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5" yWindow="240" windowWidth="19440" windowHeight="5385" tabRatio="882" activeTab="1"/>
  </bookViews>
  <sheets>
    <sheet name="CARATULA" sheetId="46" r:id="rId1"/>
    <sheet name="Planilla Cotizacion Final" sheetId="49" r:id="rId2"/>
    <sheet name="OC " sheetId="11" r:id="rId3"/>
    <sheet name="OEM" sheetId="45" r:id="rId4"/>
    <sheet name="Obra E" sheetId="41" r:id="rId5"/>
    <sheet name="Presupuesto Pozo - EOA0017" sheetId="47" r:id="rId6"/>
    <sheet name="R-PLN-021 COTIZACIÓN V01 (2)" sheetId="50" r:id="rId7"/>
    <sheet name="PTA OSMOSIS PROVISORIA" sheetId="4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m">#N/A</definedName>
    <definedName name="\n">#N/A</definedName>
    <definedName name="___________OE1" localSheetId="6">L3C12:L6C12</definedName>
    <definedName name="___________OE1">L3C12:L6C12</definedName>
    <definedName name="___________PAC1" localSheetId="6">#REF!</definedName>
    <definedName name="___________PAC1">#REF!</definedName>
    <definedName name="__________ABR1000" localSheetId="6">'[1]Lista de costos'!#REF!</definedName>
    <definedName name="__________ABR1000">'[1]Lista de costos'!#REF!</definedName>
    <definedName name="__________ABR500" localSheetId="6">'[1]Lista de costos'!#REF!</definedName>
    <definedName name="__________ABR500">'[1]Lista de costos'!#REF!</definedName>
    <definedName name="__________ABR600" localSheetId="6">'[1]Lista de costos'!#REF!</definedName>
    <definedName name="__________ABR600">'[1]Lista de costos'!#REF!</definedName>
    <definedName name="__________ARA100" localSheetId="6">'[1]Lista de costos'!#REF!</definedName>
    <definedName name="__________ARA100">'[1]Lista de costos'!#REF!</definedName>
    <definedName name="__________ARA150" localSheetId="6">'[1]Lista de costos'!#REF!</definedName>
    <definedName name="__________ARA150">'[1]Lista de costos'!#REF!</definedName>
    <definedName name="__________ARA200" localSheetId="6">'[1]Lista de costos'!#REF!</definedName>
    <definedName name="__________ARA200">'[1]Lista de costos'!#REF!</definedName>
    <definedName name="__________BRI080" localSheetId="6">'[1]Lista de costos'!#REF!</definedName>
    <definedName name="__________BRI080">'[1]Lista de costos'!#REF!</definedName>
    <definedName name="__________BRI100" localSheetId="6">'[1]Lista de costos'!#REF!</definedName>
    <definedName name="__________BRI100">'[1]Lista de costos'!#REF!</definedName>
    <definedName name="__________BRI150" localSheetId="6">'[1]Lista de costos'!#REF!</definedName>
    <definedName name="__________BRI150">'[1]Lista de costos'!#REF!</definedName>
    <definedName name="__________BRI200" localSheetId="6">'[1]Lista de costos'!#REF!</definedName>
    <definedName name="__________BRI200">'[1]Lista de costos'!#REF!</definedName>
    <definedName name="__________BRI225" localSheetId="6">'[1]Lista de costos'!#REF!</definedName>
    <definedName name="__________BRI225">'[1]Lista de costos'!#REF!</definedName>
    <definedName name="__________BRI250" localSheetId="6">'[1]Lista de costos'!#REF!</definedName>
    <definedName name="__________BRI250">'[1]Lista de costos'!#REF!</definedName>
    <definedName name="__________BRI300" localSheetId="6">'[1]Lista de costos'!#REF!</definedName>
    <definedName name="__________BRI300">'[1]Lista de costos'!#REF!</definedName>
    <definedName name="__________BRI315" localSheetId="6">'[1]Lista de costos'!#REF!</definedName>
    <definedName name="__________BRI315">'[1]Lista de costos'!#REF!</definedName>
    <definedName name="__________BRI400" localSheetId="6">'[1]Lista de costos'!#REF!</definedName>
    <definedName name="__________BRI400">'[1]Lista de costos'!#REF!</definedName>
    <definedName name="__________CPD090" localSheetId="6">'[1]Lista de costos'!#REF!</definedName>
    <definedName name="__________CPD090">'[1]Lista de costos'!#REF!</definedName>
    <definedName name="__________CPD110" localSheetId="6">'[1]Lista de costos'!#REF!</definedName>
    <definedName name="__________CPD110">'[1]Lista de costos'!#REF!</definedName>
    <definedName name="__________CPD160" localSheetId="6">'[1]Lista de costos'!#REF!</definedName>
    <definedName name="__________CPD160">'[1]Lista de costos'!#REF!</definedName>
    <definedName name="__________CPD225" localSheetId="6">'[1]Lista de costos'!#REF!</definedName>
    <definedName name="__________CPD225">'[1]Lista de costos'!#REF!</definedName>
    <definedName name="__________CPD315" localSheetId="6">'[1]Lista de costos'!#REF!</definedName>
    <definedName name="__________CPD315">'[1]Lista de costos'!#REF!</definedName>
    <definedName name="__________CPD400" localSheetId="6">'[1]Lista de costos'!#REF!</definedName>
    <definedName name="__________CPD400">'[1]Lista de costos'!#REF!</definedName>
    <definedName name="__________CPD450" localSheetId="6">'[1]Lista de costos'!#REF!</definedName>
    <definedName name="__________CPD450">'[1]Lista de costos'!#REF!</definedName>
    <definedName name="__________CPD500" localSheetId="6">'[1]Lista de costos'!#REF!</definedName>
    <definedName name="__________CPD500">'[1]Lista de costos'!#REF!</definedName>
    <definedName name="__________FUS250" localSheetId="6">'[1]Lista de costos'!#REF!</definedName>
    <definedName name="__________FUS250">'[1]Lista de costos'!#REF!</definedName>
    <definedName name="__________FUS315" localSheetId="6">'[1]Lista de costos'!#REF!</definedName>
    <definedName name="__________FUS315">'[1]Lista de costos'!#REF!</definedName>
    <definedName name="__________FUS450" localSheetId="6">'[1]Lista de costos'!#REF!</definedName>
    <definedName name="__________FUS450">'[1]Lista de costos'!#REF!</definedName>
    <definedName name="__________MAX090" localSheetId="6">'[1]Lista de costos'!#REF!</definedName>
    <definedName name="__________MAX090">'[1]Lista de costos'!#REF!</definedName>
    <definedName name="__________MAX160" localSheetId="6">'[1]Lista de costos'!#REF!</definedName>
    <definedName name="__________MAX160">'[1]Lista de costos'!#REF!</definedName>
    <definedName name="__________MAX225" localSheetId="6">'[1]Lista de costos'!#REF!</definedName>
    <definedName name="__________MAX225">'[1]Lista de costos'!#REF!</definedName>
    <definedName name="__________MAX315" localSheetId="6">'[1]Lista de costos'!#REF!</definedName>
    <definedName name="__________MAX315">'[1]Lista de costos'!#REF!</definedName>
    <definedName name="__________MAX400" localSheetId="6">'[1]Lista de costos'!#REF!</definedName>
    <definedName name="__________MAX400">'[1]Lista de costos'!#REF!</definedName>
    <definedName name="__________OE1" localSheetId="6">L3C12:L6C12</definedName>
    <definedName name="__________OE1">L3C12:L6C12</definedName>
    <definedName name="__________PAC1" localSheetId="6">#REF!</definedName>
    <definedName name="__________PAC1">#REF!</definedName>
    <definedName name="__________PP01" localSheetId="6">#REF!</definedName>
    <definedName name="__________PP01">#REF!</definedName>
    <definedName name="__________PP02" localSheetId="6">#REF!</definedName>
    <definedName name="__________PP02">#REF!</definedName>
    <definedName name="__________PP03" localSheetId="6">#REF!</definedName>
    <definedName name="__________PP03">#REF!</definedName>
    <definedName name="__________PP04" localSheetId="6">#REF!</definedName>
    <definedName name="__________PP04">#REF!</definedName>
    <definedName name="__________PP05" localSheetId="6">#REF!</definedName>
    <definedName name="__________PP05">#REF!</definedName>
    <definedName name="__________PP06" localSheetId="6">#REF!</definedName>
    <definedName name="__________PP06">#REF!</definedName>
    <definedName name="__________PP07" localSheetId="6">#REF!</definedName>
    <definedName name="__________PP07">#REF!</definedName>
    <definedName name="__________PP08" localSheetId="6">#REF!</definedName>
    <definedName name="__________PP08">#REF!</definedName>
    <definedName name="__________PP09" localSheetId="6">#REF!</definedName>
    <definedName name="__________PP09">#REF!</definedName>
    <definedName name="__________PP10" localSheetId="6">#REF!</definedName>
    <definedName name="__________PP10">#REF!</definedName>
    <definedName name="__________PP11" localSheetId="6">#REF!</definedName>
    <definedName name="__________PP11">#REF!</definedName>
    <definedName name="__________RAM200" localSheetId="6">'[1]Lista de costos'!#REF!</definedName>
    <definedName name="__________RAM200">'[1]Lista de costos'!#REF!</definedName>
    <definedName name="__________TAP075" localSheetId="6">'[1]Lista de costos'!#REF!</definedName>
    <definedName name="__________TAP075">'[1]Lista de costos'!#REF!</definedName>
    <definedName name="__________TAP090" localSheetId="6">'[1]Lista de costos'!#REF!</definedName>
    <definedName name="__________TAP090">'[1]Lista de costos'!#REF!</definedName>
    <definedName name="__________TAP160" localSheetId="6">'[1]Lista de costos'!#REF!</definedName>
    <definedName name="__________TAP160">'[1]Lista de costos'!#REF!</definedName>
    <definedName name="__________VA100" localSheetId="6">'[1]Lista de costos'!#REF!</definedName>
    <definedName name="__________VA100">'[1]Lista de costos'!#REF!</definedName>
    <definedName name="__________VA150" localSheetId="6">'[1]Lista de costos'!#REF!</definedName>
    <definedName name="__________VA150">'[1]Lista de costos'!#REF!</definedName>
    <definedName name="__________VA200" localSheetId="6">'[1]Lista de costos'!#REF!</definedName>
    <definedName name="__________VA200">'[1]Lista de costos'!#REF!</definedName>
    <definedName name="__________VE080" localSheetId="6">'[1]Lista de costos'!#REF!</definedName>
    <definedName name="__________VE080">'[1]Lista de costos'!#REF!</definedName>
    <definedName name="__________VE100" localSheetId="6">'[1]Lista de costos'!#REF!</definedName>
    <definedName name="__________VE100">'[1]Lista de costos'!#REF!</definedName>
    <definedName name="__________VE150" localSheetId="6">'[1]Lista de costos'!#REF!</definedName>
    <definedName name="__________VE150">'[1]Lista de costos'!#REF!</definedName>
    <definedName name="__________VE200" localSheetId="6">'[1]Lista de costos'!#REF!</definedName>
    <definedName name="__________VE200">'[1]Lista de costos'!#REF!</definedName>
    <definedName name="__________VE250" localSheetId="6">'[1]Lista de costos'!#REF!</definedName>
    <definedName name="__________VE250">'[1]Lista de costos'!#REF!</definedName>
    <definedName name="__________VE300" localSheetId="6">'[1]Lista de costos'!#REF!</definedName>
    <definedName name="__________VE300">'[1]Lista de costos'!#REF!</definedName>
    <definedName name="__________VE400" localSheetId="6">'[1]Lista de costos'!#REF!</definedName>
    <definedName name="__________VE400">'[1]Lista de costos'!#REF!</definedName>
    <definedName name="__________VM1000" localSheetId="6">'[1]Lista de costos'!#REF!</definedName>
    <definedName name="__________VM1000">'[1]Lista de costos'!#REF!</definedName>
    <definedName name="_________ABR1000" localSheetId="6">'[1]Lista de costos'!#REF!</definedName>
    <definedName name="_________ABR1000">'[1]Lista de costos'!#REF!</definedName>
    <definedName name="_________ABR500" localSheetId="6">'[1]Lista de costos'!#REF!</definedName>
    <definedName name="_________ABR500">'[1]Lista de costos'!#REF!</definedName>
    <definedName name="_________ABR600" localSheetId="6">'[1]Lista de costos'!#REF!</definedName>
    <definedName name="_________ABR600">'[1]Lista de costos'!#REF!</definedName>
    <definedName name="_________ARA100" localSheetId="6">'[1]Lista de costos'!#REF!</definedName>
    <definedName name="_________ARA100">'[1]Lista de costos'!#REF!</definedName>
    <definedName name="_________ARA150" localSheetId="6">'[1]Lista de costos'!#REF!</definedName>
    <definedName name="_________ARA150">'[1]Lista de costos'!#REF!</definedName>
    <definedName name="_________ARA200" localSheetId="6">'[1]Lista de costos'!#REF!</definedName>
    <definedName name="_________ARA200">'[1]Lista de costos'!#REF!</definedName>
    <definedName name="_________BRI080" localSheetId="6">'[1]Lista de costos'!#REF!</definedName>
    <definedName name="_________BRI080">'[1]Lista de costos'!#REF!</definedName>
    <definedName name="_________BRI100" localSheetId="6">'[1]Lista de costos'!#REF!</definedName>
    <definedName name="_________BRI100">'[1]Lista de costos'!#REF!</definedName>
    <definedName name="_________BRI150" localSheetId="6">'[1]Lista de costos'!#REF!</definedName>
    <definedName name="_________BRI150">'[1]Lista de costos'!#REF!</definedName>
    <definedName name="_________BRI200" localSheetId="6">'[1]Lista de costos'!#REF!</definedName>
    <definedName name="_________BRI200">'[1]Lista de costos'!#REF!</definedName>
    <definedName name="_________BRI225" localSheetId="6">'[1]Lista de costos'!#REF!</definedName>
    <definedName name="_________BRI225">'[1]Lista de costos'!#REF!</definedName>
    <definedName name="_________BRI250" localSheetId="6">'[1]Lista de costos'!#REF!</definedName>
    <definedName name="_________BRI250">'[1]Lista de costos'!#REF!</definedName>
    <definedName name="_________BRI300" localSheetId="6">'[1]Lista de costos'!#REF!</definedName>
    <definedName name="_________BRI300">'[1]Lista de costos'!#REF!</definedName>
    <definedName name="_________BRI315" localSheetId="6">'[1]Lista de costos'!#REF!</definedName>
    <definedName name="_________BRI315">'[1]Lista de costos'!#REF!</definedName>
    <definedName name="_________BRI400" localSheetId="6">'[1]Lista de costos'!#REF!</definedName>
    <definedName name="_________BRI400">'[1]Lista de costos'!#REF!</definedName>
    <definedName name="_________CPD090" localSheetId="6">'[1]Lista de costos'!#REF!</definedName>
    <definedName name="_________CPD090">'[1]Lista de costos'!#REF!</definedName>
    <definedName name="_________CPD110" localSheetId="6">'[1]Lista de costos'!#REF!</definedName>
    <definedName name="_________CPD110">'[1]Lista de costos'!#REF!</definedName>
    <definedName name="_________CPD160" localSheetId="6">'[1]Lista de costos'!#REF!</definedName>
    <definedName name="_________CPD160">'[1]Lista de costos'!#REF!</definedName>
    <definedName name="_________CPD225" localSheetId="6">'[1]Lista de costos'!#REF!</definedName>
    <definedName name="_________CPD225">'[1]Lista de costos'!#REF!</definedName>
    <definedName name="_________CPD315" localSheetId="6">'[1]Lista de costos'!#REF!</definedName>
    <definedName name="_________CPD315">'[1]Lista de costos'!#REF!</definedName>
    <definedName name="_________CPD400" localSheetId="6">'[1]Lista de costos'!#REF!</definedName>
    <definedName name="_________CPD400">'[1]Lista de costos'!#REF!</definedName>
    <definedName name="_________CPD450" localSheetId="6">'[1]Lista de costos'!#REF!</definedName>
    <definedName name="_________CPD450">'[1]Lista de costos'!#REF!</definedName>
    <definedName name="_________CPD500" localSheetId="6">'[1]Lista de costos'!#REF!</definedName>
    <definedName name="_________CPD500">'[1]Lista de costos'!#REF!</definedName>
    <definedName name="_________FUS250" localSheetId="6">'[1]Lista de costos'!#REF!</definedName>
    <definedName name="_________FUS250">'[1]Lista de costos'!#REF!</definedName>
    <definedName name="_________FUS315" localSheetId="6">'[1]Lista de costos'!#REF!</definedName>
    <definedName name="_________FUS315">'[1]Lista de costos'!#REF!</definedName>
    <definedName name="_________FUS450" localSheetId="6">'[1]Lista de costos'!#REF!</definedName>
    <definedName name="_________FUS450">'[1]Lista de costos'!#REF!</definedName>
    <definedName name="_________IV100000" localSheetId="6">#REF!</definedName>
    <definedName name="_________IV100000">#REF!</definedName>
    <definedName name="_________IV15000" localSheetId="6">#REF!</definedName>
    <definedName name="_________IV15000">#REF!</definedName>
    <definedName name="_________IV150000" localSheetId="6">#REF!</definedName>
    <definedName name="_________IV150000">#REF!</definedName>
    <definedName name="_________IV200000" localSheetId="6">#REF!</definedName>
    <definedName name="_________IV200000">#REF!</definedName>
    <definedName name="_________IV65600" localSheetId="6">#REF!</definedName>
    <definedName name="_________IV65600">#REF!</definedName>
    <definedName name="_________IV65700" localSheetId="6">#REF!</definedName>
    <definedName name="_________IV65700">#REF!</definedName>
    <definedName name="_________IV66000" localSheetId="6">#REF!</definedName>
    <definedName name="_________IV66000">#REF!</definedName>
    <definedName name="_________IV67000" localSheetId="6">#REF!</definedName>
    <definedName name="_________IV67000">#REF!</definedName>
    <definedName name="_________IV68000" localSheetId="6">#REF!</definedName>
    <definedName name="_________IV68000">#REF!</definedName>
    <definedName name="_________IV70000" localSheetId="6">#REF!</definedName>
    <definedName name="_________IV70000">#REF!</definedName>
    <definedName name="_________IV80000" localSheetId="6">#REF!</definedName>
    <definedName name="_________IV80000">#REF!</definedName>
    <definedName name="_________MAX090" localSheetId="6">'[1]Lista de costos'!#REF!</definedName>
    <definedName name="_________MAX090">'[1]Lista de costos'!#REF!</definedName>
    <definedName name="_________MAX160" localSheetId="6">'[1]Lista de costos'!#REF!</definedName>
    <definedName name="_________MAX160">'[1]Lista de costos'!#REF!</definedName>
    <definedName name="_________MAX225" localSheetId="6">'[1]Lista de costos'!#REF!</definedName>
    <definedName name="_________MAX225">'[1]Lista de costos'!#REF!</definedName>
    <definedName name="_________MAX315" localSheetId="6">'[1]Lista de costos'!#REF!</definedName>
    <definedName name="_________MAX315">'[1]Lista de costos'!#REF!</definedName>
    <definedName name="_________MAX400" localSheetId="6">'[1]Lista de costos'!#REF!</definedName>
    <definedName name="_________MAX400">'[1]Lista de costos'!#REF!</definedName>
    <definedName name="_________OE1" localSheetId="6">L3C12:L6C12</definedName>
    <definedName name="_________OE1">L3C12:L6C12</definedName>
    <definedName name="_________pob10" localSheetId="6">#REF!</definedName>
    <definedName name="_________pob10">#REF!</definedName>
    <definedName name="_________pob15" localSheetId="6">#REF!</definedName>
    <definedName name="_________pob15">#REF!</definedName>
    <definedName name="_________pob30" localSheetId="6">#REF!</definedName>
    <definedName name="_________pob30">#REF!</definedName>
    <definedName name="_________pob5" localSheetId="6">#REF!</definedName>
    <definedName name="_________pob5">#REF!</definedName>
    <definedName name="_________PP01" localSheetId="6">#REF!</definedName>
    <definedName name="_________PP01">#REF!</definedName>
    <definedName name="_________PP02" localSheetId="6">#REF!</definedName>
    <definedName name="_________PP02">#REF!</definedName>
    <definedName name="_________PP03" localSheetId="6">#REF!</definedName>
    <definedName name="_________PP03">#REF!</definedName>
    <definedName name="_________PP04" localSheetId="6">#REF!</definedName>
    <definedName name="_________PP04">#REF!</definedName>
    <definedName name="_________PP05" localSheetId="6">#REF!</definedName>
    <definedName name="_________PP05">#REF!</definedName>
    <definedName name="_________PP06" localSheetId="6">#REF!</definedName>
    <definedName name="_________PP06">#REF!</definedName>
    <definedName name="_________PP07" localSheetId="6">#REF!</definedName>
    <definedName name="_________PP07">#REF!</definedName>
    <definedName name="_________PP08" localSheetId="6">#REF!</definedName>
    <definedName name="_________PP08">#REF!</definedName>
    <definedName name="_________PP09" localSheetId="6">#REF!</definedName>
    <definedName name="_________PP09">#REF!</definedName>
    <definedName name="_________PP10" localSheetId="6">#REF!</definedName>
    <definedName name="_________PP10">#REF!</definedName>
    <definedName name="_________PP11" localSheetId="6">#REF!</definedName>
    <definedName name="_________PP11">#REF!</definedName>
    <definedName name="_________PT01" localSheetId="6">#REF!</definedName>
    <definedName name="_________PT01">#REF!</definedName>
    <definedName name="_________PT02" localSheetId="6">#REF!</definedName>
    <definedName name="_________PT02">#REF!</definedName>
    <definedName name="_________PT03" localSheetId="6">#REF!</definedName>
    <definedName name="_________PT03">#REF!</definedName>
    <definedName name="_________PT0313" localSheetId="6">#REF!</definedName>
    <definedName name="_________PT0313">#REF!</definedName>
    <definedName name="_________PT04" localSheetId="6">#REF!</definedName>
    <definedName name="_________PT04">#REF!</definedName>
    <definedName name="_________PT0418" localSheetId="6">#REF!</definedName>
    <definedName name="_________PT0418">#REF!</definedName>
    <definedName name="_________PT1418" localSheetId="6">#REF!</definedName>
    <definedName name="_________PT1418">#REF!</definedName>
    <definedName name="_________PT1925" localSheetId="6">#REF!</definedName>
    <definedName name="_________PT1925">#REF!</definedName>
    <definedName name="_________PT2629" localSheetId="6">#REF!</definedName>
    <definedName name="_________PT2629">#REF!</definedName>
    <definedName name="_________PT3031" localSheetId="6">#REF!</definedName>
    <definedName name="_________PT3031">#REF!</definedName>
    <definedName name="_________PT3336" localSheetId="6">#REF!</definedName>
    <definedName name="_________PT3336">#REF!</definedName>
    <definedName name="_________PT3941" localSheetId="6">#REF!</definedName>
    <definedName name="_________PT3941">#REF!</definedName>
    <definedName name="_________PT4246" localSheetId="6">#REF!</definedName>
    <definedName name="_________PT4246">#REF!</definedName>
    <definedName name="_________PT4760" localSheetId="6">#REF!</definedName>
    <definedName name="_________PT4760">#REF!</definedName>
    <definedName name="_________PT6179" localSheetId="6">#REF!</definedName>
    <definedName name="_________PT6179">#REF!</definedName>
    <definedName name="_________PT8082" localSheetId="6">#REF!</definedName>
    <definedName name="_________PT8082">#REF!</definedName>
    <definedName name="_________PT8392" localSheetId="6">#REF!</definedName>
    <definedName name="_________PT8392">#REF!</definedName>
    <definedName name="_________RAM200" localSheetId="6">'[1]Lista de costos'!#REF!</definedName>
    <definedName name="_________RAM200">'[1]Lista de costos'!#REF!</definedName>
    <definedName name="_________REC1">[2]Junio!$11:$11,[2]Junio!$13:$13,[2]Junio!$13:$14,[2]Junio!$17:$18,[2]Junio!$20:$20,[2]Junio!$23:$24,[2]Junio!$26:$32,[2]Junio!$35:$35,[2]Junio!$36:$38,[2]Junio!$41:$41,[2]Junio!$43:$51,[2]Junio!$63:$64,[2]Junio!$67:$67,[2]Junio!$71:$74,[2]Junio!$76:$76,[2]Junio!$78:$80</definedName>
    <definedName name="_________REC2">[2]Junio!$10:$10,[2]Junio!$15:$16,[2]Junio!$19:$19,[2]Junio!$21:$22,[2]Junio!$25:$25,[2]Junio!$33:$34,[2]Junio!$39:$40,[2]Junio!$42:$42,[2]Junio!$52:$62,[2]Junio!$65:$66,[2]Junio!$68:$70,[2]Junio!$75:$75,[2]Junio!$77:$77,[2]Junio!$81:$89</definedName>
    <definedName name="_________REC3">[3]Junio!$10:$10,[3]Junio!$15:$16,[3]Junio!$19:$19,[3]Junio!$21:$22,[3]Junio!$25:$25,[3]Junio!$33:$34,[3]Junio!$39:$40,[3]Junio!$42:$42,[3]Junio!$52:$62,[3]Junio!$65:$66,[3]Junio!$68:$70,[3]Junio!$75:$75,[3]Junio!$77:$77,[3]Junio!$81:$89</definedName>
    <definedName name="_________TAP075" localSheetId="6">'[1]Lista de costos'!#REF!</definedName>
    <definedName name="_________TAP075">'[1]Lista de costos'!#REF!</definedName>
    <definedName name="_________TAP090" localSheetId="6">'[1]Lista de costos'!#REF!</definedName>
    <definedName name="_________TAP090">'[1]Lista de costos'!#REF!</definedName>
    <definedName name="_________TAP160" localSheetId="6">'[1]Lista de costos'!#REF!</definedName>
    <definedName name="_________TAP160">'[1]Lista de costos'!#REF!</definedName>
    <definedName name="_________VA100" localSheetId="6">'[1]Lista de costos'!#REF!</definedName>
    <definedName name="_________VA100">'[1]Lista de costos'!#REF!</definedName>
    <definedName name="_________VA150" localSheetId="6">'[1]Lista de costos'!#REF!</definedName>
    <definedName name="_________VA150">'[1]Lista de costos'!#REF!</definedName>
    <definedName name="_________VA200" localSheetId="6">'[1]Lista de costos'!#REF!</definedName>
    <definedName name="_________VA200">'[1]Lista de costos'!#REF!</definedName>
    <definedName name="_________VE080" localSheetId="6">'[1]Lista de costos'!#REF!</definedName>
    <definedName name="_________VE080">'[1]Lista de costos'!#REF!</definedName>
    <definedName name="_________VE100" localSheetId="6">'[1]Lista de costos'!#REF!</definedName>
    <definedName name="_________VE100">'[1]Lista de costos'!#REF!</definedName>
    <definedName name="_________VE150" localSheetId="6">'[1]Lista de costos'!#REF!</definedName>
    <definedName name="_________VE150">'[1]Lista de costos'!#REF!</definedName>
    <definedName name="_________VE200" localSheetId="6">'[1]Lista de costos'!#REF!</definedName>
    <definedName name="_________VE200">'[1]Lista de costos'!#REF!</definedName>
    <definedName name="_________VE250" localSheetId="6">'[1]Lista de costos'!#REF!</definedName>
    <definedName name="_________VE250">'[1]Lista de costos'!#REF!</definedName>
    <definedName name="_________VE300" localSheetId="6">'[1]Lista de costos'!#REF!</definedName>
    <definedName name="_________VE300">'[1]Lista de costos'!#REF!</definedName>
    <definedName name="_________VE400" localSheetId="6">'[1]Lista de costos'!#REF!</definedName>
    <definedName name="_________VE400">'[1]Lista de costos'!#REF!</definedName>
    <definedName name="_________viv10" localSheetId="6">#REF!</definedName>
    <definedName name="_________viv10">#REF!</definedName>
    <definedName name="_________viv15" localSheetId="6">#REF!</definedName>
    <definedName name="_________viv15">#REF!</definedName>
    <definedName name="_________viv30" localSheetId="6">#REF!</definedName>
    <definedName name="_________viv30">#REF!</definedName>
    <definedName name="_________viv5" localSheetId="6">#REF!</definedName>
    <definedName name="_________viv5">#REF!</definedName>
    <definedName name="_________VM1000" localSheetId="6">'[1]Lista de costos'!#REF!</definedName>
    <definedName name="_________VM1000">'[1]Lista de costos'!#REF!</definedName>
    <definedName name="________IV100000" localSheetId="6">#REF!</definedName>
    <definedName name="________IV100000">#REF!</definedName>
    <definedName name="________IV15000" localSheetId="6">#REF!</definedName>
    <definedName name="________IV15000">#REF!</definedName>
    <definedName name="________IV150000" localSheetId="6">#REF!</definedName>
    <definedName name="________IV150000">#REF!</definedName>
    <definedName name="________IV200000" localSheetId="6">#REF!</definedName>
    <definedName name="________IV200000">#REF!</definedName>
    <definedName name="________IV65600" localSheetId="6">#REF!</definedName>
    <definedName name="________IV65600">#REF!</definedName>
    <definedName name="________IV65700" localSheetId="6">#REF!</definedName>
    <definedName name="________IV65700">#REF!</definedName>
    <definedName name="________IV66000" localSheetId="6">#REF!</definedName>
    <definedName name="________IV66000">#REF!</definedName>
    <definedName name="________IV67000" localSheetId="6">#REF!</definedName>
    <definedName name="________IV67000">#REF!</definedName>
    <definedName name="________IV68000" localSheetId="6">#REF!</definedName>
    <definedName name="________IV68000">#REF!</definedName>
    <definedName name="________IV70000" localSheetId="6">#REF!</definedName>
    <definedName name="________IV70000">#REF!</definedName>
    <definedName name="________IV80000" localSheetId="6">#REF!</definedName>
    <definedName name="________IV80000">#REF!</definedName>
    <definedName name="________OC2" localSheetId="6">L3C12:L6C12</definedName>
    <definedName name="________OC2">L3C12:L6C12</definedName>
    <definedName name="________oe2" localSheetId="6">L3C12:L6C12</definedName>
    <definedName name="________oe2">L3C12:L6C12</definedName>
    <definedName name="________oe3" localSheetId="6">L14C24:L20C24</definedName>
    <definedName name="________oe3">L14C24:L20C24</definedName>
    <definedName name="________oe4" localSheetId="6">L3C12:L6C12</definedName>
    <definedName name="________oe4">L3C12:L6C12</definedName>
    <definedName name="________PAC1" localSheetId="5">#REF!</definedName>
    <definedName name="________PAC1" localSheetId="6">#REF!</definedName>
    <definedName name="________PAC1">#REF!</definedName>
    <definedName name="________pob10" localSheetId="6">#REF!</definedName>
    <definedName name="________pob10">#REF!</definedName>
    <definedName name="________pob15" localSheetId="6">#REF!</definedName>
    <definedName name="________pob15">#REF!</definedName>
    <definedName name="________pob30" localSheetId="6">#REF!</definedName>
    <definedName name="________pob30">#REF!</definedName>
    <definedName name="________pob5" localSheetId="6">#REF!</definedName>
    <definedName name="________pob5">#REF!</definedName>
    <definedName name="________PT01" localSheetId="6">#REF!</definedName>
    <definedName name="________PT01">#REF!</definedName>
    <definedName name="________PT02" localSheetId="6">#REF!</definedName>
    <definedName name="________PT02">#REF!</definedName>
    <definedName name="________PT03" localSheetId="6">#REF!</definedName>
    <definedName name="________PT03">#REF!</definedName>
    <definedName name="________PT0313" localSheetId="6">#REF!</definedName>
    <definedName name="________PT0313">#REF!</definedName>
    <definedName name="________PT04" localSheetId="6">#REF!</definedName>
    <definedName name="________PT04">#REF!</definedName>
    <definedName name="________PT0418" localSheetId="6">#REF!</definedName>
    <definedName name="________PT0418">#REF!</definedName>
    <definedName name="________PT1418" localSheetId="6">#REF!</definedName>
    <definedName name="________PT1418">#REF!</definedName>
    <definedName name="________PT1925" localSheetId="6">#REF!</definedName>
    <definedName name="________PT1925">#REF!</definedName>
    <definedName name="________PT2629" localSheetId="6">#REF!</definedName>
    <definedName name="________PT2629">#REF!</definedName>
    <definedName name="________PT3031" localSheetId="6">#REF!</definedName>
    <definedName name="________PT3031">#REF!</definedName>
    <definedName name="________PT3336" localSheetId="6">#REF!</definedName>
    <definedName name="________PT3336">#REF!</definedName>
    <definedName name="________PT3941" localSheetId="6">#REF!</definedName>
    <definedName name="________PT3941">#REF!</definedName>
    <definedName name="________PT4246" localSheetId="6">#REF!</definedName>
    <definedName name="________PT4246">#REF!</definedName>
    <definedName name="________PT4760" localSheetId="6">#REF!</definedName>
    <definedName name="________PT4760">#REF!</definedName>
    <definedName name="________PT6179" localSheetId="6">#REF!</definedName>
    <definedName name="________PT6179">#REF!</definedName>
    <definedName name="________PT8082" localSheetId="6">#REF!</definedName>
    <definedName name="________PT8082">#REF!</definedName>
    <definedName name="________PT8392" localSheetId="6">#REF!</definedName>
    <definedName name="________PT8392">#REF!</definedName>
    <definedName name="________REC1">[2]Junio!$11:$11,[2]Junio!$13:$13,[2]Junio!$13:$14,[2]Junio!$17:$18,[2]Junio!$20:$20,[2]Junio!$23:$24,[2]Junio!$26:$32,[2]Junio!$35:$35,[2]Junio!$36:$38,[2]Junio!$41:$41,[2]Junio!$43:$51,[2]Junio!$63:$64,[2]Junio!$67:$67,[2]Junio!$71:$74,[2]Junio!$76:$76,[2]Junio!$78:$80</definedName>
    <definedName name="________REC2">[2]Junio!$10:$10,[2]Junio!$15:$16,[2]Junio!$19:$19,[2]Junio!$21:$22,[2]Junio!$25:$25,[2]Junio!$33:$34,[2]Junio!$39:$40,[2]Junio!$42:$42,[2]Junio!$52:$62,[2]Junio!$65:$66,[2]Junio!$68:$70,[2]Junio!$75:$75,[2]Junio!$77:$77,[2]Junio!$81:$89</definedName>
    <definedName name="________REC3">[3]Junio!$10:$10,[3]Junio!$15:$16,[3]Junio!$19:$19,[3]Junio!$21:$22,[3]Junio!$25:$25,[3]Junio!$33:$34,[3]Junio!$39:$40,[3]Junio!$42:$42,[3]Junio!$52:$62,[3]Junio!$65:$66,[3]Junio!$68:$70,[3]Junio!$75:$75,[3]Junio!$77:$77,[3]Junio!$81:$89</definedName>
    <definedName name="________viv10" localSheetId="6">#REF!</definedName>
    <definedName name="________viv10">#REF!</definedName>
    <definedName name="________viv15" localSheetId="6">#REF!</definedName>
    <definedName name="________viv15">#REF!</definedName>
    <definedName name="________viv30" localSheetId="6">#REF!</definedName>
    <definedName name="________viv30">#REF!</definedName>
    <definedName name="________viv5" localSheetId="6">#REF!</definedName>
    <definedName name="________viv5">#REF!</definedName>
    <definedName name="_______ABR1000" localSheetId="5">'[4]Lista de costos'!#REF!</definedName>
    <definedName name="_______ABR1000" localSheetId="6">'[1]Lista de costos'!#REF!</definedName>
    <definedName name="_______ABR1000">'[1]Lista de costos'!#REF!</definedName>
    <definedName name="_______ABR500" localSheetId="5">'[4]Lista de costos'!#REF!</definedName>
    <definedName name="_______ABR500" localSheetId="6">'[1]Lista de costos'!#REF!</definedName>
    <definedName name="_______ABR500">'[1]Lista de costos'!#REF!</definedName>
    <definedName name="_______ABR600" localSheetId="5">'[4]Lista de costos'!#REF!</definedName>
    <definedName name="_______ABR600" localSheetId="6">'[1]Lista de costos'!#REF!</definedName>
    <definedName name="_______ABR600">'[1]Lista de costos'!#REF!</definedName>
    <definedName name="_______ARA100" localSheetId="5">'[4]Lista de costos'!#REF!</definedName>
    <definedName name="_______ARA100" localSheetId="6">'[1]Lista de costos'!#REF!</definedName>
    <definedName name="_______ARA100">'[1]Lista de costos'!#REF!</definedName>
    <definedName name="_______ARA150" localSheetId="5">'[4]Lista de costos'!#REF!</definedName>
    <definedName name="_______ARA150" localSheetId="6">'[1]Lista de costos'!#REF!</definedName>
    <definedName name="_______ARA150">'[1]Lista de costos'!#REF!</definedName>
    <definedName name="_______ARA200" localSheetId="5">'[4]Lista de costos'!#REF!</definedName>
    <definedName name="_______ARA200" localSheetId="6">'[1]Lista de costos'!#REF!</definedName>
    <definedName name="_______ARA200">'[1]Lista de costos'!#REF!</definedName>
    <definedName name="_______BRI080" localSheetId="5">'[4]Lista de costos'!#REF!</definedName>
    <definedName name="_______BRI080" localSheetId="6">'[1]Lista de costos'!#REF!</definedName>
    <definedName name="_______BRI080">'[1]Lista de costos'!#REF!</definedName>
    <definedName name="_______BRI100" localSheetId="5">'[4]Lista de costos'!#REF!</definedName>
    <definedName name="_______BRI100" localSheetId="6">'[1]Lista de costos'!#REF!</definedName>
    <definedName name="_______BRI100">'[1]Lista de costos'!#REF!</definedName>
    <definedName name="_______BRI150" localSheetId="5">'[4]Lista de costos'!#REF!</definedName>
    <definedName name="_______BRI150" localSheetId="6">'[1]Lista de costos'!#REF!</definedName>
    <definedName name="_______BRI150">'[1]Lista de costos'!#REF!</definedName>
    <definedName name="_______BRI200" localSheetId="5">'[4]Lista de costos'!#REF!</definedName>
    <definedName name="_______BRI200" localSheetId="6">'[1]Lista de costos'!#REF!</definedName>
    <definedName name="_______BRI200">'[1]Lista de costos'!#REF!</definedName>
    <definedName name="_______BRI225" localSheetId="5">'[4]Lista de costos'!#REF!</definedName>
    <definedName name="_______BRI225" localSheetId="6">'[1]Lista de costos'!#REF!</definedName>
    <definedName name="_______BRI225">'[1]Lista de costos'!#REF!</definedName>
    <definedName name="_______BRI250" localSheetId="5">'[4]Lista de costos'!#REF!</definedName>
    <definedName name="_______BRI250" localSheetId="6">'[1]Lista de costos'!#REF!</definedName>
    <definedName name="_______BRI250">'[1]Lista de costos'!#REF!</definedName>
    <definedName name="_______BRI300" localSheetId="5">'[4]Lista de costos'!#REF!</definedName>
    <definedName name="_______BRI300" localSheetId="6">'[1]Lista de costos'!#REF!</definedName>
    <definedName name="_______BRI300">'[1]Lista de costos'!#REF!</definedName>
    <definedName name="_______BRI315" localSheetId="5">'[4]Lista de costos'!#REF!</definedName>
    <definedName name="_______BRI315" localSheetId="6">'[1]Lista de costos'!#REF!</definedName>
    <definedName name="_______BRI315">'[1]Lista de costos'!#REF!</definedName>
    <definedName name="_______BRI400" localSheetId="5">'[4]Lista de costos'!#REF!</definedName>
    <definedName name="_______BRI400" localSheetId="6">'[1]Lista de costos'!#REF!</definedName>
    <definedName name="_______BRI400">'[1]Lista de costos'!#REF!</definedName>
    <definedName name="_______CPD090" localSheetId="5">'[4]Lista de costos'!#REF!</definedName>
    <definedName name="_______CPD090" localSheetId="6">'[1]Lista de costos'!#REF!</definedName>
    <definedName name="_______CPD090">'[1]Lista de costos'!#REF!</definedName>
    <definedName name="_______CPD110" localSheetId="5">'[4]Lista de costos'!#REF!</definedName>
    <definedName name="_______CPD110" localSheetId="6">'[1]Lista de costos'!#REF!</definedName>
    <definedName name="_______CPD110">'[1]Lista de costos'!#REF!</definedName>
    <definedName name="_______CPD160" localSheetId="5">'[4]Lista de costos'!#REF!</definedName>
    <definedName name="_______CPD160" localSheetId="6">'[1]Lista de costos'!#REF!</definedName>
    <definedName name="_______CPD160">'[1]Lista de costos'!#REF!</definedName>
    <definedName name="_______CPD225" localSheetId="5">'[4]Lista de costos'!#REF!</definedName>
    <definedName name="_______CPD225" localSheetId="6">'[1]Lista de costos'!#REF!</definedName>
    <definedName name="_______CPD225">'[1]Lista de costos'!#REF!</definedName>
    <definedName name="_______CPD315" localSheetId="5">'[4]Lista de costos'!#REF!</definedName>
    <definedName name="_______CPD315" localSheetId="6">'[1]Lista de costos'!#REF!</definedName>
    <definedName name="_______CPD315">'[1]Lista de costos'!#REF!</definedName>
    <definedName name="_______CPD400" localSheetId="5">'[4]Lista de costos'!#REF!</definedName>
    <definedName name="_______CPD400" localSheetId="6">'[1]Lista de costos'!#REF!</definedName>
    <definedName name="_______CPD400">'[1]Lista de costos'!#REF!</definedName>
    <definedName name="_______CPD450" localSheetId="5">'[4]Lista de costos'!#REF!</definedName>
    <definedName name="_______CPD450" localSheetId="6">'[1]Lista de costos'!#REF!</definedName>
    <definedName name="_______CPD450">'[1]Lista de costos'!#REF!</definedName>
    <definedName name="_______CPD500" localSheetId="5">'[4]Lista de costos'!#REF!</definedName>
    <definedName name="_______CPD500" localSheetId="6">'[1]Lista de costos'!#REF!</definedName>
    <definedName name="_______CPD500">'[1]Lista de costos'!#REF!</definedName>
    <definedName name="_______FUS250" localSheetId="5">'[4]Lista de costos'!#REF!</definedName>
    <definedName name="_______FUS250" localSheetId="6">'[1]Lista de costos'!#REF!</definedName>
    <definedName name="_______FUS250">'[1]Lista de costos'!#REF!</definedName>
    <definedName name="_______FUS315" localSheetId="5">'[4]Lista de costos'!#REF!</definedName>
    <definedName name="_______FUS315" localSheetId="6">'[1]Lista de costos'!#REF!</definedName>
    <definedName name="_______FUS315">'[1]Lista de costos'!#REF!</definedName>
    <definedName name="_______FUS450" localSheetId="5">'[4]Lista de costos'!#REF!</definedName>
    <definedName name="_______FUS450" localSheetId="6">'[1]Lista de costos'!#REF!</definedName>
    <definedName name="_______FUS450">'[1]Lista de costos'!#REF!</definedName>
    <definedName name="_______IV100000" localSheetId="6">#REF!</definedName>
    <definedName name="_______IV100000">#REF!</definedName>
    <definedName name="_______IV15000" localSheetId="6">#REF!</definedName>
    <definedName name="_______IV15000">#REF!</definedName>
    <definedName name="_______IV150000" localSheetId="6">#REF!</definedName>
    <definedName name="_______IV150000">#REF!</definedName>
    <definedName name="_______IV200000" localSheetId="6">#REF!</definedName>
    <definedName name="_______IV200000">#REF!</definedName>
    <definedName name="_______IV65600" localSheetId="6">#REF!</definedName>
    <definedName name="_______IV65600">#REF!</definedName>
    <definedName name="_______IV65700" localSheetId="6">#REF!</definedName>
    <definedName name="_______IV65700">#REF!</definedName>
    <definedName name="_______IV66000" localSheetId="6">#REF!</definedName>
    <definedName name="_______IV66000">#REF!</definedName>
    <definedName name="_______IV67000" localSheetId="6">#REF!</definedName>
    <definedName name="_______IV67000">#REF!</definedName>
    <definedName name="_______IV68000" localSheetId="6">#REF!</definedName>
    <definedName name="_______IV68000">#REF!</definedName>
    <definedName name="_______IV70000" localSheetId="6">#REF!</definedName>
    <definedName name="_______IV70000">#REF!</definedName>
    <definedName name="_______IV80000" localSheetId="6">#REF!</definedName>
    <definedName name="_______IV80000">#REF!</definedName>
    <definedName name="_______MAX090" localSheetId="5">'[4]Lista de costos'!#REF!</definedName>
    <definedName name="_______MAX090" localSheetId="6">'[1]Lista de costos'!#REF!</definedName>
    <definedName name="_______MAX090">'[1]Lista de costos'!#REF!</definedName>
    <definedName name="_______MAX160" localSheetId="5">'[4]Lista de costos'!#REF!</definedName>
    <definedName name="_______MAX160" localSheetId="6">'[1]Lista de costos'!#REF!</definedName>
    <definedName name="_______MAX160">'[1]Lista de costos'!#REF!</definedName>
    <definedName name="_______MAX225" localSheetId="5">'[4]Lista de costos'!#REF!</definedName>
    <definedName name="_______MAX225" localSheetId="6">'[1]Lista de costos'!#REF!</definedName>
    <definedName name="_______MAX225">'[1]Lista de costos'!#REF!</definedName>
    <definedName name="_______MAX315" localSheetId="5">'[4]Lista de costos'!#REF!</definedName>
    <definedName name="_______MAX315" localSheetId="6">'[1]Lista de costos'!#REF!</definedName>
    <definedName name="_______MAX315">'[1]Lista de costos'!#REF!</definedName>
    <definedName name="_______MAX400" localSheetId="5">'[4]Lista de costos'!#REF!</definedName>
    <definedName name="_______MAX400" localSheetId="6">'[1]Lista de costos'!#REF!</definedName>
    <definedName name="_______MAX400">'[1]Lista de costos'!#REF!</definedName>
    <definedName name="_______OC2" localSheetId="6">L3C12:L6C12</definedName>
    <definedName name="_______OC2">L3C12:L6C12</definedName>
    <definedName name="_______OE1" localSheetId="6">L3C12:L6C12</definedName>
    <definedName name="_______OE1">L3C12:L6C12</definedName>
    <definedName name="_______oe2" localSheetId="6">L3C12:L6C12</definedName>
    <definedName name="_______oe2">L3C12:L6C12</definedName>
    <definedName name="_______oe3" localSheetId="6">L14C24:L20C24</definedName>
    <definedName name="_______oe3">L14C24:L20C24</definedName>
    <definedName name="_______oe4" localSheetId="6">L3C12:L6C12</definedName>
    <definedName name="_______oe4">L3C12:L6C12</definedName>
    <definedName name="_______PAC1" localSheetId="5">#REF!</definedName>
    <definedName name="_______PAC1" localSheetId="6">#REF!</definedName>
    <definedName name="_______PAC1">#REF!</definedName>
    <definedName name="_______pob10" localSheetId="5">#REF!</definedName>
    <definedName name="_______pob10" localSheetId="6">#REF!</definedName>
    <definedName name="_______pob10">#REF!</definedName>
    <definedName name="_______pob15" localSheetId="5">#REF!</definedName>
    <definedName name="_______pob15" localSheetId="6">#REF!</definedName>
    <definedName name="_______pob15">#REF!</definedName>
    <definedName name="_______pob30" localSheetId="6">#REF!</definedName>
    <definedName name="_______pob30">#REF!</definedName>
    <definedName name="_______pob5" localSheetId="6">#REF!</definedName>
    <definedName name="_______pob5">#REF!</definedName>
    <definedName name="_______PP01" localSheetId="6">#REF!</definedName>
    <definedName name="_______PP01">#REF!</definedName>
    <definedName name="_______PP02" localSheetId="6">#REF!</definedName>
    <definedName name="_______PP02">#REF!</definedName>
    <definedName name="_______PP03" localSheetId="6">#REF!</definedName>
    <definedName name="_______PP03">#REF!</definedName>
    <definedName name="_______PP04" localSheetId="6">#REF!</definedName>
    <definedName name="_______PP04">#REF!</definedName>
    <definedName name="_______PP05" localSheetId="6">#REF!</definedName>
    <definedName name="_______PP05">#REF!</definedName>
    <definedName name="_______PP06" localSheetId="6">#REF!</definedName>
    <definedName name="_______PP06">#REF!</definedName>
    <definedName name="_______PP07" localSheetId="6">#REF!</definedName>
    <definedName name="_______PP07">#REF!</definedName>
    <definedName name="_______PP08" localSheetId="6">#REF!</definedName>
    <definedName name="_______PP08">#REF!</definedName>
    <definedName name="_______PP09" localSheetId="6">#REF!</definedName>
    <definedName name="_______PP09">#REF!</definedName>
    <definedName name="_______PP10" localSheetId="6">#REF!</definedName>
    <definedName name="_______PP10">#REF!</definedName>
    <definedName name="_______PP11" localSheetId="6">#REF!</definedName>
    <definedName name="_______PP11">#REF!</definedName>
    <definedName name="_______PT01" localSheetId="6">#REF!</definedName>
    <definedName name="_______PT01">#REF!</definedName>
    <definedName name="_______PT02" localSheetId="6">#REF!</definedName>
    <definedName name="_______PT02">#REF!</definedName>
    <definedName name="_______PT03" localSheetId="6">#REF!</definedName>
    <definedName name="_______PT03">#REF!</definedName>
    <definedName name="_______PT0313" localSheetId="6">#REF!</definedName>
    <definedName name="_______PT0313">#REF!</definedName>
    <definedName name="_______PT04" localSheetId="6">#REF!</definedName>
    <definedName name="_______PT04">#REF!</definedName>
    <definedName name="_______PT0418" localSheetId="6">#REF!</definedName>
    <definedName name="_______PT0418">#REF!</definedName>
    <definedName name="_______PT1418" localSheetId="6">#REF!</definedName>
    <definedName name="_______PT1418">#REF!</definedName>
    <definedName name="_______PT1925" localSheetId="6">#REF!</definedName>
    <definedName name="_______PT1925">#REF!</definedName>
    <definedName name="_______PT2629" localSheetId="6">#REF!</definedName>
    <definedName name="_______PT2629">#REF!</definedName>
    <definedName name="_______PT3031" localSheetId="6">#REF!</definedName>
    <definedName name="_______PT3031">#REF!</definedName>
    <definedName name="_______PT3336" localSheetId="6">#REF!</definedName>
    <definedName name="_______PT3336">#REF!</definedName>
    <definedName name="_______PT3941" localSheetId="6">#REF!</definedName>
    <definedName name="_______PT3941">#REF!</definedName>
    <definedName name="_______PT4246" localSheetId="6">#REF!</definedName>
    <definedName name="_______PT4246">#REF!</definedName>
    <definedName name="_______PT4760" localSheetId="6">#REF!</definedName>
    <definedName name="_______PT4760">#REF!</definedName>
    <definedName name="_______PT6179" localSheetId="6">#REF!</definedName>
    <definedName name="_______PT6179">#REF!</definedName>
    <definedName name="_______PT8082" localSheetId="6">#REF!</definedName>
    <definedName name="_______PT8082">#REF!</definedName>
    <definedName name="_______PT8392" localSheetId="6">#REF!</definedName>
    <definedName name="_______PT8392">#REF!</definedName>
    <definedName name="_______RAM200" localSheetId="5">'[4]Lista de costos'!#REF!</definedName>
    <definedName name="_______RAM200" localSheetId="6">'[1]Lista de costos'!#REF!</definedName>
    <definedName name="_______RAM200">'[1]Lista de costos'!#REF!</definedName>
    <definedName name="_______REC1">[2]Junio!$11:$11,[2]Junio!$13:$13,[2]Junio!$13:$14,[2]Junio!$17:$18,[2]Junio!$20:$20,[2]Junio!$23:$24,[2]Junio!$26:$32,[2]Junio!$35:$35,[2]Junio!$36:$38,[2]Junio!$41:$41,[2]Junio!$43:$51,[2]Junio!$63:$64,[2]Junio!$67:$67,[2]Junio!$71:$74,[2]Junio!$76:$76,[2]Junio!$78:$80</definedName>
    <definedName name="_______REC2">[2]Junio!$10:$10,[2]Junio!$15:$16,[2]Junio!$19:$19,[2]Junio!$21:$22,[2]Junio!$25:$25,[2]Junio!$33:$34,[2]Junio!$39:$40,[2]Junio!$42:$42,[2]Junio!$52:$62,[2]Junio!$65:$66,[2]Junio!$68:$70,[2]Junio!$75:$75,[2]Junio!$77:$77,[2]Junio!$81:$89</definedName>
    <definedName name="_______REC3">[3]Junio!$10:$10,[3]Junio!$15:$16,[3]Junio!$19:$19,[3]Junio!$21:$22,[3]Junio!$25:$25,[3]Junio!$33:$34,[3]Junio!$39:$40,[3]Junio!$42:$42,[3]Junio!$52:$62,[3]Junio!$65:$66,[3]Junio!$68:$70,[3]Junio!$75:$75,[3]Junio!$77:$77,[3]Junio!$81:$89</definedName>
    <definedName name="_______TAP075" localSheetId="5">'[4]Lista de costos'!#REF!</definedName>
    <definedName name="_______TAP075" localSheetId="6">'[1]Lista de costos'!#REF!</definedName>
    <definedName name="_______TAP075">'[1]Lista de costos'!#REF!</definedName>
    <definedName name="_______TAP090" localSheetId="5">'[4]Lista de costos'!#REF!</definedName>
    <definedName name="_______TAP090" localSheetId="6">'[1]Lista de costos'!#REF!</definedName>
    <definedName name="_______TAP090">'[1]Lista de costos'!#REF!</definedName>
    <definedName name="_______TAP160" localSheetId="5">'[4]Lista de costos'!#REF!</definedName>
    <definedName name="_______TAP160" localSheetId="6">'[1]Lista de costos'!#REF!</definedName>
    <definedName name="_______TAP160">'[1]Lista de costos'!#REF!</definedName>
    <definedName name="_______VA100" localSheetId="5">'[4]Lista de costos'!#REF!</definedName>
    <definedName name="_______VA100" localSheetId="6">'[1]Lista de costos'!#REF!</definedName>
    <definedName name="_______VA100">'[1]Lista de costos'!#REF!</definedName>
    <definedName name="_______VA150" localSheetId="5">'[4]Lista de costos'!#REF!</definedName>
    <definedName name="_______VA150" localSheetId="6">'[1]Lista de costos'!#REF!</definedName>
    <definedName name="_______VA150">'[1]Lista de costos'!#REF!</definedName>
    <definedName name="_______VA200" localSheetId="5">'[4]Lista de costos'!#REF!</definedName>
    <definedName name="_______VA200" localSheetId="6">'[1]Lista de costos'!#REF!</definedName>
    <definedName name="_______VA200">'[1]Lista de costos'!#REF!</definedName>
    <definedName name="_______VE080" localSheetId="5">'[4]Lista de costos'!#REF!</definedName>
    <definedName name="_______VE080" localSheetId="6">'[1]Lista de costos'!#REF!</definedName>
    <definedName name="_______VE080">'[1]Lista de costos'!#REF!</definedName>
    <definedName name="_______VE100" localSheetId="5">'[4]Lista de costos'!#REF!</definedName>
    <definedName name="_______VE100" localSheetId="6">'[1]Lista de costos'!#REF!</definedName>
    <definedName name="_______VE100">'[1]Lista de costos'!#REF!</definedName>
    <definedName name="_______VE150" localSheetId="5">'[4]Lista de costos'!#REF!</definedName>
    <definedName name="_______VE150" localSheetId="6">'[1]Lista de costos'!#REF!</definedName>
    <definedName name="_______VE150">'[1]Lista de costos'!#REF!</definedName>
    <definedName name="_______VE200" localSheetId="5">'[4]Lista de costos'!#REF!</definedName>
    <definedName name="_______VE200" localSheetId="6">'[1]Lista de costos'!#REF!</definedName>
    <definedName name="_______VE200">'[1]Lista de costos'!#REF!</definedName>
    <definedName name="_______VE250" localSheetId="5">'[4]Lista de costos'!#REF!</definedName>
    <definedName name="_______VE250" localSheetId="6">'[1]Lista de costos'!#REF!</definedName>
    <definedName name="_______VE250">'[1]Lista de costos'!#REF!</definedName>
    <definedName name="_______VE300" localSheetId="5">'[4]Lista de costos'!#REF!</definedName>
    <definedName name="_______VE300" localSheetId="6">'[1]Lista de costos'!#REF!</definedName>
    <definedName name="_______VE300">'[1]Lista de costos'!#REF!</definedName>
    <definedName name="_______VE400" localSheetId="5">'[4]Lista de costos'!#REF!</definedName>
    <definedName name="_______VE400" localSheetId="6">'[1]Lista de costos'!#REF!</definedName>
    <definedName name="_______VE400">'[1]Lista de costos'!#REF!</definedName>
    <definedName name="_______viv10" localSheetId="6">#REF!</definedName>
    <definedName name="_______viv10">#REF!</definedName>
    <definedName name="_______viv15" localSheetId="6">#REF!</definedName>
    <definedName name="_______viv15">#REF!</definedName>
    <definedName name="_______viv30" localSheetId="6">#REF!</definedName>
    <definedName name="_______viv30">#REF!</definedName>
    <definedName name="_______viv5" localSheetId="6">#REF!</definedName>
    <definedName name="_______viv5">#REF!</definedName>
    <definedName name="_______VM1000" localSheetId="5">'[4]Lista de costos'!#REF!</definedName>
    <definedName name="_______VM1000" localSheetId="6">'[1]Lista de costos'!#REF!</definedName>
    <definedName name="_______VM1000">'[1]Lista de costos'!#REF!</definedName>
    <definedName name="______ABR1000" localSheetId="5">'[4]Lista de costos'!#REF!</definedName>
    <definedName name="______ABR1000" localSheetId="6">'[1]Lista de costos'!#REF!</definedName>
    <definedName name="______ABR1000">'[1]Lista de costos'!#REF!</definedName>
    <definedName name="______ABR500" localSheetId="5">'[4]Lista de costos'!#REF!</definedName>
    <definedName name="______ABR500" localSheetId="6">'[1]Lista de costos'!#REF!</definedName>
    <definedName name="______ABR500">'[1]Lista de costos'!#REF!</definedName>
    <definedName name="______ABR600" localSheetId="5">'[4]Lista de costos'!#REF!</definedName>
    <definedName name="______ABR600" localSheetId="6">'[1]Lista de costos'!#REF!</definedName>
    <definedName name="______ABR600">'[1]Lista de costos'!#REF!</definedName>
    <definedName name="______ARA100" localSheetId="5">'[4]Lista de costos'!#REF!</definedName>
    <definedName name="______ARA100" localSheetId="6">'[1]Lista de costos'!#REF!</definedName>
    <definedName name="______ARA100">'[1]Lista de costos'!#REF!</definedName>
    <definedName name="______ARA150" localSheetId="5">'[4]Lista de costos'!#REF!</definedName>
    <definedName name="______ARA150" localSheetId="6">'[1]Lista de costos'!#REF!</definedName>
    <definedName name="______ARA150">'[1]Lista de costos'!#REF!</definedName>
    <definedName name="______ARA200" localSheetId="5">'[4]Lista de costos'!#REF!</definedName>
    <definedName name="______ARA200" localSheetId="6">'[1]Lista de costos'!#REF!</definedName>
    <definedName name="______ARA200">'[1]Lista de costos'!#REF!</definedName>
    <definedName name="______BRI080" localSheetId="5">'[4]Lista de costos'!#REF!</definedName>
    <definedName name="______BRI080" localSheetId="6">'[1]Lista de costos'!#REF!</definedName>
    <definedName name="______BRI080">'[1]Lista de costos'!#REF!</definedName>
    <definedName name="______BRI100" localSheetId="5">'[4]Lista de costos'!#REF!</definedName>
    <definedName name="______BRI100" localSheetId="6">'[1]Lista de costos'!#REF!</definedName>
    <definedName name="______BRI100">'[1]Lista de costos'!#REF!</definedName>
    <definedName name="______BRI150" localSheetId="5">'[4]Lista de costos'!#REF!</definedName>
    <definedName name="______BRI150" localSheetId="6">'[1]Lista de costos'!#REF!</definedName>
    <definedName name="______BRI150">'[1]Lista de costos'!#REF!</definedName>
    <definedName name="______BRI200" localSheetId="5">'[4]Lista de costos'!#REF!</definedName>
    <definedName name="______BRI200" localSheetId="6">'[1]Lista de costos'!#REF!</definedName>
    <definedName name="______BRI200">'[1]Lista de costos'!#REF!</definedName>
    <definedName name="______BRI225" localSheetId="5">'[4]Lista de costos'!#REF!</definedName>
    <definedName name="______BRI225" localSheetId="6">'[1]Lista de costos'!#REF!</definedName>
    <definedName name="______BRI225">'[1]Lista de costos'!#REF!</definedName>
    <definedName name="______BRI250" localSheetId="5">'[4]Lista de costos'!#REF!</definedName>
    <definedName name="______BRI250" localSheetId="6">'[1]Lista de costos'!#REF!</definedName>
    <definedName name="______BRI250">'[1]Lista de costos'!#REF!</definedName>
    <definedName name="______BRI300" localSheetId="5">'[4]Lista de costos'!#REF!</definedName>
    <definedName name="______BRI300" localSheetId="6">'[1]Lista de costos'!#REF!</definedName>
    <definedName name="______BRI300">'[1]Lista de costos'!#REF!</definedName>
    <definedName name="______BRI315" localSheetId="5">'[4]Lista de costos'!#REF!</definedName>
    <definedName name="______BRI315" localSheetId="6">'[1]Lista de costos'!#REF!</definedName>
    <definedName name="______BRI315">'[1]Lista de costos'!#REF!</definedName>
    <definedName name="______BRI400" localSheetId="5">'[4]Lista de costos'!#REF!</definedName>
    <definedName name="______BRI400" localSheetId="6">'[1]Lista de costos'!#REF!</definedName>
    <definedName name="______BRI400">'[1]Lista de costos'!#REF!</definedName>
    <definedName name="______CPD090" localSheetId="5">'[4]Lista de costos'!#REF!</definedName>
    <definedName name="______CPD090" localSheetId="6">'[1]Lista de costos'!#REF!</definedName>
    <definedName name="______CPD090">'[1]Lista de costos'!#REF!</definedName>
    <definedName name="______CPD110" localSheetId="5">'[4]Lista de costos'!#REF!</definedName>
    <definedName name="______CPD110" localSheetId="6">'[1]Lista de costos'!#REF!</definedName>
    <definedName name="______CPD110">'[1]Lista de costos'!#REF!</definedName>
    <definedName name="______CPD160" localSheetId="5">'[4]Lista de costos'!#REF!</definedName>
    <definedName name="______CPD160" localSheetId="6">'[1]Lista de costos'!#REF!</definedName>
    <definedName name="______CPD160">'[1]Lista de costos'!#REF!</definedName>
    <definedName name="______CPD225" localSheetId="5">'[4]Lista de costos'!#REF!</definedName>
    <definedName name="______CPD225" localSheetId="6">'[1]Lista de costos'!#REF!</definedName>
    <definedName name="______CPD225">'[1]Lista de costos'!#REF!</definedName>
    <definedName name="______CPD315" localSheetId="5">'[4]Lista de costos'!#REF!</definedName>
    <definedName name="______CPD315" localSheetId="6">'[1]Lista de costos'!#REF!</definedName>
    <definedName name="______CPD315">'[1]Lista de costos'!#REF!</definedName>
    <definedName name="______CPD400" localSheetId="5">'[4]Lista de costos'!#REF!</definedName>
    <definedName name="______CPD400" localSheetId="6">'[1]Lista de costos'!#REF!</definedName>
    <definedName name="______CPD400">'[1]Lista de costos'!#REF!</definedName>
    <definedName name="______CPD450" localSheetId="5">'[4]Lista de costos'!#REF!</definedName>
    <definedName name="______CPD450" localSheetId="6">'[1]Lista de costos'!#REF!</definedName>
    <definedName name="______CPD450">'[1]Lista de costos'!#REF!</definedName>
    <definedName name="______CPD500" localSheetId="5">'[4]Lista de costos'!#REF!</definedName>
    <definedName name="______CPD500" localSheetId="6">'[1]Lista de costos'!#REF!</definedName>
    <definedName name="______CPD500">'[1]Lista de costos'!#REF!</definedName>
    <definedName name="______FUS250" localSheetId="5">'[4]Lista de costos'!#REF!</definedName>
    <definedName name="______FUS250" localSheetId="6">'[1]Lista de costos'!#REF!</definedName>
    <definedName name="______FUS250">'[1]Lista de costos'!#REF!</definedName>
    <definedName name="______FUS315" localSheetId="5">'[4]Lista de costos'!#REF!</definedName>
    <definedName name="______FUS315" localSheetId="6">'[1]Lista de costos'!#REF!</definedName>
    <definedName name="______FUS315">'[1]Lista de costos'!#REF!</definedName>
    <definedName name="______FUS450" localSheetId="5">'[4]Lista de costos'!#REF!</definedName>
    <definedName name="______FUS450" localSheetId="6">'[1]Lista de costos'!#REF!</definedName>
    <definedName name="______FUS450">'[1]Lista de costos'!#REF!</definedName>
    <definedName name="______IV100000" localSheetId="6">#REF!</definedName>
    <definedName name="______IV100000">#REF!</definedName>
    <definedName name="______IV15000" localSheetId="6">#REF!</definedName>
    <definedName name="______IV15000">#REF!</definedName>
    <definedName name="______IV150000" localSheetId="6">#REF!</definedName>
    <definedName name="______IV150000">#REF!</definedName>
    <definedName name="______IV200000" localSheetId="6">#REF!</definedName>
    <definedName name="______IV200000">#REF!</definedName>
    <definedName name="______IV65600" localSheetId="6">#REF!</definedName>
    <definedName name="______IV65600">#REF!</definedName>
    <definedName name="______IV65700" localSheetId="6">#REF!</definedName>
    <definedName name="______IV65700">#REF!</definedName>
    <definedName name="______IV66000" localSheetId="6">#REF!</definedName>
    <definedName name="______IV66000">#REF!</definedName>
    <definedName name="______IV67000" localSheetId="6">#REF!</definedName>
    <definedName name="______IV67000">#REF!</definedName>
    <definedName name="______IV68000" localSheetId="6">#REF!</definedName>
    <definedName name="______IV68000">#REF!</definedName>
    <definedName name="______IV70000" localSheetId="6">#REF!</definedName>
    <definedName name="______IV70000">#REF!</definedName>
    <definedName name="______IV80000" localSheetId="6">#REF!</definedName>
    <definedName name="______IV80000">#REF!</definedName>
    <definedName name="______MAX090" localSheetId="5">'[4]Lista de costos'!#REF!</definedName>
    <definedName name="______MAX090" localSheetId="6">'[1]Lista de costos'!#REF!</definedName>
    <definedName name="______MAX090">'[1]Lista de costos'!#REF!</definedName>
    <definedName name="______MAX160" localSheetId="5">'[4]Lista de costos'!#REF!</definedName>
    <definedName name="______MAX160" localSheetId="6">'[1]Lista de costos'!#REF!</definedName>
    <definedName name="______MAX160">'[1]Lista de costos'!#REF!</definedName>
    <definedName name="______MAX225" localSheetId="5">'[4]Lista de costos'!#REF!</definedName>
    <definedName name="______MAX225" localSheetId="6">'[1]Lista de costos'!#REF!</definedName>
    <definedName name="______MAX225">'[1]Lista de costos'!#REF!</definedName>
    <definedName name="______MAX315" localSheetId="5">'[4]Lista de costos'!#REF!</definedName>
    <definedName name="______MAX315" localSheetId="6">'[1]Lista de costos'!#REF!</definedName>
    <definedName name="______MAX315">'[1]Lista de costos'!#REF!</definedName>
    <definedName name="______MAX400" localSheetId="5">'[4]Lista de costos'!#REF!</definedName>
    <definedName name="______MAX400" localSheetId="6">'[1]Lista de costos'!#REF!</definedName>
    <definedName name="______MAX400">'[1]Lista de costos'!#REF!</definedName>
    <definedName name="______OC2" localSheetId="6">L3C12:L6C12</definedName>
    <definedName name="______OC2">L3C12:L6C12</definedName>
    <definedName name="______oe2" localSheetId="6">L3C12:L6C12</definedName>
    <definedName name="______oe2">L3C12:L6C12</definedName>
    <definedName name="______oe3" localSheetId="6">L14C24:L20C24</definedName>
    <definedName name="______oe3">L14C24:L20C24</definedName>
    <definedName name="______oe4" localSheetId="6">L3C12:L6C12</definedName>
    <definedName name="______oe4">L3C12:L6C12</definedName>
    <definedName name="______PAC1" localSheetId="3">#REF!</definedName>
    <definedName name="______PAC1" localSheetId="5">#REF!</definedName>
    <definedName name="______PAC1" localSheetId="6">#REF!</definedName>
    <definedName name="______PAC1">#REF!</definedName>
    <definedName name="______pob10" localSheetId="5">#REF!</definedName>
    <definedName name="______pob10" localSheetId="6">#REF!</definedName>
    <definedName name="______pob10">#REF!</definedName>
    <definedName name="______pob15" localSheetId="5">#REF!</definedName>
    <definedName name="______pob15" localSheetId="6">#REF!</definedName>
    <definedName name="______pob15">#REF!</definedName>
    <definedName name="______pob30" localSheetId="6">#REF!</definedName>
    <definedName name="______pob30">#REF!</definedName>
    <definedName name="______pob5" localSheetId="6">#REF!</definedName>
    <definedName name="______pob5">#REF!</definedName>
    <definedName name="______PP01" localSheetId="6">#REF!</definedName>
    <definedName name="______PP01">#REF!</definedName>
    <definedName name="______PP02" localSheetId="6">#REF!</definedName>
    <definedName name="______PP02">#REF!</definedName>
    <definedName name="______PP03" localSheetId="6">#REF!</definedName>
    <definedName name="______PP03">#REF!</definedName>
    <definedName name="______PP04" localSheetId="6">#REF!</definedName>
    <definedName name="______PP04">#REF!</definedName>
    <definedName name="______PP05" localSheetId="6">#REF!</definedName>
    <definedName name="______PP05">#REF!</definedName>
    <definedName name="______PP06" localSheetId="6">#REF!</definedName>
    <definedName name="______PP06">#REF!</definedName>
    <definedName name="______PP07" localSheetId="6">#REF!</definedName>
    <definedName name="______PP07">#REF!</definedName>
    <definedName name="______PP08" localSheetId="6">#REF!</definedName>
    <definedName name="______PP08">#REF!</definedName>
    <definedName name="______PP09" localSheetId="6">#REF!</definedName>
    <definedName name="______PP09">#REF!</definedName>
    <definedName name="______PP10" localSheetId="6">#REF!</definedName>
    <definedName name="______PP10">#REF!</definedName>
    <definedName name="______PP11" localSheetId="6">#REF!</definedName>
    <definedName name="______PP11">#REF!</definedName>
    <definedName name="______PT01" localSheetId="6">#REF!</definedName>
    <definedName name="______PT01">#REF!</definedName>
    <definedName name="______PT02" localSheetId="6">#REF!</definedName>
    <definedName name="______PT02">#REF!</definedName>
    <definedName name="______PT03" localSheetId="6">#REF!</definedName>
    <definedName name="______PT03">#REF!</definedName>
    <definedName name="______PT0313" localSheetId="6">#REF!</definedName>
    <definedName name="______PT0313">#REF!</definedName>
    <definedName name="______PT04" localSheetId="6">#REF!</definedName>
    <definedName name="______PT04">#REF!</definedName>
    <definedName name="______PT0418" localSheetId="6">#REF!</definedName>
    <definedName name="______PT0418">#REF!</definedName>
    <definedName name="______PT1418" localSheetId="6">#REF!</definedName>
    <definedName name="______PT1418">#REF!</definedName>
    <definedName name="______PT1925" localSheetId="6">#REF!</definedName>
    <definedName name="______PT1925">#REF!</definedName>
    <definedName name="______PT2629" localSheetId="6">#REF!</definedName>
    <definedName name="______PT2629">#REF!</definedName>
    <definedName name="______PT3031" localSheetId="6">#REF!</definedName>
    <definedName name="______PT3031">#REF!</definedName>
    <definedName name="______PT3336" localSheetId="6">#REF!</definedName>
    <definedName name="______PT3336">#REF!</definedName>
    <definedName name="______PT3941" localSheetId="6">#REF!</definedName>
    <definedName name="______PT3941">#REF!</definedName>
    <definedName name="______PT4246" localSheetId="6">#REF!</definedName>
    <definedName name="______PT4246">#REF!</definedName>
    <definedName name="______PT4760" localSheetId="6">#REF!</definedName>
    <definedName name="______PT4760">#REF!</definedName>
    <definedName name="______PT6179" localSheetId="6">#REF!</definedName>
    <definedName name="______PT6179">#REF!</definedName>
    <definedName name="______PT8082" localSheetId="6">#REF!</definedName>
    <definedName name="______PT8082">#REF!</definedName>
    <definedName name="______PT8392" localSheetId="6">#REF!</definedName>
    <definedName name="______PT8392">#REF!</definedName>
    <definedName name="______RAM200" localSheetId="5">'[4]Lista de costos'!#REF!</definedName>
    <definedName name="______RAM200" localSheetId="6">'[1]Lista de costos'!#REF!</definedName>
    <definedName name="______RAM200">'[1]Lista de costos'!#REF!</definedName>
    <definedName name="______REC1">[2]Junio!$11:$11,[2]Junio!$13:$13,[2]Junio!$13:$14,[2]Junio!$17:$18,[2]Junio!$20:$20,[2]Junio!$23:$24,[2]Junio!$26:$32,[2]Junio!$35:$35,[2]Junio!$36:$38,[2]Junio!$41:$41,[2]Junio!$43:$51,[2]Junio!$63:$64,[2]Junio!$67:$67,[2]Junio!$71:$74,[2]Junio!$76:$76,[2]Junio!$78:$80</definedName>
    <definedName name="______REC2">[2]Junio!$10:$10,[2]Junio!$15:$16,[2]Junio!$19:$19,[2]Junio!$21:$22,[2]Junio!$25:$25,[2]Junio!$33:$34,[2]Junio!$39:$40,[2]Junio!$42:$42,[2]Junio!$52:$62,[2]Junio!$65:$66,[2]Junio!$68:$70,[2]Junio!$75:$75,[2]Junio!$77:$77,[2]Junio!$81:$89</definedName>
    <definedName name="______REC3">[3]Junio!$10:$10,[3]Junio!$15:$16,[3]Junio!$19:$19,[3]Junio!$21:$22,[3]Junio!$25:$25,[3]Junio!$33:$34,[3]Junio!$39:$40,[3]Junio!$42:$42,[3]Junio!$52:$62,[3]Junio!$65:$66,[3]Junio!$68:$70,[3]Junio!$75:$75,[3]Junio!$77:$77,[3]Junio!$81:$89</definedName>
    <definedName name="______TAP075" localSheetId="5">'[4]Lista de costos'!#REF!</definedName>
    <definedName name="______TAP075" localSheetId="6">'[1]Lista de costos'!#REF!</definedName>
    <definedName name="______TAP075">'[1]Lista de costos'!#REF!</definedName>
    <definedName name="______TAP090" localSheetId="5">'[4]Lista de costos'!#REF!</definedName>
    <definedName name="______TAP090" localSheetId="6">'[1]Lista de costos'!#REF!</definedName>
    <definedName name="______TAP090">'[1]Lista de costos'!#REF!</definedName>
    <definedName name="______TAP160" localSheetId="5">'[4]Lista de costos'!#REF!</definedName>
    <definedName name="______TAP160" localSheetId="6">'[1]Lista de costos'!#REF!</definedName>
    <definedName name="______TAP160">'[1]Lista de costos'!#REF!</definedName>
    <definedName name="______VA100" localSheetId="5">'[4]Lista de costos'!#REF!</definedName>
    <definedName name="______VA100" localSheetId="6">'[1]Lista de costos'!#REF!</definedName>
    <definedName name="______VA100">'[1]Lista de costos'!#REF!</definedName>
    <definedName name="______VA150" localSheetId="5">'[4]Lista de costos'!#REF!</definedName>
    <definedName name="______VA150" localSheetId="6">'[1]Lista de costos'!#REF!</definedName>
    <definedName name="______VA150">'[1]Lista de costos'!#REF!</definedName>
    <definedName name="______VA200" localSheetId="5">'[4]Lista de costos'!#REF!</definedName>
    <definedName name="______VA200" localSheetId="6">'[1]Lista de costos'!#REF!</definedName>
    <definedName name="______VA200">'[1]Lista de costos'!#REF!</definedName>
    <definedName name="______VE080" localSheetId="5">'[4]Lista de costos'!#REF!</definedName>
    <definedName name="______VE080" localSheetId="6">'[1]Lista de costos'!#REF!</definedName>
    <definedName name="______VE080">'[1]Lista de costos'!#REF!</definedName>
    <definedName name="______VE100" localSheetId="5">'[4]Lista de costos'!#REF!</definedName>
    <definedName name="______VE100" localSheetId="6">'[1]Lista de costos'!#REF!</definedName>
    <definedName name="______VE100">'[1]Lista de costos'!#REF!</definedName>
    <definedName name="______VE150" localSheetId="5">'[4]Lista de costos'!#REF!</definedName>
    <definedName name="______VE150" localSheetId="6">'[1]Lista de costos'!#REF!</definedName>
    <definedName name="______VE150">'[1]Lista de costos'!#REF!</definedName>
    <definedName name="______VE200" localSheetId="5">'[4]Lista de costos'!#REF!</definedName>
    <definedName name="______VE200" localSheetId="6">'[1]Lista de costos'!#REF!</definedName>
    <definedName name="______VE200">'[1]Lista de costos'!#REF!</definedName>
    <definedName name="______VE250" localSheetId="5">'[4]Lista de costos'!#REF!</definedName>
    <definedName name="______VE250" localSheetId="6">'[1]Lista de costos'!#REF!</definedName>
    <definedName name="______VE250">'[1]Lista de costos'!#REF!</definedName>
    <definedName name="______VE300" localSheetId="5">'[4]Lista de costos'!#REF!</definedName>
    <definedName name="______VE300" localSheetId="6">'[1]Lista de costos'!#REF!</definedName>
    <definedName name="______VE300">'[1]Lista de costos'!#REF!</definedName>
    <definedName name="______VE400" localSheetId="5">'[4]Lista de costos'!#REF!</definedName>
    <definedName name="______VE400" localSheetId="6">'[1]Lista de costos'!#REF!</definedName>
    <definedName name="______VE400">'[1]Lista de costos'!#REF!</definedName>
    <definedName name="______viv10" localSheetId="6">#REF!</definedName>
    <definedName name="______viv10">#REF!</definedName>
    <definedName name="______viv15" localSheetId="6">#REF!</definedName>
    <definedName name="______viv15">#REF!</definedName>
    <definedName name="______viv30" localSheetId="6">#REF!</definedName>
    <definedName name="______viv30">#REF!</definedName>
    <definedName name="______viv5" localSheetId="6">#REF!</definedName>
    <definedName name="______viv5">#REF!</definedName>
    <definedName name="______VM1000" localSheetId="5">'[4]Lista de costos'!#REF!</definedName>
    <definedName name="______VM1000" localSheetId="6">'[1]Lista de costos'!#REF!</definedName>
    <definedName name="______VM1000">'[1]Lista de costos'!#REF!</definedName>
    <definedName name="_____ABR1000" localSheetId="3">'[1]Lista de costos'!#REF!</definedName>
    <definedName name="_____ABR1000" localSheetId="5">'[4]Lista de costos'!#REF!</definedName>
    <definedName name="_____ABR1000" localSheetId="6">'[1]Lista de costos'!#REF!</definedName>
    <definedName name="_____ABR1000">'[1]Lista de costos'!#REF!</definedName>
    <definedName name="_____ABR500" localSheetId="3">'[1]Lista de costos'!#REF!</definedName>
    <definedName name="_____ABR500" localSheetId="5">'[4]Lista de costos'!#REF!</definedName>
    <definedName name="_____ABR500" localSheetId="6">'[1]Lista de costos'!#REF!</definedName>
    <definedName name="_____ABR500">'[1]Lista de costos'!#REF!</definedName>
    <definedName name="_____ABR600" localSheetId="3">'[1]Lista de costos'!#REF!</definedName>
    <definedName name="_____ABR600" localSheetId="5">'[4]Lista de costos'!#REF!</definedName>
    <definedName name="_____ABR600" localSheetId="6">'[1]Lista de costos'!#REF!</definedName>
    <definedName name="_____ABR600">'[1]Lista de costos'!#REF!</definedName>
    <definedName name="_____ARA100" localSheetId="3">'[1]Lista de costos'!#REF!</definedName>
    <definedName name="_____ARA100" localSheetId="5">'[4]Lista de costos'!#REF!</definedName>
    <definedName name="_____ARA100" localSheetId="6">'[1]Lista de costos'!#REF!</definedName>
    <definedName name="_____ARA100">'[1]Lista de costos'!#REF!</definedName>
    <definedName name="_____ARA150" localSheetId="3">'[1]Lista de costos'!#REF!</definedName>
    <definedName name="_____ARA150" localSheetId="5">'[4]Lista de costos'!#REF!</definedName>
    <definedName name="_____ARA150" localSheetId="6">'[1]Lista de costos'!#REF!</definedName>
    <definedName name="_____ARA150">'[1]Lista de costos'!#REF!</definedName>
    <definedName name="_____ARA200" localSheetId="3">'[1]Lista de costos'!#REF!</definedName>
    <definedName name="_____ARA200" localSheetId="5">'[4]Lista de costos'!#REF!</definedName>
    <definedName name="_____ARA200" localSheetId="6">'[1]Lista de costos'!#REF!</definedName>
    <definedName name="_____ARA200">'[1]Lista de costos'!#REF!</definedName>
    <definedName name="_____BRI080" localSheetId="3">'[1]Lista de costos'!#REF!</definedName>
    <definedName name="_____BRI080" localSheetId="5">'[4]Lista de costos'!#REF!</definedName>
    <definedName name="_____BRI080" localSheetId="6">'[1]Lista de costos'!#REF!</definedName>
    <definedName name="_____BRI080">'[1]Lista de costos'!#REF!</definedName>
    <definedName name="_____BRI100" localSheetId="3">'[1]Lista de costos'!#REF!</definedName>
    <definedName name="_____BRI100" localSheetId="5">'[4]Lista de costos'!#REF!</definedName>
    <definedName name="_____BRI100" localSheetId="6">'[1]Lista de costos'!#REF!</definedName>
    <definedName name="_____BRI100">'[1]Lista de costos'!#REF!</definedName>
    <definedName name="_____BRI150" localSheetId="3">'[1]Lista de costos'!#REF!</definedName>
    <definedName name="_____BRI150" localSheetId="5">'[4]Lista de costos'!#REF!</definedName>
    <definedName name="_____BRI150" localSheetId="6">'[1]Lista de costos'!#REF!</definedName>
    <definedName name="_____BRI150">'[1]Lista de costos'!#REF!</definedName>
    <definedName name="_____BRI200" localSheetId="3">'[1]Lista de costos'!#REF!</definedName>
    <definedName name="_____BRI200" localSheetId="5">'[4]Lista de costos'!#REF!</definedName>
    <definedName name="_____BRI200" localSheetId="6">'[1]Lista de costos'!#REF!</definedName>
    <definedName name="_____BRI200">'[1]Lista de costos'!#REF!</definedName>
    <definedName name="_____BRI225" localSheetId="3">'[1]Lista de costos'!#REF!</definedName>
    <definedName name="_____BRI225" localSheetId="5">'[4]Lista de costos'!#REF!</definedName>
    <definedName name="_____BRI225" localSheetId="6">'[1]Lista de costos'!#REF!</definedName>
    <definedName name="_____BRI225">'[1]Lista de costos'!#REF!</definedName>
    <definedName name="_____BRI250" localSheetId="3">'[1]Lista de costos'!#REF!</definedName>
    <definedName name="_____BRI250" localSheetId="5">'[4]Lista de costos'!#REF!</definedName>
    <definedName name="_____BRI250" localSheetId="6">'[1]Lista de costos'!#REF!</definedName>
    <definedName name="_____BRI250">'[1]Lista de costos'!#REF!</definedName>
    <definedName name="_____BRI300" localSheetId="3">'[1]Lista de costos'!#REF!</definedName>
    <definedName name="_____BRI300" localSheetId="5">'[4]Lista de costos'!#REF!</definedName>
    <definedName name="_____BRI300" localSheetId="6">'[1]Lista de costos'!#REF!</definedName>
    <definedName name="_____BRI300">'[1]Lista de costos'!#REF!</definedName>
    <definedName name="_____BRI315" localSheetId="3">'[1]Lista de costos'!#REF!</definedName>
    <definedName name="_____BRI315" localSheetId="5">'[4]Lista de costos'!#REF!</definedName>
    <definedName name="_____BRI315" localSheetId="6">'[1]Lista de costos'!#REF!</definedName>
    <definedName name="_____BRI315">'[1]Lista de costos'!#REF!</definedName>
    <definedName name="_____BRI400" localSheetId="3">'[1]Lista de costos'!#REF!</definedName>
    <definedName name="_____BRI400" localSheetId="5">'[4]Lista de costos'!#REF!</definedName>
    <definedName name="_____BRI400" localSheetId="6">'[1]Lista de costos'!#REF!</definedName>
    <definedName name="_____BRI400">'[1]Lista de costos'!#REF!</definedName>
    <definedName name="_____CPD090" localSheetId="3">'[1]Lista de costos'!#REF!</definedName>
    <definedName name="_____CPD090" localSheetId="5">'[4]Lista de costos'!#REF!</definedName>
    <definedName name="_____CPD090" localSheetId="6">'[1]Lista de costos'!#REF!</definedName>
    <definedName name="_____CPD090">'[1]Lista de costos'!#REF!</definedName>
    <definedName name="_____CPD110" localSheetId="3">'[1]Lista de costos'!#REF!</definedName>
    <definedName name="_____CPD110" localSheetId="5">'[4]Lista de costos'!#REF!</definedName>
    <definedName name="_____CPD110" localSheetId="6">'[1]Lista de costos'!#REF!</definedName>
    <definedName name="_____CPD110">'[1]Lista de costos'!#REF!</definedName>
    <definedName name="_____CPD160" localSheetId="3">'[1]Lista de costos'!#REF!</definedName>
    <definedName name="_____CPD160" localSheetId="5">'[4]Lista de costos'!#REF!</definedName>
    <definedName name="_____CPD160" localSheetId="6">'[1]Lista de costos'!#REF!</definedName>
    <definedName name="_____CPD160">'[1]Lista de costos'!#REF!</definedName>
    <definedName name="_____CPD225" localSheetId="3">'[1]Lista de costos'!#REF!</definedName>
    <definedName name="_____CPD225" localSheetId="5">'[4]Lista de costos'!#REF!</definedName>
    <definedName name="_____CPD225" localSheetId="6">'[1]Lista de costos'!#REF!</definedName>
    <definedName name="_____CPD225">'[1]Lista de costos'!#REF!</definedName>
    <definedName name="_____CPD315" localSheetId="3">'[1]Lista de costos'!#REF!</definedName>
    <definedName name="_____CPD315" localSheetId="5">'[4]Lista de costos'!#REF!</definedName>
    <definedName name="_____CPD315" localSheetId="6">'[1]Lista de costos'!#REF!</definedName>
    <definedName name="_____CPD315">'[1]Lista de costos'!#REF!</definedName>
    <definedName name="_____CPD400" localSheetId="3">'[1]Lista de costos'!#REF!</definedName>
    <definedName name="_____CPD400" localSheetId="5">'[4]Lista de costos'!#REF!</definedName>
    <definedName name="_____CPD400" localSheetId="6">'[1]Lista de costos'!#REF!</definedName>
    <definedName name="_____CPD400">'[1]Lista de costos'!#REF!</definedName>
    <definedName name="_____CPD450" localSheetId="3">'[1]Lista de costos'!#REF!</definedName>
    <definedName name="_____CPD450" localSheetId="5">'[4]Lista de costos'!#REF!</definedName>
    <definedName name="_____CPD450" localSheetId="6">'[1]Lista de costos'!#REF!</definedName>
    <definedName name="_____CPD450">'[1]Lista de costos'!#REF!</definedName>
    <definedName name="_____CPD500" localSheetId="3">'[1]Lista de costos'!#REF!</definedName>
    <definedName name="_____CPD500" localSheetId="5">'[4]Lista de costos'!#REF!</definedName>
    <definedName name="_____CPD500" localSheetId="6">'[1]Lista de costos'!#REF!</definedName>
    <definedName name="_____CPD500">'[1]Lista de costos'!#REF!</definedName>
    <definedName name="_____FUS250" localSheetId="3">'[1]Lista de costos'!#REF!</definedName>
    <definedName name="_____FUS250" localSheetId="5">'[4]Lista de costos'!#REF!</definedName>
    <definedName name="_____FUS250" localSheetId="6">'[1]Lista de costos'!#REF!</definedName>
    <definedName name="_____FUS250">'[1]Lista de costos'!#REF!</definedName>
    <definedName name="_____FUS315" localSheetId="3">'[1]Lista de costos'!#REF!</definedName>
    <definedName name="_____FUS315" localSheetId="5">'[4]Lista de costos'!#REF!</definedName>
    <definedName name="_____FUS315" localSheetId="6">'[1]Lista de costos'!#REF!</definedName>
    <definedName name="_____FUS315">'[1]Lista de costos'!#REF!</definedName>
    <definedName name="_____FUS450" localSheetId="3">'[1]Lista de costos'!#REF!</definedName>
    <definedName name="_____FUS450" localSheetId="5">'[4]Lista de costos'!#REF!</definedName>
    <definedName name="_____FUS450" localSheetId="6">'[1]Lista de costos'!#REF!</definedName>
    <definedName name="_____FUS450">'[1]Lista de costos'!#REF!</definedName>
    <definedName name="_____IV100000" localSheetId="3">#REF!</definedName>
    <definedName name="_____IV100000" localSheetId="5">#REF!</definedName>
    <definedName name="_____IV100000" localSheetId="6">#REF!</definedName>
    <definedName name="_____IV100000">#REF!</definedName>
    <definedName name="_____IV15000" localSheetId="3">#REF!</definedName>
    <definedName name="_____IV15000" localSheetId="5">#REF!</definedName>
    <definedName name="_____IV15000" localSheetId="6">#REF!</definedName>
    <definedName name="_____IV15000">#REF!</definedName>
    <definedName name="_____IV150000" localSheetId="3">#REF!</definedName>
    <definedName name="_____IV150000" localSheetId="5">#REF!</definedName>
    <definedName name="_____IV150000" localSheetId="6">#REF!</definedName>
    <definedName name="_____IV150000">#REF!</definedName>
    <definedName name="_____IV200000" localSheetId="6">#REF!</definedName>
    <definedName name="_____IV200000">#REF!</definedName>
    <definedName name="_____IV65600" localSheetId="6">#REF!</definedName>
    <definedName name="_____IV65600">#REF!</definedName>
    <definedName name="_____IV65700" localSheetId="6">#REF!</definedName>
    <definedName name="_____IV65700">#REF!</definedName>
    <definedName name="_____IV66000" localSheetId="6">#REF!</definedName>
    <definedName name="_____IV66000">#REF!</definedName>
    <definedName name="_____IV67000" localSheetId="6">#REF!</definedName>
    <definedName name="_____IV67000">#REF!</definedName>
    <definedName name="_____IV68000" localSheetId="6">#REF!</definedName>
    <definedName name="_____IV68000">#REF!</definedName>
    <definedName name="_____IV70000" localSheetId="6">#REF!</definedName>
    <definedName name="_____IV70000">#REF!</definedName>
    <definedName name="_____IV80000" localSheetId="6">#REF!</definedName>
    <definedName name="_____IV80000">#REF!</definedName>
    <definedName name="_____MAX090" localSheetId="3">'[1]Lista de costos'!#REF!</definedName>
    <definedName name="_____MAX090" localSheetId="5">'[4]Lista de costos'!#REF!</definedName>
    <definedName name="_____MAX090" localSheetId="6">'[1]Lista de costos'!#REF!</definedName>
    <definedName name="_____MAX090">'[1]Lista de costos'!#REF!</definedName>
    <definedName name="_____MAX160" localSheetId="3">'[1]Lista de costos'!#REF!</definedName>
    <definedName name="_____MAX160" localSheetId="5">'[4]Lista de costos'!#REF!</definedName>
    <definedName name="_____MAX160" localSheetId="6">'[1]Lista de costos'!#REF!</definedName>
    <definedName name="_____MAX160">'[1]Lista de costos'!#REF!</definedName>
    <definedName name="_____MAX225" localSheetId="3">'[1]Lista de costos'!#REF!</definedName>
    <definedName name="_____MAX225" localSheetId="5">'[4]Lista de costos'!#REF!</definedName>
    <definedName name="_____MAX225" localSheetId="6">'[1]Lista de costos'!#REF!</definedName>
    <definedName name="_____MAX225">'[1]Lista de costos'!#REF!</definedName>
    <definedName name="_____MAX315" localSheetId="3">'[1]Lista de costos'!#REF!</definedName>
    <definedName name="_____MAX315" localSheetId="5">'[4]Lista de costos'!#REF!</definedName>
    <definedName name="_____MAX315" localSheetId="6">'[1]Lista de costos'!#REF!</definedName>
    <definedName name="_____MAX315">'[1]Lista de costos'!#REF!</definedName>
    <definedName name="_____MAX400" localSheetId="3">'[1]Lista de costos'!#REF!</definedName>
    <definedName name="_____MAX400" localSheetId="5">'[4]Lista de costos'!#REF!</definedName>
    <definedName name="_____MAX400" localSheetId="6">'[1]Lista de costos'!#REF!</definedName>
    <definedName name="_____MAX400">'[1]Lista de costos'!#REF!</definedName>
    <definedName name="_____OC2" localSheetId="6">L3C12:L6C12</definedName>
    <definedName name="_____OC2">L3C12:L6C12</definedName>
    <definedName name="_____OE1" localSheetId="6">L3C12:L6C12</definedName>
    <definedName name="_____OE1">L3C12:L6C12</definedName>
    <definedName name="_____oe2" localSheetId="6">L3C12:L6C12</definedName>
    <definedName name="_____oe2">L3C12:L6C12</definedName>
    <definedName name="_____oe3" localSheetId="6">L14C24:L20C24</definedName>
    <definedName name="_____oe3">L14C24:L20C24</definedName>
    <definedName name="_____oe4" localSheetId="6">L3C12:L6C12</definedName>
    <definedName name="_____oe4">L3C12:L6C12</definedName>
    <definedName name="_____PAC1" localSheetId="3">#REF!</definedName>
    <definedName name="_____PAC1" localSheetId="5">#REF!</definedName>
    <definedName name="_____PAC1" localSheetId="6">#REF!</definedName>
    <definedName name="_____PAC1">#REF!</definedName>
    <definedName name="_____pob10" localSheetId="3">#REF!</definedName>
    <definedName name="_____pob10" localSheetId="5">#REF!</definedName>
    <definedName name="_____pob10" localSheetId="6">#REF!</definedName>
    <definedName name="_____pob10">#REF!</definedName>
    <definedName name="_____pob15" localSheetId="3">#REF!</definedName>
    <definedName name="_____pob15" localSheetId="6">#REF!</definedName>
    <definedName name="_____pob15">#REF!</definedName>
    <definedName name="_____pob30" localSheetId="6">#REF!</definedName>
    <definedName name="_____pob30">#REF!</definedName>
    <definedName name="_____pob5" localSheetId="6">#REF!</definedName>
    <definedName name="_____pob5">#REF!</definedName>
    <definedName name="_____PP01" localSheetId="6">#REF!</definedName>
    <definedName name="_____PP01">#REF!</definedName>
    <definedName name="_____PP02" localSheetId="6">#REF!</definedName>
    <definedName name="_____PP02">#REF!</definedName>
    <definedName name="_____PP03" localSheetId="6">#REF!</definedName>
    <definedName name="_____PP03">#REF!</definedName>
    <definedName name="_____PP04" localSheetId="6">#REF!</definedName>
    <definedName name="_____PP04">#REF!</definedName>
    <definedName name="_____PP05" localSheetId="6">#REF!</definedName>
    <definedName name="_____PP05">#REF!</definedName>
    <definedName name="_____PP06" localSheetId="6">#REF!</definedName>
    <definedName name="_____PP06">#REF!</definedName>
    <definedName name="_____PP07" localSheetId="6">#REF!</definedName>
    <definedName name="_____PP07">#REF!</definedName>
    <definedName name="_____PP08" localSheetId="6">#REF!</definedName>
    <definedName name="_____PP08">#REF!</definedName>
    <definedName name="_____PP09" localSheetId="6">#REF!</definedName>
    <definedName name="_____PP09">#REF!</definedName>
    <definedName name="_____PP10" localSheetId="6">#REF!</definedName>
    <definedName name="_____PP10">#REF!</definedName>
    <definedName name="_____PP11" localSheetId="6">#REF!</definedName>
    <definedName name="_____PP11">#REF!</definedName>
    <definedName name="_____PT01" localSheetId="6">#REF!</definedName>
    <definedName name="_____PT01">#REF!</definedName>
    <definedName name="_____PT02" localSheetId="6">#REF!</definedName>
    <definedName name="_____PT02">#REF!</definedName>
    <definedName name="_____PT03" localSheetId="6">#REF!</definedName>
    <definedName name="_____PT03">#REF!</definedName>
    <definedName name="_____PT0313" localSheetId="6">#REF!</definedName>
    <definedName name="_____PT0313">#REF!</definedName>
    <definedName name="_____PT04" localSheetId="6">#REF!</definedName>
    <definedName name="_____PT04">#REF!</definedName>
    <definedName name="_____PT0418" localSheetId="6">#REF!</definedName>
    <definedName name="_____PT0418">#REF!</definedName>
    <definedName name="_____PT1418" localSheetId="6">#REF!</definedName>
    <definedName name="_____PT1418">#REF!</definedName>
    <definedName name="_____PT1925" localSheetId="6">#REF!</definedName>
    <definedName name="_____PT1925">#REF!</definedName>
    <definedName name="_____PT2629" localSheetId="6">#REF!</definedName>
    <definedName name="_____PT2629">#REF!</definedName>
    <definedName name="_____PT3031" localSheetId="6">#REF!</definedName>
    <definedName name="_____PT3031">#REF!</definedName>
    <definedName name="_____PT3336" localSheetId="6">#REF!</definedName>
    <definedName name="_____PT3336">#REF!</definedName>
    <definedName name="_____PT3941" localSheetId="6">#REF!</definedName>
    <definedName name="_____PT3941">#REF!</definedName>
    <definedName name="_____PT4246" localSheetId="6">#REF!</definedName>
    <definedName name="_____PT4246">#REF!</definedName>
    <definedName name="_____PT4760" localSheetId="6">#REF!</definedName>
    <definedName name="_____PT4760">#REF!</definedName>
    <definedName name="_____PT6179" localSheetId="6">#REF!</definedName>
    <definedName name="_____PT6179">#REF!</definedName>
    <definedName name="_____PT8082" localSheetId="6">#REF!</definedName>
    <definedName name="_____PT8082">#REF!</definedName>
    <definedName name="_____PT8392" localSheetId="6">#REF!</definedName>
    <definedName name="_____PT8392">#REF!</definedName>
    <definedName name="_____RAM200" localSheetId="3">'[1]Lista de costos'!#REF!</definedName>
    <definedName name="_____RAM200" localSheetId="5">'[4]Lista de costos'!#REF!</definedName>
    <definedName name="_____RAM200" localSheetId="6">'[1]Lista de costos'!#REF!</definedName>
    <definedName name="_____RAM200">'[1]Lista de costos'!#REF!</definedName>
    <definedName name="_____REC1">[2]Junio!$A$11:$IV$11,[2]Junio!$A$13:$IV$13,[2]Junio!$A$13:$IV$14,[2]Junio!$A$17:$IV$18,[2]Junio!$A$20:$IV$20,[2]Junio!$A$23:$IV$24,[2]Junio!$A$26:$IV$32,[2]Junio!$A$35:$IV$35,[2]Junio!$A$36:$IV$38,[2]Junio!$A$41:$IV$41,[2]Junio!$A$43:$IV$51,[2]Junio!$A$63:$IV$64,[2]Junio!$A$67:$IV$67,[2]Junio!$A$71:$IV$74,[2]Junio!$A$76:$IV$76,[2]Junio!$A$78:$IV$80</definedName>
    <definedName name="_____REC2">[2]Junio!$A$10:$IV$10,[2]Junio!$A$15:$IV$16,[2]Junio!$A$19:$IV$19,[2]Junio!$A$21:$IV$22,[2]Junio!$A$25:$IV$25,[2]Junio!$A$33:$IV$34,[2]Junio!$A$39:$IV$40,[2]Junio!$A$42:$IV$42,[2]Junio!$A$52:$IV$62,[2]Junio!$A$65:$IV$66,[2]Junio!$A$68:$IV$70,[2]Junio!$A$75:$IV$75,[2]Junio!$A$77:$IV$77,[2]Junio!$A$81:$IV$89</definedName>
    <definedName name="_____REC3">[3]Junio!$A$10:$IV$10,[3]Junio!$A$15:$IV$16,[3]Junio!$A$19:$IV$19,[3]Junio!$A$21:$IV$22,[3]Junio!$A$25:$IV$25,[3]Junio!$A$33:$IV$34,[3]Junio!$A$39:$IV$40,[3]Junio!$A$42:$IV$42,[3]Junio!$A$52:$IV$62,[3]Junio!$A$65:$IV$66,[3]Junio!$A$68:$IV$70,[3]Junio!$A$75:$IV$75,[3]Junio!$A$77:$IV$77,[3]Junio!$A$81:$IV$89</definedName>
    <definedName name="_____TAP075" localSheetId="5">'[4]Lista de costos'!#REF!</definedName>
    <definedName name="_____TAP075" localSheetId="6">'[1]Lista de costos'!#REF!</definedName>
    <definedName name="_____TAP075">'[1]Lista de costos'!#REF!</definedName>
    <definedName name="_____TAP090" localSheetId="5">'[4]Lista de costos'!#REF!</definedName>
    <definedName name="_____TAP090" localSheetId="6">'[1]Lista de costos'!#REF!</definedName>
    <definedName name="_____TAP090">'[1]Lista de costos'!#REF!</definedName>
    <definedName name="_____TAP160" localSheetId="5">'[4]Lista de costos'!#REF!</definedName>
    <definedName name="_____TAP160" localSheetId="6">'[1]Lista de costos'!#REF!</definedName>
    <definedName name="_____TAP160">'[1]Lista de costos'!#REF!</definedName>
    <definedName name="_____VA100" localSheetId="5">'[4]Lista de costos'!#REF!</definedName>
    <definedName name="_____VA100" localSheetId="6">'[1]Lista de costos'!#REF!</definedName>
    <definedName name="_____VA100">'[1]Lista de costos'!#REF!</definedName>
    <definedName name="_____VA150" localSheetId="5">'[4]Lista de costos'!#REF!</definedName>
    <definedName name="_____VA150" localSheetId="6">'[1]Lista de costos'!#REF!</definedName>
    <definedName name="_____VA150">'[1]Lista de costos'!#REF!</definedName>
    <definedName name="_____VA200" localSheetId="5">'[4]Lista de costos'!#REF!</definedName>
    <definedName name="_____VA200" localSheetId="6">'[1]Lista de costos'!#REF!</definedName>
    <definedName name="_____VA200">'[1]Lista de costos'!#REF!</definedName>
    <definedName name="_____VE080" localSheetId="5">'[4]Lista de costos'!#REF!</definedName>
    <definedName name="_____VE080" localSheetId="6">'[1]Lista de costos'!#REF!</definedName>
    <definedName name="_____VE080">'[1]Lista de costos'!#REF!</definedName>
    <definedName name="_____VE100" localSheetId="5">'[4]Lista de costos'!#REF!</definedName>
    <definedName name="_____VE100" localSheetId="6">'[1]Lista de costos'!#REF!</definedName>
    <definedName name="_____VE100">'[1]Lista de costos'!#REF!</definedName>
    <definedName name="_____VE150" localSheetId="5">'[4]Lista de costos'!#REF!</definedName>
    <definedName name="_____VE150" localSheetId="6">'[1]Lista de costos'!#REF!</definedName>
    <definedName name="_____VE150">'[1]Lista de costos'!#REF!</definedName>
    <definedName name="_____VE200" localSheetId="5">'[4]Lista de costos'!#REF!</definedName>
    <definedName name="_____VE200" localSheetId="6">'[1]Lista de costos'!#REF!</definedName>
    <definedName name="_____VE200">'[1]Lista de costos'!#REF!</definedName>
    <definedName name="_____VE250" localSheetId="5">'[4]Lista de costos'!#REF!</definedName>
    <definedName name="_____VE250" localSheetId="6">'[1]Lista de costos'!#REF!</definedName>
    <definedName name="_____VE250">'[1]Lista de costos'!#REF!</definedName>
    <definedName name="_____VE300" localSheetId="5">'[4]Lista de costos'!#REF!</definedName>
    <definedName name="_____VE300" localSheetId="6">'[1]Lista de costos'!#REF!</definedName>
    <definedName name="_____VE300">'[1]Lista de costos'!#REF!</definedName>
    <definedName name="_____VE400" localSheetId="5">'[4]Lista de costos'!#REF!</definedName>
    <definedName name="_____VE400" localSheetId="6">'[1]Lista de costos'!#REF!</definedName>
    <definedName name="_____VE400">'[1]Lista de costos'!#REF!</definedName>
    <definedName name="_____viv10" localSheetId="5">#REF!</definedName>
    <definedName name="_____viv10" localSheetId="6">#REF!</definedName>
    <definedName name="_____viv10">#REF!</definedName>
    <definedName name="_____viv15" localSheetId="5">#REF!</definedName>
    <definedName name="_____viv15" localSheetId="6">#REF!</definedName>
    <definedName name="_____viv15">#REF!</definedName>
    <definedName name="_____viv30" localSheetId="5">#REF!</definedName>
    <definedName name="_____viv30" localSheetId="6">#REF!</definedName>
    <definedName name="_____viv30">#REF!</definedName>
    <definedName name="_____viv5" localSheetId="6">#REF!</definedName>
    <definedName name="_____viv5">#REF!</definedName>
    <definedName name="_____VM1000" localSheetId="5">'[4]Lista de costos'!#REF!</definedName>
    <definedName name="_____VM1000" localSheetId="6">'[1]Lista de costos'!#REF!</definedName>
    <definedName name="_____VM1000">'[1]Lista de costos'!#REF!</definedName>
    <definedName name="____ABR1000" localSheetId="5">'[4]Lista de costos'!#REF!</definedName>
    <definedName name="____ABR1000" localSheetId="6">'[1]Lista de costos'!#REF!</definedName>
    <definedName name="____ABR1000">'[1]Lista de costos'!#REF!</definedName>
    <definedName name="____ABR500" localSheetId="5">'[4]Lista de costos'!#REF!</definedName>
    <definedName name="____ABR500" localSheetId="6">'[1]Lista de costos'!#REF!</definedName>
    <definedName name="____ABR500">'[1]Lista de costos'!#REF!</definedName>
    <definedName name="____ABR600" localSheetId="5">'[4]Lista de costos'!#REF!</definedName>
    <definedName name="____ABR600" localSheetId="6">'[1]Lista de costos'!#REF!</definedName>
    <definedName name="____ABR600">'[1]Lista de costos'!#REF!</definedName>
    <definedName name="____ARA100" localSheetId="5">'[4]Lista de costos'!#REF!</definedName>
    <definedName name="____ARA100" localSheetId="6">'[1]Lista de costos'!#REF!</definedName>
    <definedName name="____ARA100">'[1]Lista de costos'!#REF!</definedName>
    <definedName name="____ARA150" localSheetId="5">'[4]Lista de costos'!#REF!</definedName>
    <definedName name="____ARA150" localSheetId="6">'[1]Lista de costos'!#REF!</definedName>
    <definedName name="____ARA150">'[1]Lista de costos'!#REF!</definedName>
    <definedName name="____ARA200" localSheetId="5">'[4]Lista de costos'!#REF!</definedName>
    <definedName name="____ARA200" localSheetId="6">'[1]Lista de costos'!#REF!</definedName>
    <definedName name="____ARA200">'[1]Lista de costos'!#REF!</definedName>
    <definedName name="____BRI080" localSheetId="5">'[4]Lista de costos'!#REF!</definedName>
    <definedName name="____BRI080" localSheetId="6">'[1]Lista de costos'!#REF!</definedName>
    <definedName name="____BRI080">'[1]Lista de costos'!#REF!</definedName>
    <definedName name="____BRI100" localSheetId="5">'[4]Lista de costos'!#REF!</definedName>
    <definedName name="____BRI100" localSheetId="6">'[1]Lista de costos'!#REF!</definedName>
    <definedName name="____BRI100">'[1]Lista de costos'!#REF!</definedName>
    <definedName name="____BRI150" localSheetId="5">'[4]Lista de costos'!#REF!</definedName>
    <definedName name="____BRI150" localSheetId="6">'[1]Lista de costos'!#REF!</definedName>
    <definedName name="____BRI150">'[1]Lista de costos'!#REF!</definedName>
    <definedName name="____BRI200" localSheetId="5">'[4]Lista de costos'!#REF!</definedName>
    <definedName name="____BRI200" localSheetId="6">'[1]Lista de costos'!#REF!</definedName>
    <definedName name="____BRI200">'[1]Lista de costos'!#REF!</definedName>
    <definedName name="____BRI225" localSheetId="5">'[4]Lista de costos'!#REF!</definedName>
    <definedName name="____BRI225" localSheetId="6">'[1]Lista de costos'!#REF!</definedName>
    <definedName name="____BRI225">'[1]Lista de costos'!#REF!</definedName>
    <definedName name="____BRI250" localSheetId="5">'[4]Lista de costos'!#REF!</definedName>
    <definedName name="____BRI250" localSheetId="6">'[1]Lista de costos'!#REF!</definedName>
    <definedName name="____BRI250">'[1]Lista de costos'!#REF!</definedName>
    <definedName name="____BRI300" localSheetId="5">'[4]Lista de costos'!#REF!</definedName>
    <definedName name="____BRI300" localSheetId="6">'[1]Lista de costos'!#REF!</definedName>
    <definedName name="____BRI300">'[1]Lista de costos'!#REF!</definedName>
    <definedName name="____BRI315" localSheetId="5">'[4]Lista de costos'!#REF!</definedName>
    <definedName name="____BRI315" localSheetId="6">'[1]Lista de costos'!#REF!</definedName>
    <definedName name="____BRI315">'[1]Lista de costos'!#REF!</definedName>
    <definedName name="____BRI400" localSheetId="5">'[4]Lista de costos'!#REF!</definedName>
    <definedName name="____BRI400" localSheetId="6">'[1]Lista de costos'!#REF!</definedName>
    <definedName name="____BRI400">'[1]Lista de costos'!#REF!</definedName>
    <definedName name="____CPD090" localSheetId="5">'[4]Lista de costos'!#REF!</definedName>
    <definedName name="____CPD090" localSheetId="6">'[1]Lista de costos'!#REF!</definedName>
    <definedName name="____CPD090">'[1]Lista de costos'!#REF!</definedName>
    <definedName name="____CPD110" localSheetId="5">'[4]Lista de costos'!#REF!</definedName>
    <definedName name="____CPD110" localSheetId="6">'[1]Lista de costos'!#REF!</definedName>
    <definedName name="____CPD110">'[1]Lista de costos'!#REF!</definedName>
    <definedName name="____CPD160" localSheetId="5">'[4]Lista de costos'!#REF!</definedName>
    <definedName name="____CPD160" localSheetId="6">'[1]Lista de costos'!#REF!</definedName>
    <definedName name="____CPD160">'[1]Lista de costos'!#REF!</definedName>
    <definedName name="____CPD225" localSheetId="5">'[4]Lista de costos'!#REF!</definedName>
    <definedName name="____CPD225" localSheetId="6">'[1]Lista de costos'!#REF!</definedName>
    <definedName name="____CPD225">'[1]Lista de costos'!#REF!</definedName>
    <definedName name="____CPD315" localSheetId="5">'[4]Lista de costos'!#REF!</definedName>
    <definedName name="____CPD315" localSheetId="6">'[1]Lista de costos'!#REF!</definedName>
    <definedName name="____CPD315">'[1]Lista de costos'!#REF!</definedName>
    <definedName name="____CPD400" localSheetId="5">'[4]Lista de costos'!#REF!</definedName>
    <definedName name="____CPD400" localSheetId="6">'[1]Lista de costos'!#REF!</definedName>
    <definedName name="____CPD400">'[1]Lista de costos'!#REF!</definedName>
    <definedName name="____CPD450" localSheetId="5">'[4]Lista de costos'!#REF!</definedName>
    <definedName name="____CPD450" localSheetId="6">'[1]Lista de costos'!#REF!</definedName>
    <definedName name="____CPD450">'[1]Lista de costos'!#REF!</definedName>
    <definedName name="____CPD500" localSheetId="5">'[4]Lista de costos'!#REF!</definedName>
    <definedName name="____CPD500" localSheetId="6">'[1]Lista de costos'!#REF!</definedName>
    <definedName name="____CPD500">'[1]Lista de costos'!#REF!</definedName>
    <definedName name="____FUS250" localSheetId="5">'[4]Lista de costos'!#REF!</definedName>
    <definedName name="____FUS250" localSheetId="6">'[1]Lista de costos'!#REF!</definedName>
    <definedName name="____FUS250">'[1]Lista de costos'!#REF!</definedName>
    <definedName name="____FUS315" localSheetId="5">'[4]Lista de costos'!#REF!</definedName>
    <definedName name="____FUS315" localSheetId="6">'[1]Lista de costos'!#REF!</definedName>
    <definedName name="____FUS315">'[1]Lista de costos'!#REF!</definedName>
    <definedName name="____FUS450" localSheetId="5">'[4]Lista de costos'!#REF!</definedName>
    <definedName name="____FUS450" localSheetId="6">'[1]Lista de costos'!#REF!</definedName>
    <definedName name="____FUS450">'[1]Lista de costos'!#REF!</definedName>
    <definedName name="____IV100000" localSheetId="3">#REF!</definedName>
    <definedName name="____IV100000" localSheetId="5">#REF!</definedName>
    <definedName name="____IV100000" localSheetId="6">#REF!</definedName>
    <definedName name="____IV100000">#REF!</definedName>
    <definedName name="____IV15000" localSheetId="3">#REF!</definedName>
    <definedName name="____IV15000" localSheetId="5">#REF!</definedName>
    <definedName name="____IV15000" localSheetId="6">#REF!</definedName>
    <definedName name="____IV15000">#REF!</definedName>
    <definedName name="____IV150000" localSheetId="3">#REF!</definedName>
    <definedName name="____IV150000" localSheetId="5">#REF!</definedName>
    <definedName name="____IV150000" localSheetId="6">#REF!</definedName>
    <definedName name="____IV150000">#REF!</definedName>
    <definedName name="____IV200000" localSheetId="6">#REF!</definedName>
    <definedName name="____IV200000">#REF!</definedName>
    <definedName name="____IV65600" localSheetId="6">#REF!</definedName>
    <definedName name="____IV65600">#REF!</definedName>
    <definedName name="____IV65700" localSheetId="6">#REF!</definedName>
    <definedName name="____IV65700">#REF!</definedName>
    <definedName name="____IV66000" localSheetId="6">#REF!</definedName>
    <definedName name="____IV66000">#REF!</definedName>
    <definedName name="____IV67000" localSheetId="6">#REF!</definedName>
    <definedName name="____IV67000">#REF!</definedName>
    <definedName name="____IV68000" localSheetId="6">#REF!</definedName>
    <definedName name="____IV68000">#REF!</definedName>
    <definedName name="____IV70000" localSheetId="6">#REF!</definedName>
    <definedName name="____IV70000">#REF!</definedName>
    <definedName name="____IV80000" localSheetId="6">#REF!</definedName>
    <definedName name="____IV80000">#REF!</definedName>
    <definedName name="____MAX090" localSheetId="5">'[4]Lista de costos'!#REF!</definedName>
    <definedName name="____MAX090" localSheetId="6">'[1]Lista de costos'!#REF!</definedName>
    <definedName name="____MAX090">'[1]Lista de costos'!#REF!</definedName>
    <definedName name="____MAX160" localSheetId="5">'[4]Lista de costos'!#REF!</definedName>
    <definedName name="____MAX160" localSheetId="6">'[1]Lista de costos'!#REF!</definedName>
    <definedName name="____MAX160">'[1]Lista de costos'!#REF!</definedName>
    <definedName name="____MAX225" localSheetId="5">'[4]Lista de costos'!#REF!</definedName>
    <definedName name="____MAX225" localSheetId="6">'[1]Lista de costos'!#REF!</definedName>
    <definedName name="____MAX225">'[1]Lista de costos'!#REF!</definedName>
    <definedName name="____MAX315" localSheetId="5">'[4]Lista de costos'!#REF!</definedName>
    <definedName name="____MAX315" localSheetId="6">'[1]Lista de costos'!#REF!</definedName>
    <definedName name="____MAX315">'[1]Lista de costos'!#REF!</definedName>
    <definedName name="____MAX400" localSheetId="5">'[4]Lista de costos'!#REF!</definedName>
    <definedName name="____MAX400" localSheetId="6">'[1]Lista de costos'!#REF!</definedName>
    <definedName name="____MAX400">'[1]Lista de costos'!#REF!</definedName>
    <definedName name="____OC2" localSheetId="5">L3C12:L6C12</definedName>
    <definedName name="____OC2" localSheetId="6">L3C12:L6C12</definedName>
    <definedName name="____OC2">L3C12:L6C12</definedName>
    <definedName name="____OE1" localSheetId="6">L3C12:L6C12</definedName>
    <definedName name="____OE1">L3C12:L6C12</definedName>
    <definedName name="____oe2" localSheetId="5">L3C12:L6C12</definedName>
    <definedName name="____oe2" localSheetId="6">L3C12:L6C12</definedName>
    <definedName name="____oe2">L3C12:L6C12</definedName>
    <definedName name="____oe3" localSheetId="5">L14C24:L20C24</definedName>
    <definedName name="____oe3" localSheetId="6">L14C24:L20C24</definedName>
    <definedName name="____oe3">L14C24:L20C24</definedName>
    <definedName name="____oe4" localSheetId="5">L3C12:L6C12</definedName>
    <definedName name="____oe4" localSheetId="6">L3C12:L6C12</definedName>
    <definedName name="____oe4">L3C12:L6C12</definedName>
    <definedName name="____PAC1" localSheetId="0">#REF!</definedName>
    <definedName name="____PAC1" localSheetId="3">#REF!</definedName>
    <definedName name="____PAC1" localSheetId="1">#REF!</definedName>
    <definedName name="____PAC1" localSheetId="5">#REF!</definedName>
    <definedName name="____PAC1" localSheetId="6">#REF!</definedName>
    <definedName name="____PAC1">#REF!</definedName>
    <definedName name="____pob10" localSheetId="5">#REF!</definedName>
    <definedName name="____pob10" localSheetId="6">#REF!</definedName>
    <definedName name="____pob10">#REF!</definedName>
    <definedName name="____pob15" localSheetId="5">#REF!</definedName>
    <definedName name="____pob15" localSheetId="6">#REF!</definedName>
    <definedName name="____pob15">#REF!</definedName>
    <definedName name="____pob30" localSheetId="6">#REF!</definedName>
    <definedName name="____pob30">#REF!</definedName>
    <definedName name="____pob5" localSheetId="6">#REF!</definedName>
    <definedName name="____pob5">#REF!</definedName>
    <definedName name="____PP01" localSheetId="6">#REF!</definedName>
    <definedName name="____PP01">#REF!</definedName>
    <definedName name="____PP02" localSheetId="6">#REF!</definedName>
    <definedName name="____PP02">#REF!</definedName>
    <definedName name="____PP03" localSheetId="6">#REF!</definedName>
    <definedName name="____PP03">#REF!</definedName>
    <definedName name="____PP04" localSheetId="6">#REF!</definedName>
    <definedName name="____PP04">#REF!</definedName>
    <definedName name="____PP05" localSheetId="6">#REF!</definedName>
    <definedName name="____PP05">#REF!</definedName>
    <definedName name="____PP06" localSheetId="6">#REF!</definedName>
    <definedName name="____PP06">#REF!</definedName>
    <definedName name="____PP07" localSheetId="6">#REF!</definedName>
    <definedName name="____PP07">#REF!</definedName>
    <definedName name="____PP08" localSheetId="6">#REF!</definedName>
    <definedName name="____PP08">#REF!</definedName>
    <definedName name="____PP09" localSheetId="6">#REF!</definedName>
    <definedName name="____PP09">#REF!</definedName>
    <definedName name="____PP10" localSheetId="6">#REF!</definedName>
    <definedName name="____PP10">#REF!</definedName>
    <definedName name="____PP11" localSheetId="6">#REF!</definedName>
    <definedName name="____PP11">#REF!</definedName>
    <definedName name="____PT01" localSheetId="6">#REF!</definedName>
    <definedName name="____PT01">#REF!</definedName>
    <definedName name="____PT02" localSheetId="6">#REF!</definedName>
    <definedName name="____PT02">#REF!</definedName>
    <definedName name="____PT03" localSheetId="6">#REF!</definedName>
    <definedName name="____PT03">#REF!</definedName>
    <definedName name="____PT0313" localSheetId="6">#REF!</definedName>
    <definedName name="____PT0313">#REF!</definedName>
    <definedName name="____PT04" localSheetId="6">#REF!</definedName>
    <definedName name="____PT04">#REF!</definedName>
    <definedName name="____PT0418" localSheetId="6">#REF!</definedName>
    <definedName name="____PT0418">#REF!</definedName>
    <definedName name="____PT1418" localSheetId="6">#REF!</definedName>
    <definedName name="____PT1418">#REF!</definedName>
    <definedName name="____PT1925" localSheetId="6">#REF!</definedName>
    <definedName name="____PT1925">#REF!</definedName>
    <definedName name="____PT2629" localSheetId="6">#REF!</definedName>
    <definedName name="____PT2629">#REF!</definedName>
    <definedName name="____PT3031" localSheetId="6">#REF!</definedName>
    <definedName name="____PT3031">#REF!</definedName>
    <definedName name="____PT3336" localSheetId="6">#REF!</definedName>
    <definedName name="____PT3336">#REF!</definedName>
    <definedName name="____PT3941" localSheetId="6">#REF!</definedName>
    <definedName name="____PT3941">#REF!</definedName>
    <definedName name="____PT4246" localSheetId="6">#REF!</definedName>
    <definedName name="____PT4246">#REF!</definedName>
    <definedName name="____PT4760" localSheetId="6">#REF!</definedName>
    <definedName name="____PT4760">#REF!</definedName>
    <definedName name="____PT6179" localSheetId="6">#REF!</definedName>
    <definedName name="____PT6179">#REF!</definedName>
    <definedName name="____PT8082" localSheetId="6">#REF!</definedName>
    <definedName name="____PT8082">#REF!</definedName>
    <definedName name="____PT8392" localSheetId="6">#REF!</definedName>
    <definedName name="____PT8392">#REF!</definedName>
    <definedName name="____RAM200" localSheetId="3">'[1]Lista de costos'!#REF!</definedName>
    <definedName name="____RAM200" localSheetId="5">'[4]Lista de costos'!#REF!</definedName>
    <definedName name="____RAM200" localSheetId="6">'[1]Lista de costos'!#REF!</definedName>
    <definedName name="____RAM200">'[1]Lista de costos'!#REF!</definedName>
    <definedName name="____REC1">[2]Junio!$A$11:$IV$11,[2]Junio!$A$13:$IV$13,[2]Junio!$A$13:$IV$14,[2]Junio!$A$17:$IV$18,[2]Junio!$A$20:$IV$20,[2]Junio!$A$23:$IV$24,[2]Junio!$A$26:$IV$32,[2]Junio!$A$35:$IV$35,[2]Junio!$A$36:$IV$38,[2]Junio!$A$41:$IV$41,[2]Junio!$A$43:$IV$51,[2]Junio!$A$63:$IV$64,[2]Junio!$A$67:$IV$67,[2]Junio!$A$71:$IV$74,[2]Junio!$A$76:$IV$76,[2]Junio!$A$78:$IV$80</definedName>
    <definedName name="____REC2">[2]Junio!$A$10:$IV$10,[2]Junio!$A$15:$IV$16,[2]Junio!$A$19:$IV$19,[2]Junio!$A$21:$IV$22,[2]Junio!$A$25:$IV$25,[2]Junio!$A$33:$IV$34,[2]Junio!$A$39:$IV$40,[2]Junio!$A$42:$IV$42,[2]Junio!$A$52:$IV$62,[2]Junio!$A$65:$IV$66,[2]Junio!$A$68:$IV$70,[2]Junio!$A$75:$IV$75,[2]Junio!$A$77:$IV$77,[2]Junio!$A$81:$IV$89</definedName>
    <definedName name="____REC3">[3]Junio!$A$10:$IV$10,[3]Junio!$A$15:$IV$16,[3]Junio!$A$19:$IV$19,[3]Junio!$A$21:$IV$22,[3]Junio!$A$25:$IV$25,[3]Junio!$A$33:$IV$34,[3]Junio!$A$39:$IV$40,[3]Junio!$A$42:$IV$42,[3]Junio!$A$52:$IV$62,[3]Junio!$A$65:$IV$66,[3]Junio!$A$68:$IV$70,[3]Junio!$A$75:$IV$75,[3]Junio!$A$77:$IV$77,[3]Junio!$A$81:$IV$89</definedName>
    <definedName name="____TAP075" localSheetId="3">'[1]Lista de costos'!#REF!</definedName>
    <definedName name="____TAP075" localSheetId="5">'[4]Lista de costos'!#REF!</definedName>
    <definedName name="____TAP075" localSheetId="6">'[1]Lista de costos'!#REF!</definedName>
    <definedName name="____TAP075">'[1]Lista de costos'!#REF!</definedName>
    <definedName name="____TAP090" localSheetId="3">'[1]Lista de costos'!#REF!</definedName>
    <definedName name="____TAP090" localSheetId="5">'[4]Lista de costos'!#REF!</definedName>
    <definedName name="____TAP090" localSheetId="6">'[1]Lista de costos'!#REF!</definedName>
    <definedName name="____TAP090">'[1]Lista de costos'!#REF!</definedName>
    <definedName name="____TAP160" localSheetId="3">'[1]Lista de costos'!#REF!</definedName>
    <definedName name="____TAP160" localSheetId="5">'[4]Lista de costos'!#REF!</definedName>
    <definedName name="____TAP160" localSheetId="6">'[1]Lista de costos'!#REF!</definedName>
    <definedName name="____TAP160">'[1]Lista de costos'!#REF!</definedName>
    <definedName name="____VA100" localSheetId="5">'[4]Lista de costos'!#REF!</definedName>
    <definedName name="____VA100" localSheetId="6">'[1]Lista de costos'!#REF!</definedName>
    <definedName name="____VA100">'[1]Lista de costos'!#REF!</definedName>
    <definedName name="____VA150" localSheetId="5">'[4]Lista de costos'!#REF!</definedName>
    <definedName name="____VA150" localSheetId="6">'[1]Lista de costos'!#REF!</definedName>
    <definedName name="____VA150">'[1]Lista de costos'!#REF!</definedName>
    <definedName name="____VA200" localSheetId="5">'[4]Lista de costos'!#REF!</definedName>
    <definedName name="____VA200" localSheetId="6">'[1]Lista de costos'!#REF!</definedName>
    <definedName name="____VA200">'[1]Lista de costos'!#REF!</definedName>
    <definedName name="____VE080" localSheetId="5">'[4]Lista de costos'!#REF!</definedName>
    <definedName name="____VE080" localSheetId="6">'[1]Lista de costos'!#REF!</definedName>
    <definedName name="____VE080">'[1]Lista de costos'!#REF!</definedName>
    <definedName name="____VE100" localSheetId="5">'[4]Lista de costos'!#REF!</definedName>
    <definedName name="____VE100" localSheetId="6">'[1]Lista de costos'!#REF!</definedName>
    <definedName name="____VE100">'[1]Lista de costos'!#REF!</definedName>
    <definedName name="____VE150" localSheetId="5">'[4]Lista de costos'!#REF!</definedName>
    <definedName name="____VE150" localSheetId="6">'[1]Lista de costos'!#REF!</definedName>
    <definedName name="____VE150">'[1]Lista de costos'!#REF!</definedName>
    <definedName name="____VE200" localSheetId="5">'[4]Lista de costos'!#REF!</definedName>
    <definedName name="____VE200" localSheetId="6">'[1]Lista de costos'!#REF!</definedName>
    <definedName name="____VE200">'[1]Lista de costos'!#REF!</definedName>
    <definedName name="____VE250" localSheetId="5">'[4]Lista de costos'!#REF!</definedName>
    <definedName name="____VE250" localSheetId="6">'[1]Lista de costos'!#REF!</definedName>
    <definedName name="____VE250">'[1]Lista de costos'!#REF!</definedName>
    <definedName name="____VE300" localSheetId="5">'[4]Lista de costos'!#REF!</definedName>
    <definedName name="____VE300" localSheetId="6">'[1]Lista de costos'!#REF!</definedName>
    <definedName name="____VE300">'[1]Lista de costos'!#REF!</definedName>
    <definedName name="____VE400" localSheetId="5">'[4]Lista de costos'!#REF!</definedName>
    <definedName name="____VE400" localSheetId="6">'[1]Lista de costos'!#REF!</definedName>
    <definedName name="____VE400">'[1]Lista de costos'!#REF!</definedName>
    <definedName name="____viv10" localSheetId="3">#REF!</definedName>
    <definedName name="____viv10" localSheetId="5">#REF!</definedName>
    <definedName name="____viv10" localSheetId="6">#REF!</definedName>
    <definedName name="____viv10">#REF!</definedName>
    <definedName name="____viv15" localSheetId="3">#REF!</definedName>
    <definedName name="____viv15" localSheetId="5">#REF!</definedName>
    <definedName name="____viv15" localSheetId="6">#REF!</definedName>
    <definedName name="____viv15">#REF!</definedName>
    <definedName name="____viv30" localSheetId="3">#REF!</definedName>
    <definedName name="____viv30" localSheetId="5">#REF!</definedName>
    <definedName name="____viv30" localSheetId="6">#REF!</definedName>
    <definedName name="____viv30">#REF!</definedName>
    <definedName name="____viv5" localSheetId="6">#REF!</definedName>
    <definedName name="____viv5">#REF!</definedName>
    <definedName name="____VM1000" localSheetId="5">'[4]Lista de costos'!#REF!</definedName>
    <definedName name="____VM1000" localSheetId="6">'[1]Lista de costos'!#REF!</definedName>
    <definedName name="____VM1000">'[1]Lista de costos'!#REF!</definedName>
    <definedName name="___ABR1000" localSheetId="0">'[1]Lista de costos'!#REF!</definedName>
    <definedName name="___ABR1000" localSheetId="1">'[1]Lista de costos'!#REF!</definedName>
    <definedName name="___ABR1000" localSheetId="5">'[4]Lista de costos'!#REF!</definedName>
    <definedName name="___ABR1000" localSheetId="6">'[1]Lista de costos'!#REF!</definedName>
    <definedName name="___ABR1000">'[1]Lista de costos'!#REF!</definedName>
    <definedName name="___ABR500" localSheetId="0">'[1]Lista de costos'!#REF!</definedName>
    <definedName name="___ABR500" localSheetId="1">'[1]Lista de costos'!#REF!</definedName>
    <definedName name="___ABR500" localSheetId="5">'[4]Lista de costos'!#REF!</definedName>
    <definedName name="___ABR500" localSheetId="6">'[1]Lista de costos'!#REF!</definedName>
    <definedName name="___ABR500">'[1]Lista de costos'!#REF!</definedName>
    <definedName name="___ABR600" localSheetId="0">'[1]Lista de costos'!#REF!</definedName>
    <definedName name="___ABR600" localSheetId="1">'[1]Lista de costos'!#REF!</definedName>
    <definedName name="___ABR600" localSheetId="5">'[4]Lista de costos'!#REF!</definedName>
    <definedName name="___ABR600" localSheetId="6">'[1]Lista de costos'!#REF!</definedName>
    <definedName name="___ABR600">'[1]Lista de costos'!#REF!</definedName>
    <definedName name="___ARA100" localSheetId="5">'[4]Lista de costos'!#REF!</definedName>
    <definedName name="___ARA100" localSheetId="6">'[1]Lista de costos'!#REF!</definedName>
    <definedName name="___ARA100">'[1]Lista de costos'!#REF!</definedName>
    <definedName name="___ARA150" localSheetId="5">'[4]Lista de costos'!#REF!</definedName>
    <definedName name="___ARA150" localSheetId="6">'[1]Lista de costos'!#REF!</definedName>
    <definedName name="___ARA150">'[1]Lista de costos'!#REF!</definedName>
    <definedName name="___ARA200" localSheetId="5">'[4]Lista de costos'!#REF!</definedName>
    <definedName name="___ARA200" localSheetId="6">'[1]Lista de costos'!#REF!</definedName>
    <definedName name="___ARA200">'[1]Lista de costos'!#REF!</definedName>
    <definedName name="___BRI080" localSheetId="5">'[4]Lista de costos'!#REF!</definedName>
    <definedName name="___BRI080" localSheetId="6">'[1]Lista de costos'!#REF!</definedName>
    <definedName name="___BRI080">'[1]Lista de costos'!#REF!</definedName>
    <definedName name="___BRI100" localSheetId="5">'[4]Lista de costos'!#REF!</definedName>
    <definedName name="___BRI100" localSheetId="6">'[1]Lista de costos'!#REF!</definedName>
    <definedName name="___BRI100">'[1]Lista de costos'!#REF!</definedName>
    <definedName name="___BRI150" localSheetId="5">'[4]Lista de costos'!#REF!</definedName>
    <definedName name="___BRI150" localSheetId="6">'[1]Lista de costos'!#REF!</definedName>
    <definedName name="___BRI150">'[1]Lista de costos'!#REF!</definedName>
    <definedName name="___BRI200" localSheetId="5">'[4]Lista de costos'!#REF!</definedName>
    <definedName name="___BRI200" localSheetId="6">'[1]Lista de costos'!#REF!</definedName>
    <definedName name="___BRI200">'[1]Lista de costos'!#REF!</definedName>
    <definedName name="___BRI225" localSheetId="5">'[4]Lista de costos'!#REF!</definedName>
    <definedName name="___BRI225" localSheetId="6">'[1]Lista de costos'!#REF!</definedName>
    <definedName name="___BRI225">'[1]Lista de costos'!#REF!</definedName>
    <definedName name="___BRI250" localSheetId="5">'[4]Lista de costos'!#REF!</definedName>
    <definedName name="___BRI250" localSheetId="6">'[1]Lista de costos'!#REF!</definedName>
    <definedName name="___BRI250">'[1]Lista de costos'!#REF!</definedName>
    <definedName name="___BRI300" localSheetId="5">'[4]Lista de costos'!#REF!</definedName>
    <definedName name="___BRI300" localSheetId="6">'[1]Lista de costos'!#REF!</definedName>
    <definedName name="___BRI300">'[1]Lista de costos'!#REF!</definedName>
    <definedName name="___BRI315" localSheetId="5">'[4]Lista de costos'!#REF!</definedName>
    <definedName name="___BRI315" localSheetId="6">'[1]Lista de costos'!#REF!</definedName>
    <definedName name="___BRI315">'[1]Lista de costos'!#REF!</definedName>
    <definedName name="___BRI400" localSheetId="5">'[4]Lista de costos'!#REF!</definedName>
    <definedName name="___BRI400" localSheetId="6">'[1]Lista de costos'!#REF!</definedName>
    <definedName name="___BRI400">'[1]Lista de costos'!#REF!</definedName>
    <definedName name="___CPD090" localSheetId="5">'[4]Lista de costos'!#REF!</definedName>
    <definedName name="___CPD090" localSheetId="6">'[1]Lista de costos'!#REF!</definedName>
    <definedName name="___CPD090">'[1]Lista de costos'!#REF!</definedName>
    <definedName name="___CPD110" localSheetId="5">'[4]Lista de costos'!#REF!</definedName>
    <definedName name="___CPD110" localSheetId="6">'[1]Lista de costos'!#REF!</definedName>
    <definedName name="___CPD110">'[1]Lista de costos'!#REF!</definedName>
    <definedName name="___CPD160" localSheetId="5">'[4]Lista de costos'!#REF!</definedName>
    <definedName name="___CPD160" localSheetId="6">'[1]Lista de costos'!#REF!</definedName>
    <definedName name="___CPD160">'[1]Lista de costos'!#REF!</definedName>
    <definedName name="___CPD225" localSheetId="5">'[4]Lista de costos'!#REF!</definedName>
    <definedName name="___CPD225" localSheetId="6">'[1]Lista de costos'!#REF!</definedName>
    <definedName name="___CPD225">'[1]Lista de costos'!#REF!</definedName>
    <definedName name="___CPD315" localSheetId="5">'[4]Lista de costos'!#REF!</definedName>
    <definedName name="___CPD315" localSheetId="6">'[1]Lista de costos'!#REF!</definedName>
    <definedName name="___CPD315">'[1]Lista de costos'!#REF!</definedName>
    <definedName name="___CPD400" localSheetId="5">'[4]Lista de costos'!#REF!</definedName>
    <definedName name="___CPD400" localSheetId="6">'[1]Lista de costos'!#REF!</definedName>
    <definedName name="___CPD400">'[1]Lista de costos'!#REF!</definedName>
    <definedName name="___CPD450" localSheetId="5">'[4]Lista de costos'!#REF!</definedName>
    <definedName name="___CPD450" localSheetId="6">'[1]Lista de costos'!#REF!</definedName>
    <definedName name="___CPD450">'[1]Lista de costos'!#REF!</definedName>
    <definedName name="___CPD500" localSheetId="5">'[4]Lista de costos'!#REF!</definedName>
    <definedName name="___CPD500" localSheetId="6">'[1]Lista de costos'!#REF!</definedName>
    <definedName name="___CPD500">'[1]Lista de costos'!#REF!</definedName>
    <definedName name="___FUS250" localSheetId="5">'[4]Lista de costos'!#REF!</definedName>
    <definedName name="___FUS250" localSheetId="6">'[1]Lista de costos'!#REF!</definedName>
    <definedName name="___FUS250">'[1]Lista de costos'!#REF!</definedName>
    <definedName name="___FUS315" localSheetId="5">'[4]Lista de costos'!#REF!</definedName>
    <definedName name="___FUS315" localSheetId="6">'[1]Lista de costos'!#REF!</definedName>
    <definedName name="___FUS315">'[1]Lista de costos'!#REF!</definedName>
    <definedName name="___FUS450" localSheetId="5">'[4]Lista de costos'!#REF!</definedName>
    <definedName name="___FUS450" localSheetId="6">'[1]Lista de costos'!#REF!</definedName>
    <definedName name="___FUS450">'[1]Lista de costos'!#REF!</definedName>
    <definedName name="___IV100000" localSheetId="0">#REF!</definedName>
    <definedName name="___IV100000" localSheetId="1">#REF!</definedName>
    <definedName name="___IV100000" localSheetId="5">#REF!</definedName>
    <definedName name="___IV100000" localSheetId="6">#REF!</definedName>
    <definedName name="___IV100000">#REF!</definedName>
    <definedName name="___IV15000" localSheetId="0">#REF!</definedName>
    <definedName name="___IV15000" localSheetId="1">#REF!</definedName>
    <definedName name="___IV15000" localSheetId="5">#REF!</definedName>
    <definedName name="___IV15000" localSheetId="6">#REF!</definedName>
    <definedName name="___IV15000">#REF!</definedName>
    <definedName name="___IV150000" localSheetId="0">#REF!</definedName>
    <definedName name="___IV150000" localSheetId="1">#REF!</definedName>
    <definedName name="___IV150000" localSheetId="5">#REF!</definedName>
    <definedName name="___IV150000" localSheetId="6">#REF!</definedName>
    <definedName name="___IV150000">#REF!</definedName>
    <definedName name="___IV200000" localSheetId="6">#REF!</definedName>
    <definedName name="___IV200000">#REF!</definedName>
    <definedName name="___IV65600" localSheetId="6">#REF!</definedName>
    <definedName name="___IV65600">#REF!</definedName>
    <definedName name="___IV65700" localSheetId="6">#REF!</definedName>
    <definedName name="___IV65700">#REF!</definedName>
    <definedName name="___IV66000" localSheetId="6">#REF!</definedName>
    <definedName name="___IV66000">#REF!</definedName>
    <definedName name="___IV67000" localSheetId="6">#REF!</definedName>
    <definedName name="___IV67000">#REF!</definedName>
    <definedName name="___IV68000" localSheetId="6">#REF!</definedName>
    <definedName name="___IV68000">#REF!</definedName>
    <definedName name="___IV70000" localSheetId="6">#REF!</definedName>
    <definedName name="___IV70000">#REF!</definedName>
    <definedName name="___IV80000" localSheetId="6">#REF!</definedName>
    <definedName name="___IV80000">#REF!</definedName>
    <definedName name="___MAX090" localSheetId="5">'[4]Lista de costos'!#REF!</definedName>
    <definedName name="___MAX090" localSheetId="6">'[1]Lista de costos'!#REF!</definedName>
    <definedName name="___MAX090">'[1]Lista de costos'!#REF!</definedName>
    <definedName name="___MAX160" localSheetId="5">'[4]Lista de costos'!#REF!</definedName>
    <definedName name="___MAX160" localSheetId="6">'[1]Lista de costos'!#REF!</definedName>
    <definedName name="___MAX160">'[1]Lista de costos'!#REF!</definedName>
    <definedName name="___MAX225" localSheetId="5">'[4]Lista de costos'!#REF!</definedName>
    <definedName name="___MAX225" localSheetId="6">'[1]Lista de costos'!#REF!</definedName>
    <definedName name="___MAX225">'[1]Lista de costos'!#REF!</definedName>
    <definedName name="___MAX315" localSheetId="5">'[4]Lista de costos'!#REF!</definedName>
    <definedName name="___MAX315" localSheetId="6">'[1]Lista de costos'!#REF!</definedName>
    <definedName name="___MAX315">'[1]Lista de costos'!#REF!</definedName>
    <definedName name="___MAX400" localSheetId="5">'[4]Lista de costos'!#REF!</definedName>
    <definedName name="___MAX400" localSheetId="6">'[1]Lista de costos'!#REF!</definedName>
    <definedName name="___MAX400">'[1]Lista de costos'!#REF!</definedName>
    <definedName name="___OC2" localSheetId="0">L3C12:L6C12</definedName>
    <definedName name="___OC2" localSheetId="3">L3C12:L6C12</definedName>
    <definedName name="___OC2" localSheetId="1">L3C12:L6C12</definedName>
    <definedName name="___OC2" localSheetId="5">L3C12:L6C12</definedName>
    <definedName name="___OC2" localSheetId="6">L3C12:L6C12</definedName>
    <definedName name="___OC2">L3C12:L6C12</definedName>
    <definedName name="___OE1" localSheetId="0">L3C12:L6C12</definedName>
    <definedName name="___OE1" localSheetId="3">L3C12:L6C12</definedName>
    <definedName name="___OE1" localSheetId="1">L3C12:L6C12</definedName>
    <definedName name="___OE1" localSheetId="5">L3C12:L6C12</definedName>
    <definedName name="___OE1" localSheetId="6">L3C12:L6C12</definedName>
    <definedName name="___OE1">L3C12:L6C12</definedName>
    <definedName name="___oe2" localSheetId="0">L3C12:L6C12</definedName>
    <definedName name="___oe2" localSheetId="3">L3C12:L6C12</definedName>
    <definedName name="___oe2" localSheetId="1">L3C12:L6C12</definedName>
    <definedName name="___oe2" localSheetId="5">L3C12:L6C12</definedName>
    <definedName name="___oe2" localSheetId="6">L3C12:L6C12</definedName>
    <definedName name="___oe2">L3C12:L6C12</definedName>
    <definedName name="___oe3" localSheetId="0">L14C24:L20C24</definedName>
    <definedName name="___oe3" localSheetId="3">L14C24:L20C24</definedName>
    <definedName name="___oe3" localSheetId="1">L14C24:L20C24</definedName>
    <definedName name="___oe3" localSheetId="5">L14C24:L20C24</definedName>
    <definedName name="___oe3" localSheetId="6">L14C24:L20C24</definedName>
    <definedName name="___oe3">L14C24:L20C24</definedName>
    <definedName name="___oe4" localSheetId="0">L3C12:L6C12</definedName>
    <definedName name="___oe4" localSheetId="3">L3C12:L6C12</definedName>
    <definedName name="___oe4" localSheetId="1">L3C12:L6C12</definedName>
    <definedName name="___oe4" localSheetId="5">L3C12:L6C12</definedName>
    <definedName name="___oe4" localSheetId="6">L3C12:L6C12</definedName>
    <definedName name="___oe4">L3C12:L6C12</definedName>
    <definedName name="___PAC1" localSheetId="0">#REF!</definedName>
    <definedName name="___PAC1" localSheetId="1">#REF!</definedName>
    <definedName name="___PAC1" localSheetId="5">#REF!</definedName>
    <definedName name="___PAC1" localSheetId="6">#REF!</definedName>
    <definedName name="___PAC1">#REF!</definedName>
    <definedName name="___pob10" localSheetId="0">#REF!</definedName>
    <definedName name="___pob10" localSheetId="1">#REF!</definedName>
    <definedName name="___pob10" localSheetId="5">#REF!</definedName>
    <definedName name="___pob10" localSheetId="6">#REF!</definedName>
    <definedName name="___pob10">#REF!</definedName>
    <definedName name="___pob15" localSheetId="0">#REF!</definedName>
    <definedName name="___pob15" localSheetId="1">#REF!</definedName>
    <definedName name="___pob15" localSheetId="5">#REF!</definedName>
    <definedName name="___pob15" localSheetId="6">#REF!</definedName>
    <definedName name="___pob15">#REF!</definedName>
    <definedName name="___pob30" localSheetId="6">#REF!</definedName>
    <definedName name="___pob30">#REF!</definedName>
    <definedName name="___pob5" localSheetId="6">#REF!</definedName>
    <definedName name="___pob5">#REF!</definedName>
    <definedName name="___PP01" localSheetId="6">#REF!</definedName>
    <definedName name="___PP01">#REF!</definedName>
    <definedName name="___PP02" localSheetId="6">#REF!</definedName>
    <definedName name="___PP02">#REF!</definedName>
    <definedName name="___PP03" localSheetId="6">#REF!</definedName>
    <definedName name="___PP03">#REF!</definedName>
    <definedName name="___PP04" localSheetId="6">#REF!</definedName>
    <definedName name="___PP04">#REF!</definedName>
    <definedName name="___PP05" localSheetId="6">#REF!</definedName>
    <definedName name="___PP05">#REF!</definedName>
    <definedName name="___PP06" localSheetId="6">#REF!</definedName>
    <definedName name="___PP06">#REF!</definedName>
    <definedName name="___PP07" localSheetId="6">#REF!</definedName>
    <definedName name="___PP07">#REF!</definedName>
    <definedName name="___PP08" localSheetId="6">#REF!</definedName>
    <definedName name="___PP08">#REF!</definedName>
    <definedName name="___PP09" localSheetId="6">#REF!</definedName>
    <definedName name="___PP09">#REF!</definedName>
    <definedName name="___PP10" localSheetId="6">#REF!</definedName>
    <definedName name="___PP10">#REF!</definedName>
    <definedName name="___PP11" localSheetId="6">#REF!</definedName>
    <definedName name="___PP11">#REF!</definedName>
    <definedName name="___PT01" localSheetId="6">#REF!</definedName>
    <definedName name="___PT01">#REF!</definedName>
    <definedName name="___PT02" localSheetId="6">#REF!</definedName>
    <definedName name="___PT02">#REF!</definedName>
    <definedName name="___PT03" localSheetId="6">#REF!</definedName>
    <definedName name="___PT03">#REF!</definedName>
    <definedName name="___PT0313" localSheetId="6">#REF!</definedName>
    <definedName name="___PT0313">#REF!</definedName>
    <definedName name="___PT04" localSheetId="6">#REF!</definedName>
    <definedName name="___PT04">#REF!</definedName>
    <definedName name="___PT0418" localSheetId="6">#REF!</definedName>
    <definedName name="___PT0418">#REF!</definedName>
    <definedName name="___PT1418" localSheetId="6">#REF!</definedName>
    <definedName name="___PT1418">#REF!</definedName>
    <definedName name="___PT1925" localSheetId="6">#REF!</definedName>
    <definedName name="___PT1925">#REF!</definedName>
    <definedName name="___PT2629" localSheetId="6">#REF!</definedName>
    <definedName name="___PT2629">#REF!</definedName>
    <definedName name="___PT3031" localSheetId="6">#REF!</definedName>
    <definedName name="___PT3031">#REF!</definedName>
    <definedName name="___PT3336" localSheetId="6">#REF!</definedName>
    <definedName name="___PT3336">#REF!</definedName>
    <definedName name="___PT3941" localSheetId="6">#REF!</definedName>
    <definedName name="___PT3941">#REF!</definedName>
    <definedName name="___PT4246" localSheetId="6">#REF!</definedName>
    <definedName name="___PT4246">#REF!</definedName>
    <definedName name="___PT4760" localSheetId="6">#REF!</definedName>
    <definedName name="___PT4760">#REF!</definedName>
    <definedName name="___PT6179" localSheetId="6">#REF!</definedName>
    <definedName name="___PT6179">#REF!</definedName>
    <definedName name="___PT8082" localSheetId="6">#REF!</definedName>
    <definedName name="___PT8082">#REF!</definedName>
    <definedName name="___PT8392" localSheetId="6">#REF!</definedName>
    <definedName name="___PT8392">#REF!</definedName>
    <definedName name="___RAM200" localSheetId="0">'[1]Lista de costos'!#REF!</definedName>
    <definedName name="___RAM200" localSheetId="3">'[1]Lista de costos'!#REF!</definedName>
    <definedName name="___RAM200" localSheetId="1">'[1]Lista de costos'!#REF!</definedName>
    <definedName name="___RAM200" localSheetId="5">'[4]Lista de costos'!#REF!</definedName>
    <definedName name="___RAM200" localSheetId="6">'[1]Lista de costos'!#REF!</definedName>
    <definedName name="___RAM200">'[1]Lista de costos'!#REF!</definedName>
    <definedName name="___REC1">[2]Junio!$A$11:$IV$11,[2]Junio!$A$13:$IV$13,[2]Junio!$A$13:$IV$14,[2]Junio!$A$17:$IV$18,[2]Junio!$A$20:$IV$20,[2]Junio!$A$23:$IV$24,[2]Junio!$A$26:$IV$32,[2]Junio!$A$35:$IV$35,[2]Junio!$A$36:$IV$38,[2]Junio!$A$41:$IV$41,[2]Junio!$A$43:$IV$51,[2]Junio!$A$63:$IV$64,[2]Junio!$A$67:$IV$67,[2]Junio!$A$71:$IV$74,[2]Junio!$A$76:$IV$76,[2]Junio!$A$78:$IV$80</definedName>
    <definedName name="___REC2">[2]Junio!$A$10:$IV$10,[2]Junio!$A$15:$IV$16,[2]Junio!$A$19:$IV$19,[2]Junio!$A$21:$IV$22,[2]Junio!$A$25:$IV$25,[2]Junio!$A$33:$IV$34,[2]Junio!$A$39:$IV$40,[2]Junio!$A$42:$IV$42,[2]Junio!$A$52:$IV$62,[2]Junio!$A$65:$IV$66,[2]Junio!$A$68:$IV$70,[2]Junio!$A$75:$IV$75,[2]Junio!$A$77:$IV$77,[2]Junio!$A$81:$IV$89</definedName>
    <definedName name="___REC3">[3]Junio!$A$10:$IV$10,[3]Junio!$A$15:$IV$16,[3]Junio!$A$19:$IV$19,[3]Junio!$A$21:$IV$22,[3]Junio!$A$25:$IV$25,[3]Junio!$A$33:$IV$34,[3]Junio!$A$39:$IV$40,[3]Junio!$A$42:$IV$42,[3]Junio!$A$52:$IV$62,[3]Junio!$A$65:$IV$66,[3]Junio!$A$68:$IV$70,[3]Junio!$A$75:$IV$75,[3]Junio!$A$77:$IV$77,[3]Junio!$A$81:$IV$89</definedName>
    <definedName name="___TAP075" localSheetId="0">'[1]Lista de costos'!#REF!</definedName>
    <definedName name="___TAP075" localSheetId="3">'[1]Lista de costos'!#REF!</definedName>
    <definedName name="___TAP075" localSheetId="1">'[1]Lista de costos'!#REF!</definedName>
    <definedName name="___TAP075" localSheetId="5">'[4]Lista de costos'!#REF!</definedName>
    <definedName name="___TAP075" localSheetId="6">'[1]Lista de costos'!#REF!</definedName>
    <definedName name="___TAP075">'[1]Lista de costos'!#REF!</definedName>
    <definedName name="___TAP090" localSheetId="0">'[1]Lista de costos'!#REF!</definedName>
    <definedName name="___TAP090" localSheetId="3">'[1]Lista de costos'!#REF!</definedName>
    <definedName name="___TAP090" localSheetId="1">'[1]Lista de costos'!#REF!</definedName>
    <definedName name="___TAP090" localSheetId="5">'[4]Lista de costos'!#REF!</definedName>
    <definedName name="___TAP090" localSheetId="6">'[1]Lista de costos'!#REF!</definedName>
    <definedName name="___TAP090">'[1]Lista de costos'!#REF!</definedName>
    <definedName name="___TAP160" localSheetId="0">'[1]Lista de costos'!#REF!</definedName>
    <definedName name="___TAP160" localSheetId="3">'[1]Lista de costos'!#REF!</definedName>
    <definedName name="___TAP160" localSheetId="1">'[1]Lista de costos'!#REF!</definedName>
    <definedName name="___TAP160" localSheetId="5">'[4]Lista de costos'!#REF!</definedName>
    <definedName name="___TAP160" localSheetId="6">'[1]Lista de costos'!#REF!</definedName>
    <definedName name="___TAP160">'[1]Lista de costos'!#REF!</definedName>
    <definedName name="___VA100" localSheetId="5">'[4]Lista de costos'!#REF!</definedName>
    <definedName name="___VA100" localSheetId="6">'[1]Lista de costos'!#REF!</definedName>
    <definedName name="___VA100">'[1]Lista de costos'!#REF!</definedName>
    <definedName name="___VA150" localSheetId="5">'[4]Lista de costos'!#REF!</definedName>
    <definedName name="___VA150" localSheetId="6">'[1]Lista de costos'!#REF!</definedName>
    <definedName name="___VA150">'[1]Lista de costos'!#REF!</definedName>
    <definedName name="___VA200" localSheetId="5">'[4]Lista de costos'!#REF!</definedName>
    <definedName name="___VA200" localSheetId="6">'[1]Lista de costos'!#REF!</definedName>
    <definedName name="___VA200">'[1]Lista de costos'!#REF!</definedName>
    <definedName name="___VE080" localSheetId="5">'[4]Lista de costos'!#REF!</definedName>
    <definedName name="___VE080" localSheetId="6">'[1]Lista de costos'!#REF!</definedName>
    <definedName name="___VE080">'[1]Lista de costos'!#REF!</definedName>
    <definedName name="___VE100" localSheetId="5">'[4]Lista de costos'!#REF!</definedName>
    <definedName name="___VE100" localSheetId="6">'[1]Lista de costos'!#REF!</definedName>
    <definedName name="___VE100">'[1]Lista de costos'!#REF!</definedName>
    <definedName name="___VE150" localSheetId="5">'[4]Lista de costos'!#REF!</definedName>
    <definedName name="___VE150" localSheetId="6">'[1]Lista de costos'!#REF!</definedName>
    <definedName name="___VE150">'[1]Lista de costos'!#REF!</definedName>
    <definedName name="___VE200" localSheetId="5">'[4]Lista de costos'!#REF!</definedName>
    <definedName name="___VE200" localSheetId="6">'[1]Lista de costos'!#REF!</definedName>
    <definedName name="___VE200">'[1]Lista de costos'!#REF!</definedName>
    <definedName name="___VE250" localSheetId="5">'[4]Lista de costos'!#REF!</definedName>
    <definedName name="___VE250" localSheetId="6">'[1]Lista de costos'!#REF!</definedName>
    <definedName name="___VE250">'[1]Lista de costos'!#REF!</definedName>
    <definedName name="___VE300" localSheetId="5">'[4]Lista de costos'!#REF!</definedName>
    <definedName name="___VE300" localSheetId="6">'[1]Lista de costos'!#REF!</definedName>
    <definedName name="___VE300">'[1]Lista de costos'!#REF!</definedName>
    <definedName name="___VE400" localSheetId="5">'[4]Lista de costos'!#REF!</definedName>
    <definedName name="___VE400" localSheetId="6">'[1]Lista de costos'!#REF!</definedName>
    <definedName name="___VE400">'[1]Lista de costos'!#REF!</definedName>
    <definedName name="___viv10" localSheetId="0">#REF!</definedName>
    <definedName name="___viv10" localSheetId="3">#REF!</definedName>
    <definedName name="___viv10" localSheetId="1">#REF!</definedName>
    <definedName name="___viv10" localSheetId="5">#REF!</definedName>
    <definedName name="___viv10" localSheetId="6">#REF!</definedName>
    <definedName name="___viv10">#REF!</definedName>
    <definedName name="___viv15" localSheetId="0">#REF!</definedName>
    <definedName name="___viv15" localSheetId="3">#REF!</definedName>
    <definedName name="___viv15" localSheetId="1">#REF!</definedName>
    <definedName name="___viv15" localSheetId="5">#REF!</definedName>
    <definedName name="___viv15" localSheetId="6">#REF!</definedName>
    <definedName name="___viv15">#REF!</definedName>
    <definedName name="___viv30" localSheetId="0">#REF!</definedName>
    <definedName name="___viv30" localSheetId="3">#REF!</definedName>
    <definedName name="___viv30" localSheetId="1">#REF!</definedName>
    <definedName name="___viv30" localSheetId="5">#REF!</definedName>
    <definedName name="___viv30" localSheetId="6">#REF!</definedName>
    <definedName name="___viv30">#REF!</definedName>
    <definedName name="___viv5" localSheetId="6">#REF!</definedName>
    <definedName name="___viv5">#REF!</definedName>
    <definedName name="___VM1000" localSheetId="5">'[4]Lista de costos'!#REF!</definedName>
    <definedName name="___VM1000" localSheetId="6">'[1]Lista de costos'!#REF!</definedName>
    <definedName name="___VM1000">'[1]Lista de costos'!#REF!</definedName>
    <definedName name="__ABR1000" localSheetId="5">'[4]Lista de costos'!#REF!</definedName>
    <definedName name="__ABR1000" localSheetId="6">'[1]Lista de costos'!#REF!</definedName>
    <definedName name="__ABR1000">'[1]Lista de costos'!#REF!</definedName>
    <definedName name="__ABR500" localSheetId="5">'[4]Lista de costos'!#REF!</definedName>
    <definedName name="__ABR500" localSheetId="6">'[1]Lista de costos'!#REF!</definedName>
    <definedName name="__ABR500">'[1]Lista de costos'!#REF!</definedName>
    <definedName name="__ABR600" localSheetId="5">'[4]Lista de costos'!#REF!</definedName>
    <definedName name="__ABR600" localSheetId="6">'[1]Lista de costos'!#REF!</definedName>
    <definedName name="__ABR600">'[1]Lista de costos'!#REF!</definedName>
    <definedName name="__ARA100" localSheetId="5">'[4]Lista de costos'!#REF!</definedName>
    <definedName name="__ARA100" localSheetId="6">'[1]Lista de costos'!#REF!</definedName>
    <definedName name="__ARA100">'[1]Lista de costos'!#REF!</definedName>
    <definedName name="__ARA150" localSheetId="5">'[4]Lista de costos'!#REF!</definedName>
    <definedName name="__ARA150" localSheetId="6">'[1]Lista de costos'!#REF!</definedName>
    <definedName name="__ARA150">'[1]Lista de costos'!#REF!</definedName>
    <definedName name="__ARA200" localSheetId="5">'[4]Lista de costos'!#REF!</definedName>
    <definedName name="__ARA200" localSheetId="6">'[1]Lista de costos'!#REF!</definedName>
    <definedName name="__ARA200">'[1]Lista de costos'!#REF!</definedName>
    <definedName name="__BRI080" localSheetId="5">'[4]Lista de costos'!#REF!</definedName>
    <definedName name="__BRI080" localSheetId="6">'[1]Lista de costos'!#REF!</definedName>
    <definedName name="__BRI080">'[1]Lista de costos'!#REF!</definedName>
    <definedName name="__BRI100" localSheetId="5">'[4]Lista de costos'!#REF!</definedName>
    <definedName name="__BRI100" localSheetId="6">'[1]Lista de costos'!#REF!</definedName>
    <definedName name="__BRI100">'[1]Lista de costos'!#REF!</definedName>
    <definedName name="__BRI150" localSheetId="5">'[4]Lista de costos'!#REF!</definedName>
    <definedName name="__BRI150" localSheetId="6">'[1]Lista de costos'!#REF!</definedName>
    <definedName name="__BRI150">'[1]Lista de costos'!#REF!</definedName>
    <definedName name="__BRI200" localSheetId="5">'[4]Lista de costos'!#REF!</definedName>
    <definedName name="__BRI200" localSheetId="6">'[1]Lista de costos'!#REF!</definedName>
    <definedName name="__BRI200">'[1]Lista de costos'!#REF!</definedName>
    <definedName name="__BRI225" localSheetId="5">'[4]Lista de costos'!#REF!</definedName>
    <definedName name="__BRI225" localSheetId="6">'[1]Lista de costos'!#REF!</definedName>
    <definedName name="__BRI225">'[1]Lista de costos'!#REF!</definedName>
    <definedName name="__BRI250" localSheetId="5">'[4]Lista de costos'!#REF!</definedName>
    <definedName name="__BRI250" localSheetId="6">'[1]Lista de costos'!#REF!</definedName>
    <definedName name="__BRI250">'[1]Lista de costos'!#REF!</definedName>
    <definedName name="__BRI300" localSheetId="5">'[4]Lista de costos'!#REF!</definedName>
    <definedName name="__BRI300" localSheetId="6">'[1]Lista de costos'!#REF!</definedName>
    <definedName name="__BRI300">'[1]Lista de costos'!#REF!</definedName>
    <definedName name="__BRI315" localSheetId="5">'[4]Lista de costos'!#REF!</definedName>
    <definedName name="__BRI315" localSheetId="6">'[1]Lista de costos'!#REF!</definedName>
    <definedName name="__BRI315">'[1]Lista de costos'!#REF!</definedName>
    <definedName name="__BRI400" localSheetId="5">'[4]Lista de costos'!#REF!</definedName>
    <definedName name="__BRI400" localSheetId="6">'[1]Lista de costos'!#REF!</definedName>
    <definedName name="__BRI400">'[1]Lista de costos'!#REF!</definedName>
    <definedName name="__CPD090" localSheetId="5">'[4]Lista de costos'!#REF!</definedName>
    <definedName name="__CPD090" localSheetId="6">'[1]Lista de costos'!#REF!</definedName>
    <definedName name="__CPD090">'[1]Lista de costos'!#REF!</definedName>
    <definedName name="__CPD110" localSheetId="5">'[4]Lista de costos'!#REF!</definedName>
    <definedName name="__CPD110" localSheetId="6">'[1]Lista de costos'!#REF!</definedName>
    <definedName name="__CPD110">'[1]Lista de costos'!#REF!</definedName>
    <definedName name="__CPD160" localSheetId="5">'[4]Lista de costos'!#REF!</definedName>
    <definedName name="__CPD160" localSheetId="6">'[1]Lista de costos'!#REF!</definedName>
    <definedName name="__CPD160">'[1]Lista de costos'!#REF!</definedName>
    <definedName name="__CPD225" localSheetId="5">'[4]Lista de costos'!#REF!</definedName>
    <definedName name="__CPD225" localSheetId="6">'[1]Lista de costos'!#REF!</definedName>
    <definedName name="__CPD225">'[1]Lista de costos'!#REF!</definedName>
    <definedName name="__CPD315" localSheetId="5">'[4]Lista de costos'!#REF!</definedName>
    <definedName name="__CPD315" localSheetId="6">'[1]Lista de costos'!#REF!</definedName>
    <definedName name="__CPD315">'[1]Lista de costos'!#REF!</definedName>
    <definedName name="__CPD400" localSheetId="5">'[4]Lista de costos'!#REF!</definedName>
    <definedName name="__CPD400" localSheetId="6">'[1]Lista de costos'!#REF!</definedName>
    <definedName name="__CPD400">'[1]Lista de costos'!#REF!</definedName>
    <definedName name="__CPD450" localSheetId="5">'[4]Lista de costos'!#REF!</definedName>
    <definedName name="__CPD450" localSheetId="6">'[1]Lista de costos'!#REF!</definedName>
    <definedName name="__CPD450">'[1]Lista de costos'!#REF!</definedName>
    <definedName name="__CPD500" localSheetId="5">'[4]Lista de costos'!#REF!</definedName>
    <definedName name="__CPD500" localSheetId="6">'[1]Lista de costos'!#REF!</definedName>
    <definedName name="__CPD500">'[1]Lista de costos'!#REF!</definedName>
    <definedName name="__FUS250" localSheetId="5">'[4]Lista de costos'!#REF!</definedName>
    <definedName name="__FUS250" localSheetId="6">'[1]Lista de costos'!#REF!</definedName>
    <definedName name="__FUS250">'[1]Lista de costos'!#REF!</definedName>
    <definedName name="__FUS315" localSheetId="5">'[4]Lista de costos'!#REF!</definedName>
    <definedName name="__FUS315" localSheetId="6">'[1]Lista de costos'!#REF!</definedName>
    <definedName name="__FUS315">'[1]Lista de costos'!#REF!</definedName>
    <definedName name="__FUS450" localSheetId="5">'[4]Lista de costos'!#REF!</definedName>
    <definedName name="__FUS450" localSheetId="6">'[1]Lista de costos'!#REF!</definedName>
    <definedName name="__FUS450">'[1]Lista de costos'!#REF!</definedName>
    <definedName name="__IV100000" localSheetId="0">#REF!</definedName>
    <definedName name="__IV100000" localSheetId="3">#REF!</definedName>
    <definedName name="__IV100000" localSheetId="1">#REF!</definedName>
    <definedName name="__IV100000" localSheetId="5">#REF!</definedName>
    <definedName name="__IV100000" localSheetId="6">#REF!</definedName>
    <definedName name="__IV100000">#REF!</definedName>
    <definedName name="__IV15000" localSheetId="0">#REF!</definedName>
    <definedName name="__IV15000" localSheetId="3">#REF!</definedName>
    <definedName name="__IV15000" localSheetId="1">#REF!</definedName>
    <definedName name="__IV15000" localSheetId="5">#REF!</definedName>
    <definedName name="__IV15000" localSheetId="6">#REF!</definedName>
    <definedName name="__IV15000">#REF!</definedName>
    <definedName name="__IV150000" localSheetId="0">#REF!</definedName>
    <definedName name="__IV150000" localSheetId="3">#REF!</definedName>
    <definedName name="__IV150000" localSheetId="1">#REF!</definedName>
    <definedName name="__IV150000" localSheetId="5">#REF!</definedName>
    <definedName name="__IV150000" localSheetId="6">#REF!</definedName>
    <definedName name="__IV150000">#REF!</definedName>
    <definedName name="__IV200000" localSheetId="6">#REF!</definedName>
    <definedName name="__IV200000">#REF!</definedName>
    <definedName name="__IV65600" localSheetId="6">#REF!</definedName>
    <definedName name="__IV65600">#REF!</definedName>
    <definedName name="__IV65700" localSheetId="6">#REF!</definedName>
    <definedName name="__IV65700">#REF!</definedName>
    <definedName name="__IV66000" localSheetId="6">#REF!</definedName>
    <definedName name="__IV66000">#REF!</definedName>
    <definedName name="__IV67000" localSheetId="6">#REF!</definedName>
    <definedName name="__IV67000">#REF!</definedName>
    <definedName name="__IV68000" localSheetId="6">#REF!</definedName>
    <definedName name="__IV68000">#REF!</definedName>
    <definedName name="__IV70000" localSheetId="6">#REF!</definedName>
    <definedName name="__IV70000">#REF!</definedName>
    <definedName name="__IV80000" localSheetId="6">#REF!</definedName>
    <definedName name="__IV80000">#REF!</definedName>
    <definedName name="__MAX090" localSheetId="5">'[4]Lista de costos'!#REF!</definedName>
    <definedName name="__MAX090" localSheetId="6">'[1]Lista de costos'!#REF!</definedName>
    <definedName name="__MAX090">'[1]Lista de costos'!#REF!</definedName>
    <definedName name="__MAX160" localSheetId="5">'[4]Lista de costos'!#REF!</definedName>
    <definedName name="__MAX160" localSheetId="6">'[1]Lista de costos'!#REF!</definedName>
    <definedName name="__MAX160">'[1]Lista de costos'!#REF!</definedName>
    <definedName name="__MAX225" localSheetId="5">'[4]Lista de costos'!#REF!</definedName>
    <definedName name="__MAX225" localSheetId="6">'[1]Lista de costos'!#REF!</definedName>
    <definedName name="__MAX225">'[1]Lista de costos'!#REF!</definedName>
    <definedName name="__MAX315" localSheetId="5">'[4]Lista de costos'!#REF!</definedName>
    <definedName name="__MAX315" localSheetId="6">'[1]Lista de costos'!#REF!</definedName>
    <definedName name="__MAX315">'[1]Lista de costos'!#REF!</definedName>
    <definedName name="__MAX400" localSheetId="5">'[4]Lista de costos'!#REF!</definedName>
    <definedName name="__MAX400" localSheetId="6">'[1]Lista de costos'!#REF!</definedName>
    <definedName name="__MAX400">'[1]Lista de costos'!#REF!</definedName>
    <definedName name="__OC2" localSheetId="0">L3C12:L6C12</definedName>
    <definedName name="__OC2" localSheetId="3">L3C12:L6C12</definedName>
    <definedName name="__OC2" localSheetId="1">L3C12:L6C12</definedName>
    <definedName name="__OC2" localSheetId="5">L3C12:L6C12</definedName>
    <definedName name="__OC2" localSheetId="6">L3C12:L6C12</definedName>
    <definedName name="__OC2">L3C12:L6C12</definedName>
    <definedName name="__OE1" localSheetId="0">L3C12:L6C12</definedName>
    <definedName name="__OE1" localSheetId="3">L3C12:L6C12</definedName>
    <definedName name="__OE1" localSheetId="1">L3C12:L6C12</definedName>
    <definedName name="__OE1" localSheetId="5">L3C12:L6C12</definedName>
    <definedName name="__OE1" localSheetId="6">L3C12:L6C12</definedName>
    <definedName name="__OE1">L3C12:L6C12</definedName>
    <definedName name="__oe2" localSheetId="0">L3C12:L6C12</definedName>
    <definedName name="__oe2" localSheetId="3">L3C12:L6C12</definedName>
    <definedName name="__oe2" localSheetId="1">L3C12:L6C12</definedName>
    <definedName name="__oe2" localSheetId="5">L3C12:L6C12</definedName>
    <definedName name="__oe2" localSheetId="6">L3C12:L6C12</definedName>
    <definedName name="__oe2">L3C12:L6C12</definedName>
    <definedName name="__oe3" localSheetId="0">L14C24:L20C24</definedName>
    <definedName name="__oe3" localSheetId="3">L14C24:L20C24</definedName>
    <definedName name="__oe3" localSheetId="1">L14C24:L20C24</definedName>
    <definedName name="__oe3" localSheetId="5">L14C24:L20C24</definedName>
    <definedName name="__oe3" localSheetId="6">L14C24:L20C24</definedName>
    <definedName name="__oe3">L14C24:L20C24</definedName>
    <definedName name="__oe4" localSheetId="0">L3C12:L6C12</definedName>
    <definedName name="__oe4" localSheetId="3">L3C12:L6C12</definedName>
    <definedName name="__oe4" localSheetId="1">L3C12:L6C12</definedName>
    <definedName name="__oe4" localSheetId="5">L3C12:L6C12</definedName>
    <definedName name="__oe4" localSheetId="6">L3C12:L6C12</definedName>
    <definedName name="__oe4">L3C12:L6C12</definedName>
    <definedName name="__PAC1" localSheetId="0">#REF!</definedName>
    <definedName name="__PAC1" localSheetId="1">#REF!</definedName>
    <definedName name="__PAC1" localSheetId="5">#REF!</definedName>
    <definedName name="__PAC1" localSheetId="6">#REF!</definedName>
    <definedName name="__PAC1">#REF!</definedName>
    <definedName name="__pob10" localSheetId="0">#REF!</definedName>
    <definedName name="__pob10" localSheetId="1">#REF!</definedName>
    <definedName name="__pob10" localSheetId="5">#REF!</definedName>
    <definedName name="__pob10" localSheetId="6">#REF!</definedName>
    <definedName name="__pob10">#REF!</definedName>
    <definedName name="__pob15" localSheetId="0">#REF!</definedName>
    <definedName name="__pob15" localSheetId="1">#REF!</definedName>
    <definedName name="__pob15" localSheetId="6">#REF!</definedName>
    <definedName name="__pob15">#REF!</definedName>
    <definedName name="__pob30" localSheetId="6">#REF!</definedName>
    <definedName name="__pob30">#REF!</definedName>
    <definedName name="__pob5" localSheetId="6">#REF!</definedName>
    <definedName name="__pob5">#REF!</definedName>
    <definedName name="__PP01" localSheetId="6">#REF!</definedName>
    <definedName name="__PP01">#REF!</definedName>
    <definedName name="__PP02" localSheetId="6">#REF!</definedName>
    <definedName name="__PP02">#REF!</definedName>
    <definedName name="__PP03" localSheetId="6">#REF!</definedName>
    <definedName name="__PP03">#REF!</definedName>
    <definedName name="__PP04" localSheetId="6">#REF!</definedName>
    <definedName name="__PP04">#REF!</definedName>
    <definedName name="__PP05" localSheetId="6">#REF!</definedName>
    <definedName name="__PP05">#REF!</definedName>
    <definedName name="__PP06" localSheetId="6">#REF!</definedName>
    <definedName name="__PP06">#REF!</definedName>
    <definedName name="__PP07" localSheetId="6">#REF!</definedName>
    <definedName name="__PP07">#REF!</definedName>
    <definedName name="__PP08" localSheetId="6">#REF!</definedName>
    <definedName name="__PP08">#REF!</definedName>
    <definedName name="__PP09" localSheetId="6">#REF!</definedName>
    <definedName name="__PP09">#REF!</definedName>
    <definedName name="__PP10" localSheetId="6">#REF!</definedName>
    <definedName name="__PP10">#REF!</definedName>
    <definedName name="__PP11" localSheetId="6">#REF!</definedName>
    <definedName name="__PP11">#REF!</definedName>
    <definedName name="__PT01" localSheetId="6">#REF!</definedName>
    <definedName name="__PT01">#REF!</definedName>
    <definedName name="__PT02" localSheetId="6">#REF!</definedName>
    <definedName name="__PT02">#REF!</definedName>
    <definedName name="__PT03" localSheetId="6">#REF!</definedName>
    <definedName name="__PT03">#REF!</definedName>
    <definedName name="__PT0313" localSheetId="6">#REF!</definedName>
    <definedName name="__PT0313">#REF!</definedName>
    <definedName name="__PT04" localSheetId="6">#REF!</definedName>
    <definedName name="__PT04">#REF!</definedName>
    <definedName name="__PT0418" localSheetId="6">#REF!</definedName>
    <definedName name="__PT0418">#REF!</definedName>
    <definedName name="__PT1418" localSheetId="6">#REF!</definedName>
    <definedName name="__PT1418">#REF!</definedName>
    <definedName name="__PT1925" localSheetId="6">#REF!</definedName>
    <definedName name="__PT1925">#REF!</definedName>
    <definedName name="__PT2629" localSheetId="6">#REF!</definedName>
    <definedName name="__PT2629">#REF!</definedName>
    <definedName name="__PT3031" localSheetId="6">#REF!</definedName>
    <definedName name="__PT3031">#REF!</definedName>
    <definedName name="__PT3336" localSheetId="6">#REF!</definedName>
    <definedName name="__PT3336">#REF!</definedName>
    <definedName name="__PT3941" localSheetId="6">#REF!</definedName>
    <definedName name="__PT3941">#REF!</definedName>
    <definedName name="__PT4246" localSheetId="6">#REF!</definedName>
    <definedName name="__PT4246">#REF!</definedName>
    <definedName name="__PT4760" localSheetId="6">#REF!</definedName>
    <definedName name="__PT4760">#REF!</definedName>
    <definedName name="__PT6179" localSheetId="6">#REF!</definedName>
    <definedName name="__PT6179">#REF!</definedName>
    <definedName name="__PT8082" localSheetId="6">#REF!</definedName>
    <definedName name="__PT8082">#REF!</definedName>
    <definedName name="__PT8392" localSheetId="6">#REF!</definedName>
    <definedName name="__PT8392">#REF!</definedName>
    <definedName name="__RAM200" localSheetId="0">'[1]Lista de costos'!#REF!</definedName>
    <definedName name="__RAM200" localSheetId="3">'[1]Lista de costos'!#REF!</definedName>
    <definedName name="__RAM200" localSheetId="1">'[1]Lista de costos'!#REF!</definedName>
    <definedName name="__RAM200" localSheetId="5">'[4]Lista de costos'!#REF!</definedName>
    <definedName name="__RAM200" localSheetId="6">'[1]Lista de costos'!#REF!</definedName>
    <definedName name="__RAM200">'[1]Lista de costos'!#REF!</definedName>
    <definedName name="__REC1">[2]Junio!$A$11:$IV$11,[2]Junio!$A$13:$IV$13,[2]Junio!$A$13:$IV$14,[2]Junio!$A$17:$IV$18,[2]Junio!$A$20:$IV$20,[2]Junio!$A$23:$IV$24,[2]Junio!$A$26:$IV$32,[2]Junio!$A$35:$IV$35,[2]Junio!$A$36:$IV$38,[2]Junio!$A$41:$IV$41,[2]Junio!$A$43:$IV$51,[2]Junio!$A$63:$IV$64,[2]Junio!$A$67:$IV$67,[2]Junio!$A$71:$IV$74,[2]Junio!$A$76:$IV$76,[2]Junio!$A$78:$IV$80</definedName>
    <definedName name="__REC2">[2]Junio!$A$10:$IV$10,[2]Junio!$A$15:$IV$16,[2]Junio!$A$19:$IV$19,[2]Junio!$A$21:$IV$22,[2]Junio!$A$25:$IV$25,[2]Junio!$A$33:$IV$34,[2]Junio!$A$39:$IV$40,[2]Junio!$A$42:$IV$42,[2]Junio!$A$52:$IV$62,[2]Junio!$A$65:$IV$66,[2]Junio!$A$68:$IV$70,[2]Junio!$A$75:$IV$75,[2]Junio!$A$77:$IV$77,[2]Junio!$A$81:$IV$89</definedName>
    <definedName name="__REC3">[3]Junio!$A$10:$IV$10,[3]Junio!$A$15:$IV$16,[3]Junio!$A$19:$IV$19,[3]Junio!$A$21:$IV$22,[3]Junio!$A$25:$IV$25,[3]Junio!$A$33:$IV$34,[3]Junio!$A$39:$IV$40,[3]Junio!$A$42:$IV$42,[3]Junio!$A$52:$IV$62,[3]Junio!$A$65:$IV$66,[3]Junio!$A$68:$IV$70,[3]Junio!$A$75:$IV$75,[3]Junio!$A$77:$IV$77,[3]Junio!$A$81:$IV$89</definedName>
    <definedName name="__TAP075" localSheetId="0">'[1]Lista de costos'!#REF!</definedName>
    <definedName name="__TAP075" localSheetId="3">'[1]Lista de costos'!#REF!</definedName>
    <definedName name="__TAP075" localSheetId="1">'[1]Lista de costos'!#REF!</definedName>
    <definedName name="__TAP075" localSheetId="5">'[4]Lista de costos'!#REF!</definedName>
    <definedName name="__TAP075" localSheetId="6">'[1]Lista de costos'!#REF!</definedName>
    <definedName name="__TAP075">'[1]Lista de costos'!#REF!</definedName>
    <definedName name="__TAP090" localSheetId="0">'[1]Lista de costos'!#REF!</definedName>
    <definedName name="__TAP090" localSheetId="3">'[1]Lista de costos'!#REF!</definedName>
    <definedName name="__TAP090" localSheetId="1">'[1]Lista de costos'!#REF!</definedName>
    <definedName name="__TAP090" localSheetId="5">'[4]Lista de costos'!#REF!</definedName>
    <definedName name="__TAP090" localSheetId="6">'[1]Lista de costos'!#REF!</definedName>
    <definedName name="__TAP090">'[1]Lista de costos'!#REF!</definedName>
    <definedName name="__TAP160" localSheetId="0">'[1]Lista de costos'!#REF!</definedName>
    <definedName name="__TAP160" localSheetId="3">'[1]Lista de costos'!#REF!</definedName>
    <definedName name="__TAP160" localSheetId="1">'[1]Lista de costos'!#REF!</definedName>
    <definedName name="__TAP160" localSheetId="5">'[4]Lista de costos'!#REF!</definedName>
    <definedName name="__TAP160" localSheetId="6">'[1]Lista de costos'!#REF!</definedName>
    <definedName name="__TAP160">'[1]Lista de costos'!#REF!</definedName>
    <definedName name="__VA100" localSheetId="5">'[4]Lista de costos'!#REF!</definedName>
    <definedName name="__VA100" localSheetId="6">'[1]Lista de costos'!#REF!</definedName>
    <definedName name="__VA100">'[1]Lista de costos'!#REF!</definedName>
    <definedName name="__VA150" localSheetId="5">'[4]Lista de costos'!#REF!</definedName>
    <definedName name="__VA150" localSheetId="6">'[1]Lista de costos'!#REF!</definedName>
    <definedName name="__VA150">'[1]Lista de costos'!#REF!</definedName>
    <definedName name="__VA200" localSheetId="5">'[4]Lista de costos'!#REF!</definedName>
    <definedName name="__VA200" localSheetId="6">'[1]Lista de costos'!#REF!</definedName>
    <definedName name="__VA200">'[1]Lista de costos'!#REF!</definedName>
    <definedName name="__VE080" localSheetId="5">'[4]Lista de costos'!#REF!</definedName>
    <definedName name="__VE080" localSheetId="6">'[1]Lista de costos'!#REF!</definedName>
    <definedName name="__VE080">'[1]Lista de costos'!#REF!</definedName>
    <definedName name="__VE100" localSheetId="5">'[4]Lista de costos'!#REF!</definedName>
    <definedName name="__VE100" localSheetId="6">'[1]Lista de costos'!#REF!</definedName>
    <definedName name="__VE100">'[1]Lista de costos'!#REF!</definedName>
    <definedName name="__VE150" localSheetId="5">'[4]Lista de costos'!#REF!</definedName>
    <definedName name="__VE150" localSheetId="6">'[1]Lista de costos'!#REF!</definedName>
    <definedName name="__VE150">'[1]Lista de costos'!#REF!</definedName>
    <definedName name="__VE200" localSheetId="5">'[4]Lista de costos'!#REF!</definedName>
    <definedName name="__VE200" localSheetId="6">'[1]Lista de costos'!#REF!</definedName>
    <definedName name="__VE200">'[1]Lista de costos'!#REF!</definedName>
    <definedName name="__VE250" localSheetId="5">'[4]Lista de costos'!#REF!</definedName>
    <definedName name="__VE250" localSheetId="6">'[1]Lista de costos'!#REF!</definedName>
    <definedName name="__VE250">'[1]Lista de costos'!#REF!</definedName>
    <definedName name="__VE300" localSheetId="5">'[4]Lista de costos'!#REF!</definedName>
    <definedName name="__VE300" localSheetId="6">'[1]Lista de costos'!#REF!</definedName>
    <definedName name="__VE300">'[1]Lista de costos'!#REF!</definedName>
    <definedName name="__VE400" localSheetId="5">'[4]Lista de costos'!#REF!</definedName>
    <definedName name="__VE400" localSheetId="6">'[1]Lista de costos'!#REF!</definedName>
    <definedName name="__VE400">'[1]Lista de costos'!#REF!</definedName>
    <definedName name="__viv10" localSheetId="0">#REF!</definedName>
    <definedName name="__viv10" localSheetId="3">#REF!</definedName>
    <definedName name="__viv10" localSheetId="1">#REF!</definedName>
    <definedName name="__viv10" localSheetId="5">#REF!</definedName>
    <definedName name="__viv10" localSheetId="6">#REF!</definedName>
    <definedName name="__viv10">#REF!</definedName>
    <definedName name="__viv15" localSheetId="0">#REF!</definedName>
    <definedName name="__viv15" localSheetId="3">#REF!</definedName>
    <definedName name="__viv15" localSheetId="1">#REF!</definedName>
    <definedName name="__viv15" localSheetId="5">#REF!</definedName>
    <definedName name="__viv15" localSheetId="6">#REF!</definedName>
    <definedName name="__viv15">#REF!</definedName>
    <definedName name="__viv30" localSheetId="0">#REF!</definedName>
    <definedName name="__viv30" localSheetId="3">#REF!</definedName>
    <definedName name="__viv30" localSheetId="1">#REF!</definedName>
    <definedName name="__viv30" localSheetId="5">#REF!</definedName>
    <definedName name="__viv30" localSheetId="6">#REF!</definedName>
    <definedName name="__viv30">#REF!</definedName>
    <definedName name="__viv5" localSheetId="6">#REF!</definedName>
    <definedName name="__viv5">#REF!</definedName>
    <definedName name="__VM1000" localSheetId="5">'[4]Lista de costos'!#REF!</definedName>
    <definedName name="__VM1000" localSheetId="6">'[1]Lista de costos'!#REF!</definedName>
    <definedName name="__VM1000">'[1]Lista de costos'!#REF!</definedName>
    <definedName name="_ABR1000" localSheetId="5">'[4]Lista de costos'!#REF!</definedName>
    <definedName name="_ABR1000" localSheetId="6">'[1]Lista de costos'!#REF!</definedName>
    <definedName name="_ABR1000">'[1]Lista de costos'!#REF!</definedName>
    <definedName name="_ABR500" localSheetId="5">'[4]Lista de costos'!#REF!</definedName>
    <definedName name="_ABR500" localSheetId="6">'[1]Lista de costos'!#REF!</definedName>
    <definedName name="_ABR500">'[1]Lista de costos'!#REF!</definedName>
    <definedName name="_ABR600" localSheetId="5">'[4]Lista de costos'!#REF!</definedName>
    <definedName name="_ABR600" localSheetId="6">'[1]Lista de costos'!#REF!</definedName>
    <definedName name="_ABR600">'[1]Lista de costos'!#REF!</definedName>
    <definedName name="_ARA100" localSheetId="5">'[4]Lista de costos'!#REF!</definedName>
    <definedName name="_ARA100" localSheetId="6">'[1]Lista de costos'!#REF!</definedName>
    <definedName name="_ARA100">'[1]Lista de costos'!#REF!</definedName>
    <definedName name="_ARA150" localSheetId="5">'[4]Lista de costos'!#REF!</definedName>
    <definedName name="_ARA150" localSheetId="6">'[1]Lista de costos'!#REF!</definedName>
    <definedName name="_ARA150">'[1]Lista de costos'!#REF!</definedName>
    <definedName name="_ARA200" localSheetId="5">'[4]Lista de costos'!#REF!</definedName>
    <definedName name="_ARA200" localSheetId="6">'[1]Lista de costos'!#REF!</definedName>
    <definedName name="_ARA200">'[1]Lista de costos'!#REF!</definedName>
    <definedName name="_BRI080" localSheetId="5">'[4]Lista de costos'!#REF!</definedName>
    <definedName name="_BRI080" localSheetId="6">'[1]Lista de costos'!#REF!</definedName>
    <definedName name="_BRI080">'[1]Lista de costos'!#REF!</definedName>
    <definedName name="_BRI100" localSheetId="5">'[4]Lista de costos'!#REF!</definedName>
    <definedName name="_BRI100" localSheetId="6">'[1]Lista de costos'!#REF!</definedName>
    <definedName name="_BRI100">'[1]Lista de costos'!#REF!</definedName>
    <definedName name="_BRI150" localSheetId="5">'[4]Lista de costos'!#REF!</definedName>
    <definedName name="_BRI150" localSheetId="6">'[1]Lista de costos'!#REF!</definedName>
    <definedName name="_BRI150">'[1]Lista de costos'!#REF!</definedName>
    <definedName name="_BRI200" localSheetId="5">'[4]Lista de costos'!#REF!</definedName>
    <definedName name="_BRI200" localSheetId="6">'[1]Lista de costos'!#REF!</definedName>
    <definedName name="_BRI200">'[1]Lista de costos'!#REF!</definedName>
    <definedName name="_BRI225" localSheetId="5">'[4]Lista de costos'!#REF!</definedName>
    <definedName name="_BRI225" localSheetId="6">'[1]Lista de costos'!#REF!</definedName>
    <definedName name="_BRI225">'[1]Lista de costos'!#REF!</definedName>
    <definedName name="_BRI250" localSheetId="5">'[4]Lista de costos'!#REF!</definedName>
    <definedName name="_BRI250" localSheetId="6">'[1]Lista de costos'!#REF!</definedName>
    <definedName name="_BRI250">'[1]Lista de costos'!#REF!</definedName>
    <definedName name="_BRI300" localSheetId="5">'[4]Lista de costos'!#REF!</definedName>
    <definedName name="_BRI300" localSheetId="6">'[1]Lista de costos'!#REF!</definedName>
    <definedName name="_BRI300">'[1]Lista de costos'!#REF!</definedName>
    <definedName name="_BRI315" localSheetId="5">'[4]Lista de costos'!#REF!</definedName>
    <definedName name="_BRI315" localSheetId="6">'[1]Lista de costos'!#REF!</definedName>
    <definedName name="_BRI315">'[1]Lista de costos'!#REF!</definedName>
    <definedName name="_BRI400" localSheetId="5">'[4]Lista de costos'!#REF!</definedName>
    <definedName name="_BRI400" localSheetId="6">'[1]Lista de costos'!#REF!</definedName>
    <definedName name="_BRI400">'[1]Lista de costos'!#REF!</definedName>
    <definedName name="_CPD090" localSheetId="5">'[4]Lista de costos'!#REF!</definedName>
    <definedName name="_CPD090" localSheetId="6">'[1]Lista de costos'!#REF!</definedName>
    <definedName name="_CPD090">'[1]Lista de costos'!#REF!</definedName>
    <definedName name="_CPD110" localSheetId="5">'[4]Lista de costos'!#REF!</definedName>
    <definedName name="_CPD110" localSheetId="6">'[1]Lista de costos'!#REF!</definedName>
    <definedName name="_CPD110">'[1]Lista de costos'!#REF!</definedName>
    <definedName name="_CPD160" localSheetId="5">'[4]Lista de costos'!#REF!</definedName>
    <definedName name="_CPD160" localSheetId="6">'[1]Lista de costos'!#REF!</definedName>
    <definedName name="_CPD160">'[1]Lista de costos'!#REF!</definedName>
    <definedName name="_CPD225" localSheetId="5">'[4]Lista de costos'!#REF!</definedName>
    <definedName name="_CPD225" localSheetId="6">'[1]Lista de costos'!#REF!</definedName>
    <definedName name="_CPD225">'[1]Lista de costos'!#REF!</definedName>
    <definedName name="_CPD315" localSheetId="5">'[4]Lista de costos'!#REF!</definedName>
    <definedName name="_CPD315" localSheetId="6">'[1]Lista de costos'!#REF!</definedName>
    <definedName name="_CPD315">'[1]Lista de costos'!#REF!</definedName>
    <definedName name="_CPD400" localSheetId="5">'[4]Lista de costos'!#REF!</definedName>
    <definedName name="_CPD400" localSheetId="6">'[1]Lista de costos'!#REF!</definedName>
    <definedName name="_CPD400">'[1]Lista de costos'!#REF!</definedName>
    <definedName name="_CPD450" localSheetId="5">'[4]Lista de costos'!#REF!</definedName>
    <definedName name="_CPD450" localSheetId="6">'[1]Lista de costos'!#REF!</definedName>
    <definedName name="_CPD450">'[1]Lista de costos'!#REF!</definedName>
    <definedName name="_CPD500" localSheetId="5">'[4]Lista de costos'!#REF!</definedName>
    <definedName name="_CPD500" localSheetId="6">'[1]Lista de costos'!#REF!</definedName>
    <definedName name="_CPD500">'[1]Lista de costos'!#REF!</definedName>
    <definedName name="_Fill" localSheetId="6" hidden="1">[5]Quantity!#REF!</definedName>
    <definedName name="_Fill" hidden="1">[5]Quantity!#REF!</definedName>
    <definedName name="_xlnm._FilterDatabase" localSheetId="2" hidden="1">'OC '!$A$10:$AN$62</definedName>
    <definedName name="_xlnm._FilterDatabase" localSheetId="3" hidden="1">OEM!$A$11:$Q$109</definedName>
    <definedName name="_FUS250" localSheetId="0">'[1]Lista de costos'!#REF!</definedName>
    <definedName name="_FUS250" localSheetId="3">'[1]Lista de costos'!#REF!</definedName>
    <definedName name="_FUS250" localSheetId="5">'[4]Lista de costos'!#REF!</definedName>
    <definedName name="_FUS250" localSheetId="6">'[1]Lista de costos'!#REF!</definedName>
    <definedName name="_FUS250">'[1]Lista de costos'!#REF!</definedName>
    <definedName name="_FUS315" localSheetId="3">'[1]Lista de costos'!#REF!</definedName>
    <definedName name="_FUS315" localSheetId="5">'[4]Lista de costos'!#REF!</definedName>
    <definedName name="_FUS315" localSheetId="6">'[1]Lista de costos'!#REF!</definedName>
    <definedName name="_FUS315">'[1]Lista de costos'!#REF!</definedName>
    <definedName name="_FUS450" localSheetId="5">'[4]Lista de costos'!#REF!</definedName>
    <definedName name="_FUS450" localSheetId="6">'[1]Lista de costos'!#REF!</definedName>
    <definedName name="_FUS450">'[1]Lista de costos'!#REF!</definedName>
    <definedName name="_IV100000" localSheetId="0">#REF!</definedName>
    <definedName name="_IV100000" localSheetId="3">#REF!</definedName>
    <definedName name="_IV100000" localSheetId="1">#REF!</definedName>
    <definedName name="_IV100000" localSheetId="5">#REF!</definedName>
    <definedName name="_IV100000" localSheetId="6">#REF!</definedName>
    <definedName name="_IV100000">#REF!</definedName>
    <definedName name="_IV15000" localSheetId="0">#REF!</definedName>
    <definedName name="_IV15000" localSheetId="1">#REF!</definedName>
    <definedName name="_IV15000" localSheetId="5">#REF!</definedName>
    <definedName name="_IV15000" localSheetId="6">#REF!</definedName>
    <definedName name="_IV15000">#REF!</definedName>
    <definedName name="_IV150000" localSheetId="0">#REF!</definedName>
    <definedName name="_IV150000" localSheetId="1">#REF!</definedName>
    <definedName name="_IV150000" localSheetId="5">#REF!</definedName>
    <definedName name="_IV150000" localSheetId="6">#REF!</definedName>
    <definedName name="_IV150000">#REF!</definedName>
    <definedName name="_IV200000" localSheetId="6">#REF!</definedName>
    <definedName name="_IV200000">#REF!</definedName>
    <definedName name="_IV65600" localSheetId="6">#REF!</definedName>
    <definedName name="_IV65600">#REF!</definedName>
    <definedName name="_IV65700" localSheetId="6">#REF!</definedName>
    <definedName name="_IV65700">#REF!</definedName>
    <definedName name="_IV66000" localSheetId="6">#REF!</definedName>
    <definedName name="_IV66000">#REF!</definedName>
    <definedName name="_IV67000" localSheetId="6">#REF!</definedName>
    <definedName name="_IV67000">#REF!</definedName>
    <definedName name="_IV68000" localSheetId="6">#REF!</definedName>
    <definedName name="_IV68000">#REF!</definedName>
    <definedName name="_IV70000" localSheetId="6">#REF!</definedName>
    <definedName name="_IV70000">#REF!</definedName>
    <definedName name="_IV80000" localSheetId="6">#REF!</definedName>
    <definedName name="_IV80000">#REF!</definedName>
    <definedName name="_Key1" localSheetId="6" hidden="1">[5]Quantity!#REF!</definedName>
    <definedName name="_Key1" hidden="1">[5]Quantity!#REF!</definedName>
    <definedName name="_Key2" localSheetId="6" hidden="1">#REF!</definedName>
    <definedName name="_Key2" hidden="1">#REF!</definedName>
    <definedName name="_MAX090" localSheetId="5">'[4]Lista de costos'!#REF!</definedName>
    <definedName name="_MAX090" localSheetId="6">'[1]Lista de costos'!#REF!</definedName>
    <definedName name="_MAX090">'[1]Lista de costos'!#REF!</definedName>
    <definedName name="_MAX160" localSheetId="5">'[4]Lista de costos'!#REF!</definedName>
    <definedName name="_MAX160" localSheetId="6">'[1]Lista de costos'!#REF!</definedName>
    <definedName name="_MAX160">'[1]Lista de costos'!#REF!</definedName>
    <definedName name="_MAX225" localSheetId="5">'[4]Lista de costos'!#REF!</definedName>
    <definedName name="_MAX225" localSheetId="6">'[1]Lista de costos'!#REF!</definedName>
    <definedName name="_MAX225">'[1]Lista de costos'!#REF!</definedName>
    <definedName name="_MAX315" localSheetId="5">'[4]Lista de costos'!#REF!</definedName>
    <definedName name="_MAX315" localSheetId="6">'[1]Lista de costos'!#REF!</definedName>
    <definedName name="_MAX315">'[1]Lista de costos'!#REF!</definedName>
    <definedName name="_MAX400" localSheetId="5">'[4]Lista de costos'!#REF!</definedName>
    <definedName name="_MAX400" localSheetId="6">'[1]Lista de costos'!#REF!</definedName>
    <definedName name="_MAX400">'[1]Lista de costos'!#REF!</definedName>
    <definedName name="_OC2" localSheetId="0">L3C12:L6C12</definedName>
    <definedName name="_OC2" localSheetId="3">L3C12:L6C12</definedName>
    <definedName name="_OC2" localSheetId="1">L3C12:L6C12</definedName>
    <definedName name="_OC2" localSheetId="5">L3C12:L6C12</definedName>
    <definedName name="_OC2" localSheetId="6">L3C12:L6C12</definedName>
    <definedName name="_OC2">L3C12:L6C12</definedName>
    <definedName name="_OE1" localSheetId="0">L3C12:L6C12</definedName>
    <definedName name="_OE1" localSheetId="2">L3C12:L6C12</definedName>
    <definedName name="_OE1" localSheetId="3">L3C12:L6C12</definedName>
    <definedName name="_OE1" localSheetId="1">L3C12:L6C12</definedName>
    <definedName name="_OE1" localSheetId="5">L3C12:L6C12</definedName>
    <definedName name="_OE1" localSheetId="6">L3C12:L6C12</definedName>
    <definedName name="_OE1">L3C12:L6C12</definedName>
    <definedName name="_oe2" localSheetId="0">L3C12:L6C12</definedName>
    <definedName name="_oe2" localSheetId="3">L3C12:L6C12</definedName>
    <definedName name="_oe2" localSheetId="1">L3C12:L6C12</definedName>
    <definedName name="_oe2" localSheetId="5">L3C12:L6C12</definedName>
    <definedName name="_oe2" localSheetId="6">L3C12:L6C12</definedName>
    <definedName name="_oe2">L3C12:L6C12</definedName>
    <definedName name="_oe3" localSheetId="0">L14C24:L20C24</definedName>
    <definedName name="_oe3" localSheetId="3">L14C24:L20C24</definedName>
    <definedName name="_oe3" localSheetId="1">L14C24:L20C24</definedName>
    <definedName name="_oe3" localSheetId="5">L14C24:L20C24</definedName>
    <definedName name="_oe3" localSheetId="6">L14C24:L20C24</definedName>
    <definedName name="_oe3">L14C24:L20C24</definedName>
    <definedName name="_oe4" localSheetId="0">L3C12:L6C12</definedName>
    <definedName name="_oe4" localSheetId="3">L3C12:L6C12</definedName>
    <definedName name="_oe4" localSheetId="1">L3C12:L6C12</definedName>
    <definedName name="_oe4" localSheetId="5">L3C12:L6C12</definedName>
    <definedName name="_oe4" localSheetId="6">L3C12:L6C12</definedName>
    <definedName name="_oe4">L3C12:L6C12</definedName>
    <definedName name="_Order1" hidden="1">255</definedName>
    <definedName name="_Order2" hidden="1">255</definedName>
    <definedName name="_PAC1" localSheetId="0">#REF!</definedName>
    <definedName name="_PAC1" localSheetId="3">#REF!</definedName>
    <definedName name="_PAC1" localSheetId="1">#REF!</definedName>
    <definedName name="_PAC1" localSheetId="5">#REF!</definedName>
    <definedName name="_PAC1" localSheetId="6">#REF!</definedName>
    <definedName name="_PAC1">#REF!</definedName>
    <definedName name="_Parse_Out" localSheetId="0" hidden="1">[5]Quantity!#REF!</definedName>
    <definedName name="_Parse_Out" localSheetId="3" hidden="1">[5]Quantity!#REF!</definedName>
    <definedName name="_Parse_Out" localSheetId="1" hidden="1">[5]Quantity!#REF!</definedName>
    <definedName name="_Parse_Out" localSheetId="5" hidden="1">[5]Quantity!#REF!</definedName>
    <definedName name="_Parse_Out" localSheetId="6" hidden="1">[5]Quantity!#REF!</definedName>
    <definedName name="_Parse_Out" hidden="1">[5]Quantity!#REF!</definedName>
    <definedName name="_pob10" localSheetId="0">#REF!</definedName>
    <definedName name="_pob10" localSheetId="1">#REF!</definedName>
    <definedName name="_pob10" localSheetId="5">#REF!</definedName>
    <definedName name="_pob10" localSheetId="6">#REF!</definedName>
    <definedName name="_pob10">#REF!</definedName>
    <definedName name="_pob15" localSheetId="0">#REF!</definedName>
    <definedName name="_pob15" localSheetId="1">#REF!</definedName>
    <definedName name="_pob15" localSheetId="5">#REF!</definedName>
    <definedName name="_pob15" localSheetId="6">#REF!</definedName>
    <definedName name="_pob15">#REF!</definedName>
    <definedName name="_pob30" localSheetId="0">#REF!</definedName>
    <definedName name="_pob30" localSheetId="1">#REF!</definedName>
    <definedName name="_pob30" localSheetId="6">#REF!</definedName>
    <definedName name="_pob30">#REF!</definedName>
    <definedName name="_pob5" localSheetId="6">#REF!</definedName>
    <definedName name="_pob5">#REF!</definedName>
    <definedName name="_PP01" localSheetId="6">#REF!</definedName>
    <definedName name="_PP01">#REF!</definedName>
    <definedName name="_PP02" localSheetId="6">#REF!</definedName>
    <definedName name="_PP02">#REF!</definedName>
    <definedName name="_PP03" localSheetId="6">#REF!</definedName>
    <definedName name="_PP03">#REF!</definedName>
    <definedName name="_PP04" localSheetId="6">#REF!</definedName>
    <definedName name="_PP04">#REF!</definedName>
    <definedName name="_PP05" localSheetId="6">#REF!</definedName>
    <definedName name="_PP05">#REF!</definedName>
    <definedName name="_PP06" localSheetId="6">#REF!</definedName>
    <definedName name="_PP06">#REF!</definedName>
    <definedName name="_PP07" localSheetId="6">#REF!</definedName>
    <definedName name="_PP07">#REF!</definedName>
    <definedName name="_PP08" localSheetId="6">#REF!</definedName>
    <definedName name="_PP08">#REF!</definedName>
    <definedName name="_PP09" localSheetId="6">#REF!</definedName>
    <definedName name="_PP09">#REF!</definedName>
    <definedName name="_PP10" localSheetId="6">#REF!</definedName>
    <definedName name="_PP10">#REF!</definedName>
    <definedName name="_PP11" localSheetId="6">#REF!</definedName>
    <definedName name="_PP11">#REF!</definedName>
    <definedName name="_PT01" localSheetId="6">#REF!</definedName>
    <definedName name="_PT01">#REF!</definedName>
    <definedName name="_PT02" localSheetId="6">#REF!</definedName>
    <definedName name="_PT02">#REF!</definedName>
    <definedName name="_PT03" localSheetId="6">#REF!</definedName>
    <definedName name="_PT03">#REF!</definedName>
    <definedName name="_PT0313" localSheetId="6">#REF!</definedName>
    <definedName name="_PT0313">#REF!</definedName>
    <definedName name="_PT04" localSheetId="6">#REF!</definedName>
    <definedName name="_PT04">#REF!</definedName>
    <definedName name="_PT0418" localSheetId="6">#REF!</definedName>
    <definedName name="_PT0418">#REF!</definedName>
    <definedName name="_PT1418" localSheetId="6">#REF!</definedName>
    <definedName name="_PT1418">#REF!</definedName>
    <definedName name="_PT1925" localSheetId="6">#REF!</definedName>
    <definedName name="_PT1925">#REF!</definedName>
    <definedName name="_PT2629" localSheetId="6">#REF!</definedName>
    <definedName name="_PT2629">#REF!</definedName>
    <definedName name="_PT3031" localSheetId="6">#REF!</definedName>
    <definedName name="_PT3031">#REF!</definedName>
    <definedName name="_PT3336" localSheetId="6">#REF!</definedName>
    <definedName name="_PT3336">#REF!</definedName>
    <definedName name="_PT3941" localSheetId="6">#REF!</definedName>
    <definedName name="_PT3941">#REF!</definedName>
    <definedName name="_PT4246" localSheetId="6">#REF!</definedName>
    <definedName name="_PT4246">#REF!</definedName>
    <definedName name="_PT4760" localSheetId="6">#REF!</definedName>
    <definedName name="_PT4760">#REF!</definedName>
    <definedName name="_PT6179" localSheetId="6">#REF!</definedName>
    <definedName name="_PT6179">#REF!</definedName>
    <definedName name="_PT8082" localSheetId="6">#REF!</definedName>
    <definedName name="_PT8082">#REF!</definedName>
    <definedName name="_PT8392" localSheetId="6">#REF!</definedName>
    <definedName name="_PT8392">#REF!</definedName>
    <definedName name="_RAM200" localSheetId="0">'[1]Lista de costos'!#REF!</definedName>
    <definedName name="_RAM200" localSheetId="3">'[1]Lista de costos'!#REF!</definedName>
    <definedName name="_RAM200" localSheetId="1">'[1]Lista de costos'!#REF!</definedName>
    <definedName name="_RAM200" localSheetId="5">'[4]Lista de costos'!#REF!</definedName>
    <definedName name="_RAM200" localSheetId="6">'[1]Lista de costos'!#REF!</definedName>
    <definedName name="_RAM200">'[1]Lista de costos'!#REF!</definedName>
    <definedName name="_REC1">[2]Junio!$A$11:$IV$11,[2]Junio!$A$13:$IV$13,[2]Junio!$A$13:$IV$14,[2]Junio!$A$17:$IV$18,[2]Junio!$A$20:$IV$20,[2]Junio!$A$23:$IV$24,[2]Junio!$A$26:$IV$32,[2]Junio!$A$35:$IV$35,[2]Junio!$A$36:$IV$38,[2]Junio!$A$41:$IV$41,[2]Junio!$A$43:$IV$51,[2]Junio!$A$63:$IV$64,[2]Junio!$A$67:$IV$67,[2]Junio!$A$71:$IV$74,[2]Junio!$A$76:$IV$76,[2]Junio!$A$78:$IV$80</definedName>
    <definedName name="_REC2">[2]Junio!$A$10:$IV$10,[2]Junio!$A$15:$IV$16,[2]Junio!$A$19:$IV$19,[2]Junio!$A$21:$IV$22,[2]Junio!$A$25:$IV$25,[2]Junio!$A$33:$IV$34,[2]Junio!$A$39:$IV$40,[2]Junio!$A$42:$IV$42,[2]Junio!$A$52:$IV$62,[2]Junio!$A$65:$IV$66,[2]Junio!$A$68:$IV$70,[2]Junio!$A$75:$IV$75,[2]Junio!$A$77:$IV$77,[2]Junio!$A$81:$IV$89</definedName>
    <definedName name="_REC3">[3]Junio!$A$10:$IV$10,[3]Junio!$A$15:$IV$16,[3]Junio!$A$19:$IV$19,[3]Junio!$A$21:$IV$22,[3]Junio!$A$25:$IV$25,[3]Junio!$A$33:$IV$34,[3]Junio!$A$39:$IV$40,[3]Junio!$A$42:$IV$42,[3]Junio!$A$52:$IV$62,[3]Junio!$A$65:$IV$66,[3]Junio!$A$68:$IV$70,[3]Junio!$A$75:$IV$75,[3]Junio!$A$77:$IV$77,[3]Junio!$A$81:$IV$89</definedName>
    <definedName name="_Sort" localSheetId="0" hidden="1">[5]Quantity!#REF!</definedName>
    <definedName name="_Sort" localSheetId="3" hidden="1">[5]Quantity!#REF!</definedName>
    <definedName name="_Sort" localSheetId="1" hidden="1">[5]Quantity!#REF!</definedName>
    <definedName name="_Sort" localSheetId="5" hidden="1">[5]Quantity!#REF!</definedName>
    <definedName name="_Sort" localSheetId="6" hidden="1">[5]Quantity!#REF!</definedName>
    <definedName name="_Sort" hidden="1">[5]Quantity!#REF!</definedName>
    <definedName name="_TAP075" localSheetId="0">'[1]Lista de costos'!#REF!</definedName>
    <definedName name="_TAP075" localSheetId="1">'[1]Lista de costos'!#REF!</definedName>
    <definedName name="_TAP075" localSheetId="5">'[4]Lista de costos'!#REF!</definedName>
    <definedName name="_TAP075" localSheetId="6">'[1]Lista de costos'!#REF!</definedName>
    <definedName name="_TAP075">'[1]Lista de costos'!#REF!</definedName>
    <definedName name="_TAP090" localSheetId="0">'[1]Lista de costos'!#REF!</definedName>
    <definedName name="_TAP090" localSheetId="1">'[1]Lista de costos'!#REF!</definedName>
    <definedName name="_TAP090" localSheetId="5">'[4]Lista de costos'!#REF!</definedName>
    <definedName name="_TAP090" localSheetId="6">'[1]Lista de costos'!#REF!</definedName>
    <definedName name="_TAP090">'[1]Lista de costos'!#REF!</definedName>
    <definedName name="_TAP160" localSheetId="5">'[4]Lista de costos'!#REF!</definedName>
    <definedName name="_TAP160" localSheetId="6">'[1]Lista de costos'!#REF!</definedName>
    <definedName name="_TAP160">'[1]Lista de costos'!#REF!</definedName>
    <definedName name="_VA100" localSheetId="5">'[4]Lista de costos'!#REF!</definedName>
    <definedName name="_VA100" localSheetId="6">'[1]Lista de costos'!#REF!</definedName>
    <definedName name="_VA100">'[1]Lista de costos'!#REF!</definedName>
    <definedName name="_VA150" localSheetId="5">'[4]Lista de costos'!#REF!</definedName>
    <definedName name="_VA150" localSheetId="6">'[1]Lista de costos'!#REF!</definedName>
    <definedName name="_VA150">'[1]Lista de costos'!#REF!</definedName>
    <definedName name="_VA200" localSheetId="5">'[4]Lista de costos'!#REF!</definedName>
    <definedName name="_VA200" localSheetId="6">'[1]Lista de costos'!#REF!</definedName>
    <definedName name="_VA200">'[1]Lista de costos'!#REF!</definedName>
    <definedName name="_VE080" localSheetId="5">'[4]Lista de costos'!#REF!</definedName>
    <definedName name="_VE080" localSheetId="6">'[1]Lista de costos'!#REF!</definedName>
    <definedName name="_VE080">'[1]Lista de costos'!#REF!</definedName>
    <definedName name="_VE100" localSheetId="5">'[4]Lista de costos'!#REF!</definedName>
    <definedName name="_VE100" localSheetId="6">'[1]Lista de costos'!#REF!</definedName>
    <definedName name="_VE100">'[1]Lista de costos'!#REF!</definedName>
    <definedName name="_VE150" localSheetId="5">'[4]Lista de costos'!#REF!</definedName>
    <definedName name="_VE150" localSheetId="6">'[1]Lista de costos'!#REF!</definedName>
    <definedName name="_VE150">'[1]Lista de costos'!#REF!</definedName>
    <definedName name="_VE200" localSheetId="5">'[4]Lista de costos'!#REF!</definedName>
    <definedName name="_VE200" localSheetId="6">'[1]Lista de costos'!#REF!</definedName>
    <definedName name="_VE200">'[1]Lista de costos'!#REF!</definedName>
    <definedName name="_VE250" localSheetId="5">'[4]Lista de costos'!#REF!</definedName>
    <definedName name="_VE250" localSheetId="6">'[1]Lista de costos'!#REF!</definedName>
    <definedName name="_VE250">'[1]Lista de costos'!#REF!</definedName>
    <definedName name="_VE300" localSheetId="5">'[4]Lista de costos'!#REF!</definedName>
    <definedName name="_VE300" localSheetId="6">'[1]Lista de costos'!#REF!</definedName>
    <definedName name="_VE300">'[1]Lista de costos'!#REF!</definedName>
    <definedName name="_VE400" localSheetId="5">'[4]Lista de costos'!#REF!</definedName>
    <definedName name="_VE400" localSheetId="6">'[1]Lista de costos'!#REF!</definedName>
    <definedName name="_VE400">'[1]Lista de costos'!#REF!</definedName>
    <definedName name="_viv10" localSheetId="0">#REF!</definedName>
    <definedName name="_viv10" localSheetId="3">#REF!</definedName>
    <definedName name="_viv10" localSheetId="1">#REF!</definedName>
    <definedName name="_viv10" localSheetId="5">#REF!</definedName>
    <definedName name="_viv10" localSheetId="6">#REF!</definedName>
    <definedName name="_viv10">#REF!</definedName>
    <definedName name="_viv15" localSheetId="0">#REF!</definedName>
    <definedName name="_viv15" localSheetId="3">#REF!</definedName>
    <definedName name="_viv15" localSheetId="1">#REF!</definedName>
    <definedName name="_viv15" localSheetId="5">#REF!</definedName>
    <definedName name="_viv15" localSheetId="6">#REF!</definedName>
    <definedName name="_viv15">#REF!</definedName>
    <definedName name="_viv30" localSheetId="0">#REF!</definedName>
    <definedName name="_viv30" localSheetId="3">#REF!</definedName>
    <definedName name="_viv30" localSheetId="1">#REF!</definedName>
    <definedName name="_viv30" localSheetId="5">#REF!</definedName>
    <definedName name="_viv30" localSheetId="6">#REF!</definedName>
    <definedName name="_viv30">#REF!</definedName>
    <definedName name="_viv5" localSheetId="6">#REF!</definedName>
    <definedName name="_viv5">#REF!</definedName>
    <definedName name="_VM1000" localSheetId="5">'[4]Lista de costos'!#REF!</definedName>
    <definedName name="_VM1000" localSheetId="6">'[1]Lista de costos'!#REF!</definedName>
    <definedName name="_VM1000">'[1]Lista de costos'!#REF!</definedName>
    <definedName name="A" localSheetId="0">#REF!</definedName>
    <definedName name="A" localSheetId="2">#REF!</definedName>
    <definedName name="A" localSheetId="1">#REF!</definedName>
    <definedName name="A" localSheetId="5">#REF!</definedName>
    <definedName name="A" localSheetId="7">#REF!</definedName>
    <definedName name="A" localSheetId="6">#REF!</definedName>
    <definedName name="A">#REF!</definedName>
    <definedName name="A_impresión_IM" localSheetId="0">#REF!</definedName>
    <definedName name="A_impresión_IM" localSheetId="1">#REF!</definedName>
    <definedName name="A_impresión_IM" localSheetId="5">#REF!</definedName>
    <definedName name="A_impresión_IM" localSheetId="6">#REF!</definedName>
    <definedName name="A_impresión_IM">#REF!</definedName>
    <definedName name="aa" localSheetId="6">#REF!</definedName>
    <definedName name="aa">#REF!</definedName>
    <definedName name="aaa" localSheetId="2">[6]Excavación!#REF!</definedName>
    <definedName name="aaa" localSheetId="5">[6]Excavación!#REF!</definedName>
    <definedName name="aaa" localSheetId="7">[6]Excavación!#REF!</definedName>
    <definedName name="aaa" localSheetId="6">[6]Excavación!#REF!</definedName>
    <definedName name="aaa">[6]Excavación!#REF!</definedName>
    <definedName name="AB_200" localSheetId="5">'[4]Lista de costos'!#REF!</definedName>
    <definedName name="AB_200" localSheetId="6">'[1]Lista de costos'!#REF!</definedName>
    <definedName name="AB_200">'[1]Lista de costos'!#REF!</definedName>
    <definedName name="AB_201" localSheetId="5">'[4]Lista de costos'!#REF!</definedName>
    <definedName name="AB_201" localSheetId="6">'[1]Lista de costos'!#REF!</definedName>
    <definedName name="AB_201">'[1]Lista de costos'!#REF!</definedName>
    <definedName name="AB_9025" localSheetId="5">'[4]Lista de costos'!#REF!</definedName>
    <definedName name="AB_9025" localSheetId="6">'[1]Lista de costos'!#REF!</definedName>
    <definedName name="AB_9025">'[1]Lista de costos'!#REF!</definedName>
    <definedName name="ABR075T" localSheetId="5">'[4]Lista de costos'!#REF!</definedName>
    <definedName name="ABR075T" localSheetId="6">'[1]Lista de costos'!#REF!</definedName>
    <definedName name="ABR075T">'[1]Lista de costos'!#REF!</definedName>
    <definedName name="ABR090T" localSheetId="5">'[4]Lista de costos'!#REF!</definedName>
    <definedName name="ABR090T" localSheetId="6">'[1]Lista de costos'!#REF!</definedName>
    <definedName name="ABR090T">'[1]Lista de costos'!#REF!</definedName>
    <definedName name="ABR110T" localSheetId="5">'[4]Lista de costos'!#REF!</definedName>
    <definedName name="ABR110T" localSheetId="6">'[1]Lista de costos'!#REF!</definedName>
    <definedName name="ABR110T">'[1]Lista de costos'!#REF!</definedName>
    <definedName name="ABR160T" localSheetId="5">'[4]Lista de costos'!#REF!</definedName>
    <definedName name="ABR160T" localSheetId="6">'[1]Lista de costos'!#REF!</definedName>
    <definedName name="ABR160T">'[1]Lista de costos'!#REF!</definedName>
    <definedName name="ABR225T" localSheetId="5">'[4]Lista de costos'!#REF!</definedName>
    <definedName name="ABR225T" localSheetId="6">'[1]Lista de costos'!#REF!</definedName>
    <definedName name="ABR225T">'[1]Lista de costos'!#REF!</definedName>
    <definedName name="ABRP90T" localSheetId="5">'[4]Lista de costos'!#REF!</definedName>
    <definedName name="ABRP90T" localSheetId="6">'[1]Lista de costos'!#REF!</definedName>
    <definedName name="ABRP90T">'[1]Lista de costos'!#REF!</definedName>
    <definedName name="ACCD20" localSheetId="5">'[4]Lista de costos'!#REF!</definedName>
    <definedName name="ACCD20" localSheetId="6">'[1]Lista de costos'!#REF!</definedName>
    <definedName name="ACCD20">'[1]Lista de costos'!#REF!</definedName>
    <definedName name="AccessDatabase" hidden="1">"P:\Impulsiones- AASA\Imp Hurlingham-Tessei\Análisis de precios.mdb"</definedName>
    <definedName name="ACEROBR" localSheetId="0">'[1]Lista de costos'!#REF!</definedName>
    <definedName name="ACEROBR" localSheetId="3">'[1]Lista de costos'!#REF!</definedName>
    <definedName name="ACEROBR" localSheetId="1">'[1]Lista de costos'!#REF!</definedName>
    <definedName name="ACEROBR" localSheetId="5">'[4]Lista de costos'!#REF!</definedName>
    <definedName name="ACEROBR" localSheetId="6">'[1]Lista de costos'!#REF!</definedName>
    <definedName name="ACEROBR">'[1]Lista de costos'!#REF!</definedName>
    <definedName name="ACEROCARB" localSheetId="0">'[1]Lista de costos'!#REF!</definedName>
    <definedName name="ACEROCARB" localSheetId="3">'[1]Lista de costos'!#REF!</definedName>
    <definedName name="ACEROCARB" localSheetId="1">'[1]Lista de costos'!#REF!</definedName>
    <definedName name="ACEROCARB" localSheetId="5">'[4]Lista de costos'!#REF!</definedName>
    <definedName name="ACEROCARB" localSheetId="6">'[1]Lista de costos'!#REF!</definedName>
    <definedName name="ACEROCARB">'[1]Lista de costos'!#REF!</definedName>
    <definedName name="ACEROCM" localSheetId="0">'[1]Lista de costos'!#REF!</definedName>
    <definedName name="ACEROCM" localSheetId="1">'[1]Lista de costos'!#REF!</definedName>
    <definedName name="ACEROCM" localSheetId="5">'[4]Lista de costos'!#REF!</definedName>
    <definedName name="ACEROCM" localSheetId="6">'[1]Lista de costos'!#REF!</definedName>
    <definedName name="ACEROCM">'[1]Lista de costos'!#REF!</definedName>
    <definedName name="AGUARANGO" localSheetId="1">#REF!</definedName>
    <definedName name="AGUARANGO" localSheetId="6">#REF!</definedName>
    <definedName name="AGUARANGO">#REF!</definedName>
    <definedName name="ALTURAS" localSheetId="6">[7]!ALTURAS</definedName>
    <definedName name="ALTURAS">[7]!ALTURAS</definedName>
    <definedName name="Análisis_de_precios_Hoja6_Lista" localSheetId="0">#REF!</definedName>
    <definedName name="Análisis_de_precios_Hoja6_Lista" localSheetId="2">#REF!</definedName>
    <definedName name="Análisis_de_precios_Hoja6_Lista" localSheetId="1">#REF!</definedName>
    <definedName name="Análisis_de_precios_Hoja6_Lista" localSheetId="5">#REF!</definedName>
    <definedName name="Análisis_de_precios_Hoja6_Lista" localSheetId="7">#REF!</definedName>
    <definedName name="Análisis_de_precios_Hoja6_Lista" localSheetId="6">#REF!</definedName>
    <definedName name="Análisis_de_precios_Hoja6_Lista">#REF!</definedName>
    <definedName name="Análisis_de_precios_Hoja6_Lista1" localSheetId="2">#REF!</definedName>
    <definedName name="Análisis_de_precios_Hoja6_Lista1" localSheetId="5">#REF!</definedName>
    <definedName name="Análisis_de_precios_Hoja6_Lista1" localSheetId="6">#REF!</definedName>
    <definedName name="Análisis_de_precios_Hoja6_Lista1">#REF!</definedName>
    <definedName name="ANAN" localSheetId="6">#REF!</definedName>
    <definedName name="ANAN">#REF!</definedName>
    <definedName name="APCOSTO">[8]AP!$B$1:$T$4377</definedName>
    <definedName name="APVENTA" localSheetId="6">[8]AP!#REF!</definedName>
    <definedName name="APVENTA">[8]AP!#REF!</definedName>
    <definedName name="_xlnm.Print_Area" localSheetId="0">#REF!</definedName>
    <definedName name="_xlnm.Print_Area" localSheetId="4">'Obra E'!$A$1:$H$56</definedName>
    <definedName name="_xlnm.Print_Area" localSheetId="2">'OC '!$A$3:$J$66</definedName>
    <definedName name="_xlnm.Print_Area" localSheetId="3">OEM!#REF!</definedName>
    <definedName name="_xlnm.Print_Area" localSheetId="1">'Planilla Cotizacion Final'!$A$1:$G$25</definedName>
    <definedName name="_xlnm.Print_Area" localSheetId="5">'Presupuesto Pozo - EOA0017'!$A$1:$J$31</definedName>
    <definedName name="_xlnm.Print_Area" localSheetId="7">'PTA OSMOSIS PROVISORIA'!$A$1:$J$17</definedName>
    <definedName name="_xlnm.Print_Area" localSheetId="6">'R-PLN-021 COTIZACIÓN V01 (2)'!$A$1:$J$38</definedName>
    <definedName name="_xlnm.Print_Area">#REF!</definedName>
    <definedName name="AREA1" localSheetId="6">#REF!</definedName>
    <definedName name="AREA1">#REF!</definedName>
    <definedName name="AREA2" localSheetId="6">#REF!</definedName>
    <definedName name="AREA2">#REF!</definedName>
    <definedName name="ARENAF" localSheetId="1">'[1]Lista de costos'!#REF!</definedName>
    <definedName name="ARENAF" localSheetId="5">'[4]Lista de costos'!#REF!</definedName>
    <definedName name="ARENAF" localSheetId="6">'[1]Lista de costos'!#REF!</definedName>
    <definedName name="ARENAF">'[1]Lista de costos'!#REF!</definedName>
    <definedName name="asd" localSheetId="0">L14C24:L20C24</definedName>
    <definedName name="asd" localSheetId="3">L14C24:L20C24</definedName>
    <definedName name="asd" localSheetId="1">L14C24:L20C24</definedName>
    <definedName name="asd" localSheetId="5">L14C24:L20C24</definedName>
    <definedName name="asd" localSheetId="6">L14C24:L20C24</definedName>
    <definedName name="asd">L14C24:L20C24</definedName>
    <definedName name="AYUDAN" localSheetId="0">'[1]Lista de costos'!#REF!</definedName>
    <definedName name="AYUDAN" localSheetId="3">'[1]Lista de costos'!#REF!</definedName>
    <definedName name="AYUDAN" localSheetId="1">'[1]Lista de costos'!#REF!</definedName>
    <definedName name="AYUDAN" localSheetId="5">'[4]Lista de costos'!#REF!</definedName>
    <definedName name="AYUDAN" localSheetId="6">'[1]Lista de costos'!#REF!</definedName>
    <definedName name="AYUDAN">'[1]Lista de costos'!#REF!</definedName>
    <definedName name="B" localSheetId="0">#REF!</definedName>
    <definedName name="B" localSheetId="2">#REF!</definedName>
    <definedName name="B" localSheetId="1">#REF!</definedName>
    <definedName name="B" localSheetId="5">#REF!</definedName>
    <definedName name="B" localSheetId="7">#REF!</definedName>
    <definedName name="B" localSheetId="6">#REF!</definedName>
    <definedName name="B">#REF!</definedName>
    <definedName name="BA20X20" localSheetId="0">'[1]Lista de costos'!#REF!</definedName>
    <definedName name="BA20X20" localSheetId="3">'[1]Lista de costos'!#REF!</definedName>
    <definedName name="BA20X20" localSheetId="1">'[1]Lista de costos'!#REF!</definedName>
    <definedName name="BA20X20" localSheetId="5">'[4]Lista de costos'!#REF!</definedName>
    <definedName name="BA20X20" localSheetId="6">'[1]Lista de costos'!#REF!</definedName>
    <definedName name="BA20X20">'[1]Lista de costos'!#REF!</definedName>
    <definedName name="BA40X60" localSheetId="0">'[1]Lista de costos'!#REF!</definedName>
    <definedName name="BA40X60" localSheetId="3">'[1]Lista de costos'!#REF!</definedName>
    <definedName name="BA40X60" localSheetId="1">'[1]Lista de costos'!#REF!</definedName>
    <definedName name="BA40X60" localSheetId="5">'[4]Lista de costos'!#REF!</definedName>
    <definedName name="BA40X60" localSheetId="6">'[1]Lista de costos'!#REF!</definedName>
    <definedName name="BA40X60">'[1]Lista de costos'!#REF!</definedName>
    <definedName name="barrio">'[9]#¡REF'!$D$2:$D$28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5">#REF!</definedName>
    <definedName name="_xlnm.Database" localSheetId="7">#REF!</definedName>
    <definedName name="_xlnm.Database" localSheetId="6">#REF!</definedName>
    <definedName name="_xlnm.Database">#REF!</definedName>
    <definedName name="BBA08M" localSheetId="0">'[1]Lista de costos'!#REF!</definedName>
    <definedName name="BBA08M" localSheetId="1">'[1]Lista de costos'!#REF!</definedName>
    <definedName name="BBA08M" localSheetId="5">'[4]Lista de costos'!#REF!</definedName>
    <definedName name="BBA08M" localSheetId="6">'[1]Lista de costos'!#REF!</definedName>
    <definedName name="BBA08M">'[1]Lista de costos'!#REF!</definedName>
    <definedName name="BBA12M" localSheetId="0">'[1]Lista de costos'!#REF!</definedName>
    <definedName name="BBA12M" localSheetId="1">'[1]Lista de costos'!#REF!</definedName>
    <definedName name="BBA12M" localSheetId="5">'[4]Lista de costos'!#REF!</definedName>
    <definedName name="BBA12M" localSheetId="6">'[1]Lista de costos'!#REF!</definedName>
    <definedName name="BBA12M">'[1]Lista de costos'!#REF!</definedName>
    <definedName name="BBA17M" localSheetId="0">'[1]Lista de costos'!#REF!</definedName>
    <definedName name="BBA17M" localSheetId="1">'[1]Lista de costos'!#REF!</definedName>
    <definedName name="BBA17M" localSheetId="5">'[4]Lista de costos'!#REF!</definedName>
    <definedName name="BBA17M" localSheetId="6">'[1]Lista de costos'!#REF!</definedName>
    <definedName name="BBA17M">'[1]Lista de costos'!#REF!</definedName>
    <definedName name="BBA80M" localSheetId="0">'[1]Lista de costos'!#REF!</definedName>
    <definedName name="BBA80M" localSheetId="1">'[1]Lista de costos'!#REF!</definedName>
    <definedName name="BBA80M" localSheetId="5">'[4]Lista de costos'!#REF!</definedName>
    <definedName name="BBA80M" localSheetId="6">'[1]Lista de costos'!#REF!</definedName>
    <definedName name="BBA80M">'[1]Lista de costos'!#REF!</definedName>
    <definedName name="BBAZJA" localSheetId="5">'[4]Lista de costos'!#REF!</definedName>
    <definedName name="BBAZJA" localSheetId="6">'[1]Lista de costos'!#REF!</definedName>
    <definedName name="BBAZJA">'[1]Lista de costos'!#REF!</definedName>
    <definedName name="BDES20L" localSheetId="5">'[4]Lista de costos'!#REF!</definedName>
    <definedName name="BDES20L" localSheetId="6">'[1]Lista de costos'!#REF!</definedName>
    <definedName name="BDES20L">'[1]Lista de costos'!#REF!</definedName>
    <definedName name="bla" localSheetId="0">L3C12:L6C12</definedName>
    <definedName name="bla" localSheetId="3">L3C12:L6C12</definedName>
    <definedName name="bla" localSheetId="1">L3C12:L6C12</definedName>
    <definedName name="bla" localSheetId="5">L3C12:L6C12</definedName>
    <definedName name="bla" localSheetId="6">L3C12:L6C12</definedName>
    <definedName name="bla">L3C12:L6C12</definedName>
    <definedName name="BOXMED" localSheetId="0">'[1]Lista de costos'!#REF!</definedName>
    <definedName name="BOXMED" localSheetId="3">'[1]Lista de costos'!#REF!</definedName>
    <definedName name="BOXMED" localSheetId="1">'[1]Lista de costos'!#REF!</definedName>
    <definedName name="BOXMED" localSheetId="5">'[4]Lista de costos'!#REF!</definedName>
    <definedName name="BOXMED" localSheetId="6">'[1]Lista de costos'!#REF!</definedName>
    <definedName name="BOXMED">'[1]Lista de costos'!#REF!</definedName>
    <definedName name="BRANI" localSheetId="0">'[1]Lista de costos'!#REF!</definedName>
    <definedName name="BRANI" localSheetId="3">'[1]Lista de costos'!#REF!</definedName>
    <definedName name="BRANI" localSheetId="1">'[1]Lista de costos'!#REF!</definedName>
    <definedName name="BRANI" localSheetId="5">'[4]Lista de costos'!#REF!</definedName>
    <definedName name="BRANI" localSheetId="6">'[1]Lista de costos'!#REF!</definedName>
    <definedName name="BRANI">'[1]Lista de costos'!#REF!</definedName>
    <definedName name="BRARO" localSheetId="0">'[1]Lista de costos'!#REF!</definedName>
    <definedName name="BRARO" localSheetId="3">'[1]Lista de costos'!#REF!</definedName>
    <definedName name="BRARO" localSheetId="1">'[1]Lista de costos'!#REF!</definedName>
    <definedName name="BRARO" localSheetId="5">'[4]Lista de costos'!#REF!</definedName>
    <definedName name="BRARO" localSheetId="6">'[1]Lista de costos'!#REF!</definedName>
    <definedName name="BRARO">'[1]Lista de costos'!#REF!</definedName>
    <definedName name="BRFON" localSheetId="0">'[1]Lista de costos'!#REF!</definedName>
    <definedName name="BRFON" localSheetId="3">'[1]Lista de costos'!#REF!</definedName>
    <definedName name="BRFON" localSheetId="1">'[1]Lista de costos'!#REF!</definedName>
    <definedName name="BRFON" localSheetId="5">'[4]Lista de costos'!#REF!</definedName>
    <definedName name="BRFON" localSheetId="6">'[1]Lista de costos'!#REF!</definedName>
    <definedName name="BRFON">'[1]Lista de costos'!#REF!</definedName>
    <definedName name="BRMAS" localSheetId="0">'[1]Lista de costos'!#REF!</definedName>
    <definedName name="BRMAS" localSheetId="3">'[1]Lista de costos'!#REF!</definedName>
    <definedName name="BRMAS" localSheetId="1">'[1]Lista de costos'!#REF!</definedName>
    <definedName name="BRMAS" localSheetId="5">'[4]Lista de costos'!#REF!</definedName>
    <definedName name="BRMAS" localSheetId="6">'[1]Lista de costos'!#REF!</definedName>
    <definedName name="BRMAS">'[1]Lista de costos'!#REF!</definedName>
    <definedName name="BRPROL" localSheetId="0">'[1]Lista de costos'!#REF!</definedName>
    <definedName name="BRPROL" localSheetId="3">'[1]Lista de costos'!#REF!</definedName>
    <definedName name="BRPROL" localSheetId="1">'[1]Lista de costos'!#REF!</definedName>
    <definedName name="BRPROL" localSheetId="5">'[4]Lista de costos'!#REF!</definedName>
    <definedName name="BRPROL" localSheetId="6">'[1]Lista de costos'!#REF!</definedName>
    <definedName name="BRPROL">'[1]Lista de costos'!#REF!</definedName>
    <definedName name="BRRED" localSheetId="0">'[1]Lista de costos'!#REF!</definedName>
    <definedName name="BRRED" localSheetId="3">'[1]Lista de costos'!#REF!</definedName>
    <definedName name="BRRED" localSheetId="1">'[1]Lista de costos'!#REF!</definedName>
    <definedName name="BRRED" localSheetId="5">'[4]Lista de costos'!#REF!</definedName>
    <definedName name="BRRED" localSheetId="6">'[1]Lista de costos'!#REF!</definedName>
    <definedName name="BRRED">'[1]Lista de costos'!#REF!</definedName>
    <definedName name="BRTAPA" localSheetId="0">'[1]Lista de costos'!#REF!</definedName>
    <definedName name="BRTAPA" localSheetId="3">'[1]Lista de costos'!#REF!</definedName>
    <definedName name="BRTAPA" localSheetId="1">'[1]Lista de costos'!#REF!</definedName>
    <definedName name="BRTAPA" localSheetId="5">'[4]Lista de costos'!#REF!</definedName>
    <definedName name="BRTAPA" localSheetId="6">'[1]Lista de costos'!#REF!</definedName>
    <definedName name="BRTAPA">'[1]Lista de costos'!#REF!</definedName>
    <definedName name="BUD10YR" localSheetId="0">#REF!</definedName>
    <definedName name="BUD10YR" localSheetId="3">#REF!</definedName>
    <definedName name="BUD10YR" localSheetId="1">#REF!</definedName>
    <definedName name="BUD10YR" localSheetId="5">#REF!</definedName>
    <definedName name="BUD10YR" localSheetId="6">#REF!</definedName>
    <definedName name="BUD10YR">#REF!</definedName>
    <definedName name="BUD7YR" localSheetId="0">#REF!</definedName>
    <definedName name="BUD7YR" localSheetId="1">#REF!</definedName>
    <definedName name="BUD7YR" localSheetId="5">#REF!</definedName>
    <definedName name="BUD7YR" localSheetId="6">#REF!</definedName>
    <definedName name="BUD7YR">#REF!</definedName>
    <definedName name="BUDACQ" localSheetId="0">#REF!</definedName>
    <definedName name="BUDACQ" localSheetId="1">#REF!</definedName>
    <definedName name="BUDACQ" localSheetId="6">#REF!</definedName>
    <definedName name="BUDACQ">#REF!</definedName>
    <definedName name="BUDAE" localSheetId="6">#REF!</definedName>
    <definedName name="BUDAE">#REF!</definedName>
    <definedName name="BUDBLDG" localSheetId="6">#REF!</definedName>
    <definedName name="BUDBLDG">#REF!</definedName>
    <definedName name="BUDLEGAL" localSheetId="6">#REF!</definedName>
    <definedName name="BUDLEGAL">#REF!</definedName>
    <definedName name="BUDLHI" localSheetId="6">#REF!</definedName>
    <definedName name="BUDLHI">#REF!</definedName>
    <definedName name="BUDSITE" localSheetId="6">#REF!</definedName>
    <definedName name="BUDSITE">#REF!</definedName>
    <definedName name="BUDSS" localSheetId="6">#REF!</definedName>
    <definedName name="BUDSS">#REF!</definedName>
    <definedName name="BuiltIn_Print_Area" localSheetId="6">#REF!</definedName>
    <definedName name="BuiltIn_Print_Area">#REF!</definedName>
    <definedName name="BuiltIn_Print_Area___0___0___0" localSheetId="6">#REF!</definedName>
    <definedName name="BuiltIn_Print_Area___0___0___0">#REF!</definedName>
    <definedName name="BuiltIn_Print_Titles" localSheetId="6">#REF!</definedName>
    <definedName name="BuiltIn_Print_Titles">#REF!</definedName>
    <definedName name="BuiltIn_Print_Titles___0___0" localSheetId="6">#REF!</definedName>
    <definedName name="BuiltIn_Print_Titles___0___0">#REF!</definedName>
    <definedName name="BULO16X75" localSheetId="0">'[1]Lista de costos'!#REF!</definedName>
    <definedName name="BULO16X75" localSheetId="3">'[1]Lista de costos'!#REF!</definedName>
    <definedName name="BULO16X75" localSheetId="1">'[1]Lista de costos'!#REF!</definedName>
    <definedName name="BULO16X75" localSheetId="5">'[4]Lista de costos'!#REF!</definedName>
    <definedName name="BULO16X75" localSheetId="6">'[1]Lista de costos'!#REF!</definedName>
    <definedName name="BULO16X75">'[1]Lista de costos'!#REF!</definedName>
    <definedName name="ca" localSheetId="0">#REF!</definedName>
    <definedName name="ca" localSheetId="3">#REF!</definedName>
    <definedName name="ca" localSheetId="1">#REF!</definedName>
    <definedName name="ca" localSheetId="5">#REF!</definedName>
    <definedName name="ca" localSheetId="6">#REF!</definedName>
    <definedName name="ca">#REF!</definedName>
    <definedName name="CalcAux" localSheetId="6">#REF!</definedName>
    <definedName name="CalcAux">#REF!</definedName>
    <definedName name="CAMCIS" localSheetId="0">'[1]Lista de costos'!#REF!</definedName>
    <definedName name="CAMCIS" localSheetId="3">'[1]Lista de costos'!#REF!</definedName>
    <definedName name="CAMCIS" localSheetId="1">'[1]Lista de costos'!#REF!</definedName>
    <definedName name="CAMCIS" localSheetId="5">'[4]Lista de costos'!#REF!</definedName>
    <definedName name="CAMCIS" localSheetId="6">'[1]Lista de costos'!#REF!</definedName>
    <definedName name="CAMCIS">'[1]Lista de costos'!#REF!</definedName>
    <definedName name="CAMHID" localSheetId="0">'[1]Lista de costos'!#REF!</definedName>
    <definedName name="CAMHID" localSheetId="3">'[1]Lista de costos'!#REF!</definedName>
    <definedName name="CAMHID" localSheetId="1">'[1]Lista de costos'!#REF!</definedName>
    <definedName name="CAMHID" localSheetId="5">'[4]Lista de costos'!#REF!</definedName>
    <definedName name="CAMHID" localSheetId="6">'[1]Lista de costos'!#REF!</definedName>
    <definedName name="CAMHID">'[1]Lista de costos'!#REF!</definedName>
    <definedName name="CAMINSP" localSheetId="0">'[10]LIST U COSTO'!$E$41</definedName>
    <definedName name="CAMINSP" localSheetId="2">'[10]LIST U COSTO'!$E$41</definedName>
    <definedName name="CAMINSP" localSheetId="3">'[10]LIST U COSTO'!$E$41</definedName>
    <definedName name="CAMINSP" localSheetId="1">'[10]LIST U COSTO'!$E$41</definedName>
    <definedName name="CAMINSP" localSheetId="5">'[10]LIST U COSTO'!$E$41</definedName>
    <definedName name="CAMINSP" localSheetId="7">'[10]LIST U COSTO'!$E$41</definedName>
    <definedName name="CAMINSP" localSheetId="6">'[10]LIST U COSTO'!$E$41</definedName>
    <definedName name="CAMINSP">'[11]LIST U COSTO'!$E$41</definedName>
    <definedName name="CAMINSP2">'[10]LIST U COSTO'!$E$41</definedName>
    <definedName name="CAMSPL" localSheetId="0">'[1]Lista de costos'!#REF!</definedName>
    <definedName name="CAMSPL" localSheetId="3">'[1]Lista de costos'!#REF!</definedName>
    <definedName name="CAMSPL" localSheetId="1">'[1]Lista de costos'!#REF!</definedName>
    <definedName name="CAMSPL" localSheetId="5">'[4]Lista de costos'!#REF!</definedName>
    <definedName name="CAMSPL" localSheetId="6">'[1]Lista de costos'!#REF!</definedName>
    <definedName name="CAMSPL">'[1]Lista de costos'!#REF!</definedName>
    <definedName name="CAMTIE" localSheetId="0">'[1]Lista de costos'!#REF!</definedName>
    <definedName name="CAMTIE" localSheetId="3">'[1]Lista de costos'!#REF!</definedName>
    <definedName name="CAMTIE" localSheetId="1">'[1]Lista de costos'!#REF!</definedName>
    <definedName name="CAMTIE" localSheetId="5">'[4]Lista de costos'!#REF!</definedName>
    <definedName name="CAMTIE" localSheetId="6">'[1]Lista de costos'!#REF!</definedName>
    <definedName name="CAMTIE">'[1]Lista de costos'!#REF!</definedName>
    <definedName name="Cant." localSheetId="6">#REF!</definedName>
    <definedName name="Cant.">#REF!</definedName>
    <definedName name="CAÑ090" localSheetId="0">'[10]LIST U COSTO'!#REF!</definedName>
    <definedName name="CAÑ090" localSheetId="2">'[10]LIST U COSTO'!#REF!</definedName>
    <definedName name="CAÑ090" localSheetId="3">'[10]LIST U COSTO'!#REF!</definedName>
    <definedName name="CAÑ090" localSheetId="1">'[10]LIST U COSTO'!#REF!</definedName>
    <definedName name="CAÑ090" localSheetId="5">'[10]LIST U COSTO'!#REF!</definedName>
    <definedName name="CAÑ090" localSheetId="7">'[10]LIST U COSTO'!#REF!</definedName>
    <definedName name="CAÑ090" localSheetId="6">'[10]LIST U COSTO'!#REF!</definedName>
    <definedName name="CAÑ090">'[11]LIST U COSTO'!#REF!</definedName>
    <definedName name="CAÑ160" localSheetId="0">'[10]LIST U COSTO'!#REF!</definedName>
    <definedName name="CAÑ160" localSheetId="2">'[10]LIST U COSTO'!#REF!</definedName>
    <definedName name="CAÑ160" localSheetId="3">'[10]LIST U COSTO'!#REF!</definedName>
    <definedName name="CAÑ160" localSheetId="1">'[10]LIST U COSTO'!#REF!</definedName>
    <definedName name="CAÑ160" localSheetId="5">'[10]LIST U COSTO'!#REF!</definedName>
    <definedName name="CAÑ160" localSheetId="7">'[10]LIST U COSTO'!#REF!</definedName>
    <definedName name="CAÑ160" localSheetId="6">'[10]LIST U COSTO'!#REF!</definedName>
    <definedName name="CAÑ160">'[11]LIST U COSTO'!#REF!</definedName>
    <definedName name="CAÑ225" localSheetId="0">'[10]LIST U COSTO'!#REF!</definedName>
    <definedName name="CAÑ225" localSheetId="2">'[10]LIST U COSTO'!#REF!</definedName>
    <definedName name="CAÑ225" localSheetId="3">'[10]LIST U COSTO'!#REF!</definedName>
    <definedName name="CAÑ225" localSheetId="1">'[10]LIST U COSTO'!#REF!</definedName>
    <definedName name="CAÑ225" localSheetId="5">'[10]LIST U COSTO'!#REF!</definedName>
    <definedName name="CAÑ225" localSheetId="7">'[10]LIST U COSTO'!#REF!</definedName>
    <definedName name="CAÑ225" localSheetId="6">'[10]LIST U COSTO'!#REF!</definedName>
    <definedName name="CAÑ225">'[11]LIST U COSTO'!#REF!</definedName>
    <definedName name="CAÑ315" localSheetId="0">'[10]LIST U COSTO'!#REF!</definedName>
    <definedName name="CAÑ315" localSheetId="2">'[10]LIST U COSTO'!#REF!</definedName>
    <definedName name="CAÑ315" localSheetId="3">'[10]LIST U COSTO'!#REF!</definedName>
    <definedName name="CAÑ315" localSheetId="1">'[10]LIST U COSTO'!#REF!</definedName>
    <definedName name="CAÑ315" localSheetId="5">'[10]LIST U COSTO'!#REF!</definedName>
    <definedName name="CAÑ315" localSheetId="7">'[10]LIST U COSTO'!#REF!</definedName>
    <definedName name="CAÑ315" localSheetId="6">'[10]LIST U COSTO'!#REF!</definedName>
    <definedName name="CAÑ315">'[11]LIST U COSTO'!#REF!</definedName>
    <definedName name="caño160" localSheetId="6">'[10]LIST U COSTO'!#REF!</definedName>
    <definedName name="caño160">'[10]LIST U COSTO'!#REF!</definedName>
    <definedName name="Caño91" localSheetId="6">'[10]LIST U COSTO'!#REF!</definedName>
    <definedName name="Caño91">'[10]LIST U COSTO'!#REF!</definedName>
    <definedName name="CAPATAZ" localSheetId="5">'[4]Lista de costos'!#REF!</definedName>
    <definedName name="CAPATAZ" localSheetId="6">'[1]Lista de costos'!#REF!</definedName>
    <definedName name="CAPATAZ">'[1]Lista de costos'!#REF!</definedName>
    <definedName name="CARIE" localSheetId="0" hidden="1">{"OTHER",#N/A,TRUE,"OTHER";"RACK",#N/A,TRUE,"RACK"}</definedName>
    <definedName name="CARIE" localSheetId="3" hidden="1">{"OTHER",#N/A,TRUE,"OTHER";"RACK",#N/A,TRUE,"RACK"}</definedName>
    <definedName name="CARIE" localSheetId="1" hidden="1">{"OTHER",#N/A,TRUE,"OTHER";"RACK",#N/A,TRUE,"RACK"}</definedName>
    <definedName name="CARIE" localSheetId="5" hidden="1">{"OTHER",#N/A,TRUE,"OTHER";"RACK",#N/A,TRUE,"RACK"}</definedName>
    <definedName name="CARIE" hidden="1">{"OTHER",#N/A,TRUE,"OTHER";"RACK",#N/A,TRUE,"RACK"}</definedName>
    <definedName name="CBRASVE" localSheetId="5">'[4]Lista de costos'!#REF!</definedName>
    <definedName name="CBRASVE" localSheetId="6">'[1]Lista de costos'!#REF!</definedName>
    <definedName name="CBRASVE">'[1]Lista de costos'!#REF!</definedName>
    <definedName name="CBREFD080" localSheetId="5">'[4]Lista de costos'!#REF!</definedName>
    <definedName name="CBREFD080" localSheetId="6">'[1]Lista de costos'!#REF!</definedName>
    <definedName name="CBREFD080">'[1]Lista de costos'!#REF!</definedName>
    <definedName name="CBREFD100" localSheetId="5">'[4]Lista de costos'!#REF!</definedName>
    <definedName name="CBREFD100" localSheetId="6">'[1]Lista de costos'!#REF!</definedName>
    <definedName name="CBREFD100">'[1]Lista de costos'!#REF!</definedName>
    <definedName name="CBREFD150" localSheetId="5">'[4]Lista de costos'!#REF!</definedName>
    <definedName name="CBREFD150" localSheetId="6">'[1]Lista de costos'!#REF!</definedName>
    <definedName name="CBREFD150">'[1]Lista de costos'!#REF!</definedName>
    <definedName name="CBREFD200" localSheetId="5">'[4]Lista de costos'!#REF!</definedName>
    <definedName name="CBREFD200" localSheetId="6">'[1]Lista de costos'!#REF!</definedName>
    <definedName name="CBREFD200">'[1]Lista de costos'!#REF!</definedName>
    <definedName name="CCCUARTO">'[12]CURVA DE INVERSIONES'!$A$118:$M$152</definedName>
    <definedName name="CCDÉCIMO">'[12]CURVA DE INVERSIONES'!$A$358:$M$393</definedName>
    <definedName name="CCNOVENO">'[12]CURVA DE INVERSIONES'!$A$318:$M$353</definedName>
    <definedName name="CCOCTAVO">'[12]CURVA DE INVERSIONES'!$A$278:$M$313</definedName>
    <definedName name="CCPRIMERO">'[12]CURVA DE INVERSIONES'!$A$1:$M$35</definedName>
    <definedName name="CCQUINTO">'[12]CURVA DE INVERSIONES'!$A$157:$M$192</definedName>
    <definedName name="CCSEGUNDO">'[12]CURVA DE INVERSIONES'!$A$40:$M$74</definedName>
    <definedName name="CCSEPTIMO">'[12]CURVA DE INVERSIONES'!$A$237:$M$272</definedName>
    <definedName name="CCSEXTO">'[12]CURVA DE INVERSIONES'!$A$197:$M$232</definedName>
    <definedName name="CCTERCERO">'[12]CURVA DE INVERSIONES'!$A$79:$M$113</definedName>
    <definedName name="CELEV080" localSheetId="0">'[1]Lista de costos'!#REF!</definedName>
    <definedName name="CELEV080" localSheetId="3">'[1]Lista de costos'!#REF!</definedName>
    <definedName name="CELEV080" localSheetId="1">'[1]Lista de costos'!#REF!</definedName>
    <definedName name="CELEV080" localSheetId="5">'[4]Lista de costos'!#REF!</definedName>
    <definedName name="CELEV080" localSheetId="6">'[1]Lista de costos'!#REF!</definedName>
    <definedName name="CELEV080">'[1]Lista de costos'!#REF!</definedName>
    <definedName name="CELEV100" localSheetId="0">'[1]Lista de costos'!#REF!</definedName>
    <definedName name="CELEV100" localSheetId="3">'[1]Lista de costos'!#REF!</definedName>
    <definedName name="CELEV100" localSheetId="1">'[1]Lista de costos'!#REF!</definedName>
    <definedName name="CELEV100" localSheetId="5">'[4]Lista de costos'!#REF!</definedName>
    <definedName name="CELEV100" localSheetId="6">'[1]Lista de costos'!#REF!</definedName>
    <definedName name="CELEV100">'[1]Lista de costos'!#REF!</definedName>
    <definedName name="CELEV150" localSheetId="0">'[1]Lista de costos'!#REF!</definedName>
    <definedName name="CELEV150" localSheetId="1">'[1]Lista de costos'!#REF!</definedName>
    <definedName name="CELEV150" localSheetId="5">'[4]Lista de costos'!#REF!</definedName>
    <definedName name="CELEV150" localSheetId="6">'[1]Lista de costos'!#REF!</definedName>
    <definedName name="CELEV150">'[1]Lista de costos'!#REF!</definedName>
    <definedName name="CINTAUB" localSheetId="0">'[1]Lista de costos'!#REF!</definedName>
    <definedName name="CINTAUB" localSheetId="1">'[1]Lista de costos'!#REF!</definedName>
    <definedName name="CINTAUB" localSheetId="5">'[4]Lista de costos'!#REF!</definedName>
    <definedName name="CINTAUB" localSheetId="6">'[1]Lista de costos'!#REF!</definedName>
    <definedName name="CINTAUB">'[1]Lista de costos'!#REF!</definedName>
    <definedName name="CLOACARANGO" localSheetId="1">#REF!</definedName>
    <definedName name="CLOACARANGO" localSheetId="6">#REF!</definedName>
    <definedName name="CLOACARANGO">#REF!</definedName>
    <definedName name="CODO45FD075" localSheetId="0">'[1]Lista de costos'!#REF!</definedName>
    <definedName name="CODO45FD075" localSheetId="1">'[1]Lista de costos'!#REF!</definedName>
    <definedName name="CODO45FD075" localSheetId="5">'[4]Lista de costos'!#REF!</definedName>
    <definedName name="CODO45FD075" localSheetId="6">'[1]Lista de costos'!#REF!</definedName>
    <definedName name="CODO45FD075">'[1]Lista de costos'!#REF!</definedName>
    <definedName name="CODO45FD100" localSheetId="0">'[1]Lista de costos'!#REF!</definedName>
    <definedName name="CODO45FD100" localSheetId="1">'[1]Lista de costos'!#REF!</definedName>
    <definedName name="CODO45FD100" localSheetId="5">'[4]Lista de costos'!#REF!</definedName>
    <definedName name="CODO45FD100" localSheetId="6">'[1]Lista de costos'!#REF!</definedName>
    <definedName name="CODO45FD100">'[1]Lista de costos'!#REF!</definedName>
    <definedName name="CODO45FD150" localSheetId="0">'[1]Lista de costos'!#REF!</definedName>
    <definedName name="CODO45FD150" localSheetId="1">'[1]Lista de costos'!#REF!</definedName>
    <definedName name="CODO45FD150" localSheetId="5">'[4]Lista de costos'!#REF!</definedName>
    <definedName name="CODO45FD150" localSheetId="6">'[1]Lista de costos'!#REF!</definedName>
    <definedName name="CODO45FD150">'[1]Lista de costos'!#REF!</definedName>
    <definedName name="CODO45FD200" localSheetId="0">'[1]Lista de costos'!#REF!</definedName>
    <definedName name="CODO45FD200" localSheetId="1">'[1]Lista de costos'!#REF!</definedName>
    <definedName name="CODO45FD200" localSheetId="5">'[4]Lista de costos'!#REF!</definedName>
    <definedName name="CODO45FD200" localSheetId="6">'[1]Lista de costos'!#REF!</definedName>
    <definedName name="CODO45FD200">'[1]Lista de costos'!#REF!</definedName>
    <definedName name="CODO45PD090" localSheetId="5">'[4]Lista de costos'!#REF!</definedName>
    <definedName name="CODO45PD090" localSheetId="6">'[1]Lista de costos'!#REF!</definedName>
    <definedName name="CODO45PD090">'[1]Lista de costos'!#REF!</definedName>
    <definedName name="CODO45PD160" localSheetId="5">'[4]Lista de costos'!#REF!</definedName>
    <definedName name="CODO45PD160" localSheetId="6">'[1]Lista de costos'!#REF!</definedName>
    <definedName name="CODO45PD160">'[1]Lista de costos'!#REF!</definedName>
    <definedName name="CODO45PD225" localSheetId="5">'[4]Lista de costos'!#REF!</definedName>
    <definedName name="CODO45PD225" localSheetId="6">'[1]Lista de costos'!#REF!</definedName>
    <definedName name="CODO45PD225">'[1]Lista de costos'!#REF!</definedName>
    <definedName name="CODO45PVC200" localSheetId="5">'[4]Lista de costos'!#REF!</definedName>
    <definedName name="CODO45PVC200" localSheetId="6">'[1]Lista de costos'!#REF!</definedName>
    <definedName name="CODO45PVC200">'[1]Lista de costos'!#REF!</definedName>
    <definedName name="CODO90FD075" localSheetId="5">'[4]Lista de costos'!#REF!</definedName>
    <definedName name="CODO90FD075" localSheetId="6">'[1]Lista de costos'!#REF!</definedName>
    <definedName name="CODO90FD075">'[1]Lista de costos'!#REF!</definedName>
    <definedName name="CODO90FD100" localSheetId="5">'[4]Lista de costos'!#REF!</definedName>
    <definedName name="CODO90FD100" localSheetId="6">'[1]Lista de costos'!#REF!</definedName>
    <definedName name="CODO90FD100">'[1]Lista de costos'!#REF!</definedName>
    <definedName name="CODO90FD150" localSheetId="5">'[4]Lista de costos'!#REF!</definedName>
    <definedName name="CODO90FD150" localSheetId="6">'[1]Lista de costos'!#REF!</definedName>
    <definedName name="CODO90FD150">'[1]Lista de costos'!#REF!</definedName>
    <definedName name="CODO90FD200" localSheetId="5">'[4]Lista de costos'!#REF!</definedName>
    <definedName name="CODO90FD200" localSheetId="6">'[1]Lista de costos'!#REF!</definedName>
    <definedName name="CODO90FD200">'[1]Lista de costos'!#REF!</definedName>
    <definedName name="CODO90PD090" localSheetId="5">'[4]Lista de costos'!#REF!</definedName>
    <definedName name="CODO90PD090" localSheetId="6">'[1]Lista de costos'!#REF!</definedName>
    <definedName name="CODO90PD090">'[1]Lista de costos'!#REF!</definedName>
    <definedName name="CODO90PD110" localSheetId="5">'[4]Lista de costos'!#REF!</definedName>
    <definedName name="CODO90PD110" localSheetId="6">'[1]Lista de costos'!#REF!</definedName>
    <definedName name="CODO90PD110">'[1]Lista de costos'!#REF!</definedName>
    <definedName name="CODO90PD160" localSheetId="5">'[4]Lista de costos'!#REF!</definedName>
    <definedName name="CODO90PD160" localSheetId="6">'[1]Lista de costos'!#REF!</definedName>
    <definedName name="CODO90PD160">'[1]Lista de costos'!#REF!</definedName>
    <definedName name="CODO90PD225" localSheetId="5">'[4]Lista de costos'!#REF!</definedName>
    <definedName name="CODO90PD225" localSheetId="6">'[1]Lista de costos'!#REF!</definedName>
    <definedName name="CODO90PD225">'[1]Lista de costos'!#REF!</definedName>
    <definedName name="CODO90PD315" localSheetId="5">'[4]Lista de costos'!#REF!</definedName>
    <definedName name="CODO90PD315" localSheetId="6">'[1]Lista de costos'!#REF!</definedName>
    <definedName name="CODO90PD315">'[1]Lista de costos'!#REF!</definedName>
    <definedName name="CODO90PD450" localSheetId="5">'[4]Lista de costos'!#REF!</definedName>
    <definedName name="CODO90PD450" localSheetId="6">'[1]Lista de costos'!#REF!</definedName>
    <definedName name="CODO90PD450">'[1]Lista de costos'!#REF!</definedName>
    <definedName name="CODO90PD500" localSheetId="5">'[4]Lista de costos'!#REF!</definedName>
    <definedName name="CODO90PD500" localSheetId="6">'[1]Lista de costos'!#REF!</definedName>
    <definedName name="CODO90PD500">'[1]Lista de costos'!#REF!</definedName>
    <definedName name="CODO90PV090" localSheetId="5">'[4]Lista de costos'!#REF!</definedName>
    <definedName name="CODO90PV090" localSheetId="6">'[1]Lista de costos'!#REF!</definedName>
    <definedName name="CODO90PV090">'[1]Lista de costos'!#REF!</definedName>
    <definedName name="CODO90PV110" localSheetId="5">'[4]Lista de costos'!#REF!</definedName>
    <definedName name="CODO90PV110" localSheetId="6">'[1]Lista de costos'!#REF!</definedName>
    <definedName name="CODO90PV110">'[1]Lista de costos'!#REF!</definedName>
    <definedName name="CODO90PV150" localSheetId="5">'[4]Lista de costos'!#REF!</definedName>
    <definedName name="CODO90PV150" localSheetId="6">'[1]Lista de costos'!#REF!</definedName>
    <definedName name="CODO90PV150">'[1]Lista de costos'!#REF!</definedName>
    <definedName name="CODO90PV200" localSheetId="5">'[4]Lista de costos'!#REF!</definedName>
    <definedName name="CODO90PV200" localSheetId="6">'[1]Lista de costos'!#REF!</definedName>
    <definedName name="CODO90PV200">'[1]Lista de costos'!#REF!</definedName>
    <definedName name="CODO90PV250" localSheetId="5">'[4]Lista de costos'!#REF!</definedName>
    <definedName name="CODO90PV250" localSheetId="6">'[1]Lista de costos'!#REF!</definedName>
    <definedName name="CODO90PV250">'[1]Lista de costos'!#REF!</definedName>
    <definedName name="CODO90PV300" localSheetId="5">'[4]Lista de costos'!#REF!</definedName>
    <definedName name="CODO90PV300" localSheetId="6">'[1]Lista de costos'!#REF!</definedName>
    <definedName name="CODO90PV300">'[1]Lista de costos'!#REF!</definedName>
    <definedName name="CODO90PV350" localSheetId="5">'[4]Lista de costos'!#REF!</definedName>
    <definedName name="CODO90PV350" localSheetId="6">'[1]Lista de costos'!#REF!</definedName>
    <definedName name="CODO90PV350">'[1]Lista de costos'!#REF!</definedName>
    <definedName name="CODO90PV400" localSheetId="5">'[4]Lista de costos'!#REF!</definedName>
    <definedName name="CODO90PV400" localSheetId="6">'[1]Lista de costos'!#REF!</definedName>
    <definedName name="CODO90PV400">'[1]Lista de costos'!#REF!</definedName>
    <definedName name="CODO90PV500" localSheetId="5">'[4]Lista de costos'!#REF!</definedName>
    <definedName name="CODO90PV500" localSheetId="6">'[1]Lista de costos'!#REF!</definedName>
    <definedName name="CODO90PV500">'[1]Lista de costos'!#REF!</definedName>
    <definedName name="CODO90PVC090" localSheetId="5">'[4]Lista de costos'!#REF!</definedName>
    <definedName name="CODO90PVC090" localSheetId="6">'[1]Lista de costos'!#REF!</definedName>
    <definedName name="CODO90PVC090">'[1]Lista de costos'!#REF!</definedName>
    <definedName name="CODO90PVC110" localSheetId="5">'[4]Lista de costos'!#REF!</definedName>
    <definedName name="CODO90PVC110" localSheetId="6">'[1]Lista de costos'!#REF!</definedName>
    <definedName name="CODO90PVC110">'[1]Lista de costos'!#REF!</definedName>
    <definedName name="CODO90PVC160" localSheetId="5">'[4]Lista de costos'!#REF!</definedName>
    <definedName name="CODO90PVC160" localSheetId="6">'[1]Lista de costos'!#REF!</definedName>
    <definedName name="CODO90PVC160">'[1]Lista de costos'!#REF!</definedName>
    <definedName name="CODO90PVC225" localSheetId="5">'[4]Lista de costos'!#REF!</definedName>
    <definedName name="CODO90PVC225" localSheetId="6">'[1]Lista de costos'!#REF!</definedName>
    <definedName name="CODO90PVC225">'[1]Lista de costos'!#REF!</definedName>
    <definedName name="CODO90PVC315" localSheetId="5">'[4]Lista de costos'!#REF!</definedName>
    <definedName name="CODO90PVC315" localSheetId="6">'[1]Lista de costos'!#REF!</definedName>
    <definedName name="CODO90PVC315">'[1]Lista de costos'!#REF!</definedName>
    <definedName name="CODO90PVC355" localSheetId="5">'[4]Lista de costos'!#REF!</definedName>
    <definedName name="CODO90PVC355" localSheetId="6">'[1]Lista de costos'!#REF!</definedName>
    <definedName name="CODO90PVC355">'[1]Lista de costos'!#REF!</definedName>
    <definedName name="CODO90PVC400" localSheetId="5">'[4]Lista de costos'!#REF!</definedName>
    <definedName name="CODO90PVC400" localSheetId="6">'[1]Lista de costos'!#REF!</definedName>
    <definedName name="CODO90PVC400">'[1]Lista de costos'!#REF!</definedName>
    <definedName name="COEF" localSheetId="0">#REF!</definedName>
    <definedName name="COEF" localSheetId="2">#REF!</definedName>
    <definedName name="COEF" localSheetId="1">#REF!</definedName>
    <definedName name="COEF" localSheetId="5">#REF!</definedName>
    <definedName name="COEF" localSheetId="7">#REF!</definedName>
    <definedName name="COEF" localSheetId="6">#REF!</definedName>
    <definedName name="COEF">#REF!</definedName>
    <definedName name="Coef_combustible" localSheetId="6">#REF!</definedName>
    <definedName name="Coef_combustible">#REF!</definedName>
    <definedName name="COM4HP" localSheetId="0">'[1]Lista de costos'!#REF!</definedName>
    <definedName name="COM4HP" localSheetId="1">'[1]Lista de costos'!#REF!</definedName>
    <definedName name="COM4HP" localSheetId="5">'[4]Lista de costos'!#REF!</definedName>
    <definedName name="COM4HP" localSheetId="6">'[1]Lista de costos'!#REF!</definedName>
    <definedName name="COM4HP">'[1]Lista de costos'!#REF!</definedName>
    <definedName name="COM5HP" localSheetId="1">'[1]Lista de costos'!#REF!</definedName>
    <definedName name="COM5HP" localSheetId="5">'[4]Lista de costos'!#REF!</definedName>
    <definedName name="COM5HP" localSheetId="6">'[1]Lista de costos'!#REF!</definedName>
    <definedName name="COM5HP">'[1]Lista de costos'!#REF!</definedName>
    <definedName name="COMPR" localSheetId="5">'[4]Lista de costos'!#REF!</definedName>
    <definedName name="COMPR" localSheetId="6">'[1]Lista de costos'!#REF!</definedName>
    <definedName name="COMPR">'[1]Lista de costos'!#REF!</definedName>
    <definedName name="Condicion_de_operacion" localSheetId="6">#REF!</definedName>
    <definedName name="Condicion_de_operacion">#REF!</definedName>
    <definedName name="CONSULTA" localSheetId="5">[13]PPTO!$A$1</definedName>
    <definedName name="CONSULTA">[14]PPTO!$A$1</definedName>
    <definedName name="consulta1">[15]PPTO!$A$1</definedName>
    <definedName name="CONSULTA2">[15]PPTO!$A$1</definedName>
    <definedName name="CORTAD" localSheetId="5">'[4]Lista de costos'!#REF!</definedName>
    <definedName name="CORTAD" localSheetId="6">'[1]Lista de costos'!#REF!</definedName>
    <definedName name="CORTAD">'[1]Lista de costos'!#REF!</definedName>
    <definedName name="Costo_de_combustible" localSheetId="6">#REF!</definedName>
    <definedName name="Costo_de_combustible">#REF!</definedName>
    <definedName name="Costo_horario_del_maquinista____hs" localSheetId="6">#REF!</definedName>
    <definedName name="Costo_horario_del_maquinista____hs">#REF!</definedName>
    <definedName name="Costo_Inicial" localSheetId="6">#REF!</definedName>
    <definedName name="Costo_Inicial">#REF!</definedName>
    <definedName name="costo_total" localSheetId="0">#REF!</definedName>
    <definedName name="costo_total" localSheetId="2">#REF!</definedName>
    <definedName name="costo_total" localSheetId="1">#REF!</definedName>
    <definedName name="costo_total" localSheetId="5">#REF!</definedName>
    <definedName name="costo_total" localSheetId="7">#REF!</definedName>
    <definedName name="costo_total" localSheetId="6">#REF!</definedName>
    <definedName name="costo_total">#REF!</definedName>
    <definedName name="cotas" localSheetId="2">#REF!</definedName>
    <definedName name="cotas" localSheetId="5">#REF!</definedName>
    <definedName name="cotas" localSheetId="6">#REF!</definedName>
    <definedName name="cotas">#REF!</definedName>
    <definedName name="CPRE610" localSheetId="5">'[4]Lista de costos'!#REF!</definedName>
    <definedName name="CPRE610" localSheetId="6">'[1]Lista de costos'!#REF!</definedName>
    <definedName name="CPRE610">'[1]Lista de costos'!#REF!</definedName>
    <definedName name="CPRFV110P10" localSheetId="0">'[10]LIST U COSTO'!#REF!</definedName>
    <definedName name="CPRFV110P10" localSheetId="2">'[10]LIST U COSTO'!#REF!</definedName>
    <definedName name="CPRFV110P10" localSheetId="3">'[10]LIST U COSTO'!#REF!</definedName>
    <definedName name="CPRFV110P10" localSheetId="1">'[10]LIST U COSTO'!#REF!</definedName>
    <definedName name="CPRFV110P10" localSheetId="5">'[10]LIST U COSTO'!#REF!</definedName>
    <definedName name="CPRFV110P10" localSheetId="7">'[10]LIST U COSTO'!#REF!</definedName>
    <definedName name="CPRFV110P10" localSheetId="6">'[10]LIST U COSTO'!#REF!</definedName>
    <definedName name="CPRFV110P10">'[11]LIST U COSTO'!#REF!</definedName>
    <definedName name="CPRFV160P10" localSheetId="0">'[10]LIST U COSTO'!#REF!</definedName>
    <definedName name="CPRFV160P10" localSheetId="2">'[10]LIST U COSTO'!#REF!</definedName>
    <definedName name="CPRFV160P10" localSheetId="3">'[10]LIST U COSTO'!#REF!</definedName>
    <definedName name="CPRFV160P10" localSheetId="1">'[10]LIST U COSTO'!#REF!</definedName>
    <definedName name="CPRFV160P10" localSheetId="5">'[10]LIST U COSTO'!#REF!</definedName>
    <definedName name="CPRFV160P10" localSheetId="7">'[10]LIST U COSTO'!#REF!</definedName>
    <definedName name="CPRFV160P10" localSheetId="6">'[10]LIST U COSTO'!#REF!</definedName>
    <definedName name="CPRFV160P10">'[11]LIST U COSTO'!#REF!</definedName>
    <definedName name="CPRFV225P10" localSheetId="0">'[10]LIST U COSTO'!#REF!</definedName>
    <definedName name="CPRFV225P10" localSheetId="2">'[10]LIST U COSTO'!#REF!</definedName>
    <definedName name="CPRFV225P10" localSheetId="3">'[10]LIST U COSTO'!#REF!</definedName>
    <definedName name="CPRFV225P10" localSheetId="1">'[10]LIST U COSTO'!#REF!</definedName>
    <definedName name="CPRFV225P10" localSheetId="5">'[10]LIST U COSTO'!#REF!</definedName>
    <definedName name="CPRFV225P10" localSheetId="7">'[10]LIST U COSTO'!#REF!</definedName>
    <definedName name="CPRFV225P10" localSheetId="6">'[10]LIST U COSTO'!#REF!</definedName>
    <definedName name="CPRFV225P10">'[11]LIST U COSTO'!#REF!</definedName>
    <definedName name="CPRFV300P10" localSheetId="5">'[4]Lista de costos'!#REF!</definedName>
    <definedName name="CPRFV300P10" localSheetId="6">'[1]Lista de costos'!#REF!</definedName>
    <definedName name="CPRFV300P10">'[1]Lista de costos'!#REF!</definedName>
    <definedName name="CPRFV350P10" localSheetId="5">'[4]Lista de costos'!#REF!</definedName>
    <definedName name="CPRFV350P10" localSheetId="6">'[1]Lista de costos'!#REF!</definedName>
    <definedName name="CPRFV350P10">'[1]Lista de costos'!#REF!</definedName>
    <definedName name="CPRFV400P10" localSheetId="5">'[4]Lista de costos'!#REF!</definedName>
    <definedName name="CPRFV400P10" localSheetId="6">'[1]Lista de costos'!#REF!</definedName>
    <definedName name="CPRFV400P10">'[1]Lista de costos'!#REF!</definedName>
    <definedName name="CPVC090P10" localSheetId="5">'[4]Lista de costos'!#REF!</definedName>
    <definedName name="CPVC090P10" localSheetId="6">'[1]Lista de costos'!#REF!</definedName>
    <definedName name="CPVC090P10">'[1]Lista de costos'!#REF!</definedName>
    <definedName name="CPVC110P10" localSheetId="5">'[4]Lista de costos'!#REF!</definedName>
    <definedName name="CPVC110P10" localSheetId="6">'[1]Lista de costos'!#REF!</definedName>
    <definedName name="CPVC110P10">'[1]Lista de costos'!#REF!</definedName>
    <definedName name="CPVC160P10" localSheetId="5">'[4]Lista de costos'!#REF!</definedName>
    <definedName name="CPVC160P10" localSheetId="6">'[1]Lista de costos'!#REF!</definedName>
    <definedName name="CPVC160P10">'[1]Lista de costos'!#REF!</definedName>
    <definedName name="CPVC200" localSheetId="5">'[4]Lista de costos'!#REF!</definedName>
    <definedName name="CPVC200" localSheetId="6">'[1]Lista de costos'!#REF!</definedName>
    <definedName name="CPVC200">'[1]Lista de costos'!#REF!</definedName>
    <definedName name="CPVC225P10" localSheetId="5">'[4]Lista de costos'!#REF!</definedName>
    <definedName name="CPVC225P10" localSheetId="6">'[1]Lista de costos'!#REF!</definedName>
    <definedName name="CPVC225P10">'[1]Lista de costos'!#REF!</definedName>
    <definedName name="CPVC315P10" localSheetId="5">'[4]Lista de costos'!#REF!</definedName>
    <definedName name="CPVC315P10" localSheetId="6">'[1]Lista de costos'!#REF!</definedName>
    <definedName name="CPVC315P10">'[1]Lista de costos'!#REF!</definedName>
    <definedName name="CPVC355P10" localSheetId="5">'[4]Lista de costos'!#REF!</definedName>
    <definedName name="CPVC355P10" localSheetId="6">'[1]Lista de costos'!#REF!</definedName>
    <definedName name="CPVC355P10">'[1]Lista de costos'!#REF!</definedName>
    <definedName name="CPVC400P10" localSheetId="5">'[4]Lista de costos'!#REF!</definedName>
    <definedName name="CPVC400P10" localSheetId="6">'[1]Lista de costos'!#REF!</definedName>
    <definedName name="CPVC400P10">'[1]Lista de costos'!#REF!</definedName>
    <definedName name="CREV406" localSheetId="0">'[10]LIST U COSTO'!$E$123</definedName>
    <definedName name="CREV406" localSheetId="2">'[10]LIST U COSTO'!$E$123</definedName>
    <definedName name="CREV406" localSheetId="3">'[10]LIST U COSTO'!$E$123</definedName>
    <definedName name="CREV406" localSheetId="1">'[10]LIST U COSTO'!$E$123</definedName>
    <definedName name="CREV406" localSheetId="5">'[10]LIST U COSTO'!$E$123</definedName>
    <definedName name="CREV406" localSheetId="7">'[10]LIST U COSTO'!$E$123</definedName>
    <definedName name="CREV406" localSheetId="6">'[10]LIST U COSTO'!$E$123</definedName>
    <definedName name="CREV406">'[11]LIST U COSTO'!$E$123</definedName>
    <definedName name="CREV457" localSheetId="0">'[10]LIST U COSTO'!$E$124</definedName>
    <definedName name="CREV457" localSheetId="2">'[10]LIST U COSTO'!$E$124</definedName>
    <definedName name="CREV457" localSheetId="3">'[10]LIST U COSTO'!$E$124</definedName>
    <definedName name="CREV457" localSheetId="1">'[10]LIST U COSTO'!$E$124</definedName>
    <definedName name="CREV457" localSheetId="5">'[10]LIST U COSTO'!$E$124</definedName>
    <definedName name="CREV457" localSheetId="7">'[10]LIST U COSTO'!$E$124</definedName>
    <definedName name="CREV457" localSheetId="6">'[10]LIST U COSTO'!$E$124</definedName>
    <definedName name="CREV457">'[11]LIST U COSTO'!$E$124</definedName>
    <definedName name="CREV508" localSheetId="0">'[10]LIST U COSTO'!$E$125</definedName>
    <definedName name="CREV508" localSheetId="2">'[10]LIST U COSTO'!$E$125</definedName>
    <definedName name="CREV508" localSheetId="3">'[10]LIST U COSTO'!$E$125</definedName>
    <definedName name="CREV508" localSheetId="1">'[10]LIST U COSTO'!$E$125</definedName>
    <definedName name="CREV508" localSheetId="5">'[10]LIST U COSTO'!$E$125</definedName>
    <definedName name="CREV508" localSheetId="7">'[10]LIST U COSTO'!$E$125</definedName>
    <definedName name="CREV508" localSheetId="6">'[10]LIST U COSTO'!$E$125</definedName>
    <definedName name="CREV508">'[11]LIST U COSTO'!$E$125</definedName>
    <definedName name="CREV558" localSheetId="0">'[10]LIST U COSTO'!$E$126</definedName>
    <definedName name="CREV558" localSheetId="2">'[10]LIST U COSTO'!$E$126</definedName>
    <definedName name="CREV558" localSheetId="3">'[10]LIST U COSTO'!$E$126</definedName>
    <definedName name="CREV558" localSheetId="1">'[10]LIST U COSTO'!$E$126</definedName>
    <definedName name="CREV558" localSheetId="5">'[10]LIST U COSTO'!$E$126</definedName>
    <definedName name="CREV558" localSheetId="7">'[10]LIST U COSTO'!$E$126</definedName>
    <definedName name="CREV558" localSheetId="6">'[10]LIST U COSTO'!$E$126</definedName>
    <definedName name="CREV558">'[11]LIST U COSTO'!$E$126</definedName>
    <definedName name="CREVPRFV500" localSheetId="0">'[1]Lista de costos'!#REF!</definedName>
    <definedName name="CREVPRFV500" localSheetId="3">'[1]Lista de costos'!#REF!</definedName>
    <definedName name="CREVPRFV500" localSheetId="1">'[1]Lista de costos'!#REF!</definedName>
    <definedName name="CREVPRFV500" localSheetId="5">'[4]Lista de costos'!#REF!</definedName>
    <definedName name="CREVPRFV500" localSheetId="6">'[1]Lista de costos'!#REF!</definedName>
    <definedName name="CREVPRFV500">'[1]Lista de costos'!#REF!</definedName>
    <definedName name="criterio" localSheetId="0">L3C12:L6C12</definedName>
    <definedName name="criterio" localSheetId="2">L3C12:L6C12</definedName>
    <definedName name="criterio" localSheetId="3">L3C12:L6C12</definedName>
    <definedName name="criterio" localSheetId="1">L3C12:L6C12</definedName>
    <definedName name="criterio" localSheetId="5">L3C12:L6C12</definedName>
    <definedName name="criterio" localSheetId="7">L3C12:L6C12</definedName>
    <definedName name="criterio" localSheetId="6">L3C12:L6C12</definedName>
    <definedName name="criterio">L3C12:L6C12</definedName>
    <definedName name="_xlnm.Criteria" localSheetId="0">L14C24:L20C24</definedName>
    <definedName name="_xlnm.Criteria" localSheetId="2">L14C24:L20C24</definedName>
    <definedName name="_xlnm.Criteria" localSheetId="3">L14C24:L20C24</definedName>
    <definedName name="_xlnm.Criteria" localSheetId="1">L14C24:L20C24</definedName>
    <definedName name="_xlnm.Criteria" localSheetId="5">L14C24:L20C24</definedName>
    <definedName name="_xlnm.Criteria" localSheetId="7">L14C24:L20C24</definedName>
    <definedName name="_xlnm.Criteria" localSheetId="6">L14C24:L20C24</definedName>
    <definedName name="_xlnm.Criteria">L14C24:L20C24</definedName>
    <definedName name="CUPD225" localSheetId="0">'[1]Lista de costos'!#REF!</definedName>
    <definedName name="CUPD225" localSheetId="3">'[1]Lista de costos'!#REF!</definedName>
    <definedName name="CUPD225" localSheetId="1">'[1]Lista de costos'!#REF!</definedName>
    <definedName name="CUPD225" localSheetId="5">'[4]Lista de costos'!#REF!</definedName>
    <definedName name="CUPD225" localSheetId="6">'[1]Lista de costos'!#REF!</definedName>
    <definedName name="CUPD225">'[1]Lista de costos'!#REF!</definedName>
    <definedName name="CUPD315" localSheetId="0">'[1]Lista de costos'!#REF!</definedName>
    <definedName name="CUPD315" localSheetId="3">'[1]Lista de costos'!#REF!</definedName>
    <definedName name="CUPD315" localSheetId="1">'[1]Lista de costos'!#REF!</definedName>
    <definedName name="CUPD315" localSheetId="5">'[4]Lista de costos'!#REF!</definedName>
    <definedName name="CUPD315" localSheetId="6">'[1]Lista de costos'!#REF!</definedName>
    <definedName name="CUPD315">'[1]Lista de costos'!#REF!</definedName>
    <definedName name="CUPD450" localSheetId="0">'[1]Lista de costos'!#REF!</definedName>
    <definedName name="CUPD450" localSheetId="3">'[1]Lista de costos'!#REF!</definedName>
    <definedName name="CUPD450" localSheetId="1">'[1]Lista de costos'!#REF!</definedName>
    <definedName name="CUPD450" localSheetId="5">'[4]Lista de costos'!#REF!</definedName>
    <definedName name="CUPD450" localSheetId="6">'[1]Lista de costos'!#REF!</definedName>
    <definedName name="CUPD450">'[1]Lista de costos'!#REF!</definedName>
    <definedName name="CUPD500" localSheetId="0">'[1]Lista de costos'!#REF!</definedName>
    <definedName name="CUPD500" localSheetId="3">'[1]Lista de costos'!#REF!</definedName>
    <definedName name="CUPD500" localSheetId="1">'[1]Lista de costos'!#REF!</definedName>
    <definedName name="CUPD500" localSheetId="5">'[4]Lista de costos'!#REF!</definedName>
    <definedName name="CUPD500" localSheetId="6">'[1]Lista de costos'!#REF!</definedName>
    <definedName name="CUPD500">'[1]Lista de costos'!#REF!</definedName>
    <definedName name="CUPV225" localSheetId="0">'[1]Lista de costos'!#REF!</definedName>
    <definedName name="CUPV225" localSheetId="3">'[1]Lista de costos'!#REF!</definedName>
    <definedName name="CUPV225" localSheetId="1">'[1]Lista de costos'!#REF!</definedName>
    <definedName name="CUPV225" localSheetId="5">'[4]Lista de costos'!#REF!</definedName>
    <definedName name="CUPV225" localSheetId="6">'[1]Lista de costos'!#REF!</definedName>
    <definedName name="CUPV225">'[1]Lista de costos'!#REF!</definedName>
    <definedName name="CUPV300" localSheetId="0">'[1]Lista de costos'!#REF!</definedName>
    <definedName name="CUPV300" localSheetId="3">'[1]Lista de costos'!#REF!</definedName>
    <definedName name="CUPV300" localSheetId="1">'[1]Lista de costos'!#REF!</definedName>
    <definedName name="CUPV300" localSheetId="5">'[4]Lista de costos'!#REF!</definedName>
    <definedName name="CUPV300" localSheetId="6">'[1]Lista de costos'!#REF!</definedName>
    <definedName name="CUPV300">'[1]Lista de costos'!#REF!</definedName>
    <definedName name="CUPV350" localSheetId="0">'[1]Lista de costos'!#REF!</definedName>
    <definedName name="CUPV350" localSheetId="3">'[1]Lista de costos'!#REF!</definedName>
    <definedName name="CUPV350" localSheetId="1">'[1]Lista de costos'!#REF!</definedName>
    <definedName name="CUPV350" localSheetId="5">'[4]Lista de costos'!#REF!</definedName>
    <definedName name="CUPV350" localSheetId="6">'[1]Lista de costos'!#REF!</definedName>
    <definedName name="CUPV350">'[1]Lista de costos'!#REF!</definedName>
    <definedName name="CUPV400" localSheetId="0">'[1]Lista de costos'!#REF!</definedName>
    <definedName name="CUPV400" localSheetId="3">'[1]Lista de costos'!#REF!</definedName>
    <definedName name="CUPV400" localSheetId="1">'[1]Lista de costos'!#REF!</definedName>
    <definedName name="CUPV400" localSheetId="5">'[4]Lista de costos'!#REF!</definedName>
    <definedName name="CUPV400" localSheetId="6">'[1]Lista de costos'!#REF!</definedName>
    <definedName name="CUPV400">'[1]Lista de costos'!#REF!</definedName>
    <definedName name="CUPVC225" localSheetId="0">'[1]Lista de costos'!#REF!</definedName>
    <definedName name="CUPVC225" localSheetId="3">'[1]Lista de costos'!#REF!</definedName>
    <definedName name="CUPVC225" localSheetId="1">'[1]Lista de costos'!#REF!</definedName>
    <definedName name="CUPVC225" localSheetId="5">'[4]Lista de costos'!#REF!</definedName>
    <definedName name="CUPVC225" localSheetId="6">'[1]Lista de costos'!#REF!</definedName>
    <definedName name="CUPVC225">'[1]Lista de costos'!#REF!</definedName>
    <definedName name="CUPVC315" localSheetId="0">'[1]Lista de costos'!#REF!</definedName>
    <definedName name="CUPVC315" localSheetId="3">'[1]Lista de costos'!#REF!</definedName>
    <definedName name="CUPVC315" localSheetId="1">'[1]Lista de costos'!#REF!</definedName>
    <definedName name="CUPVC315" localSheetId="5">'[4]Lista de costos'!#REF!</definedName>
    <definedName name="CUPVC315" localSheetId="6">'[1]Lista de costos'!#REF!</definedName>
    <definedName name="CUPVC315">'[1]Lista de costos'!#REF!</definedName>
    <definedName name="CUPVC355" localSheetId="0">'[1]Lista de costos'!#REF!</definedName>
    <definedName name="CUPVC355" localSheetId="3">'[1]Lista de costos'!#REF!</definedName>
    <definedName name="CUPVC355" localSheetId="1">'[1]Lista de costos'!#REF!</definedName>
    <definedName name="CUPVC355" localSheetId="5">'[4]Lista de costos'!#REF!</definedName>
    <definedName name="CUPVC355" localSheetId="6">'[1]Lista de costos'!#REF!</definedName>
    <definedName name="CUPVC355">'[1]Lista de costos'!#REF!</definedName>
    <definedName name="CUPVC400" localSheetId="0">'[1]Lista de costos'!#REF!</definedName>
    <definedName name="CUPVC400" localSheetId="3">'[1]Lista de costos'!#REF!</definedName>
    <definedName name="CUPVC400" localSheetId="1">'[1]Lista de costos'!#REF!</definedName>
    <definedName name="CUPVC400" localSheetId="5">'[4]Lista de costos'!#REF!</definedName>
    <definedName name="CUPVC400" localSheetId="6">'[1]Lista de costos'!#REF!</definedName>
    <definedName name="CUPVC400">'[1]Lista de costos'!#REF!</definedName>
    <definedName name="CURVA90200" localSheetId="0">'[1]Lista de costos'!#REF!</definedName>
    <definedName name="CURVA90200" localSheetId="3">'[1]Lista de costos'!#REF!</definedName>
    <definedName name="CURVA90200" localSheetId="1">'[1]Lista de costos'!#REF!</definedName>
    <definedName name="CURVA90200" localSheetId="5">'[4]Lista de costos'!#REF!</definedName>
    <definedName name="CURVA90200" localSheetId="6">'[1]Lista de costos'!#REF!</definedName>
    <definedName name="CURVA90200">'[1]Lista de costos'!#REF!</definedName>
    <definedName name="D" localSheetId="0">#REF!</definedName>
    <definedName name="D" localSheetId="2">#REF!</definedName>
    <definedName name="D" localSheetId="1">#REF!</definedName>
    <definedName name="D" localSheetId="5">#REF!</definedName>
    <definedName name="D" localSheetId="7">#REF!</definedName>
    <definedName name="D" localSheetId="6">#REF!</definedName>
    <definedName name="D">#REF!</definedName>
    <definedName name="datos" localSheetId="2">#REF!</definedName>
    <definedName name="datos" localSheetId="5">#REF!</definedName>
    <definedName name="datos" localSheetId="6">#REF!</definedName>
    <definedName name="datos">#REF!</definedName>
    <definedName name="Datos_Administrativos" localSheetId="6">#REF!</definedName>
    <definedName name="Datos_Administrativos">#REF!</definedName>
    <definedName name="Datos_Técnicos" localSheetId="6">#REF!</definedName>
    <definedName name="Datos_Técnicos">#REF!</definedName>
    <definedName name="dd" localSheetId="0">L3C12:L6C12</definedName>
    <definedName name="dd" localSheetId="3">L3C12:L6C12</definedName>
    <definedName name="dd" localSheetId="1">L3C12:L6C12</definedName>
    <definedName name="dd" localSheetId="5">L3C12:L6C12</definedName>
    <definedName name="dd" localSheetId="6">L3C12:L6C12</definedName>
    <definedName name="dd">L3C12:L6C12</definedName>
    <definedName name="DDDDDDDDD" localSheetId="0">L3C12:L6C12</definedName>
    <definedName name="DDDDDDDDD" localSheetId="3">L3C12:L6C12</definedName>
    <definedName name="DDDDDDDDD" localSheetId="1">L3C12:L6C12</definedName>
    <definedName name="DDDDDDDDD" localSheetId="5">L3C12:L6C12</definedName>
    <definedName name="DDDDDDDDD" localSheetId="6">L3C12:L6C12</definedName>
    <definedName name="DDDDDDDDD">L3C12:L6C12</definedName>
    <definedName name="de_Lubricante_con_respecto_a_combustible" localSheetId="6">#REF!</definedName>
    <definedName name="de_Lubricante_con_respecto_a_combustible">#REF!</definedName>
    <definedName name="de_reparaciones_y_repuestos_respecto_de_amortización" localSheetId="6">#REF!</definedName>
    <definedName name="de_reparaciones_y_repuestos_respecto_de_amortización">#REF!</definedName>
    <definedName name="DEPRDREN" localSheetId="0">'[1]Lista de costos'!#REF!</definedName>
    <definedName name="DEPRDREN" localSheetId="3">'[1]Lista de costos'!#REF!</definedName>
    <definedName name="DEPRDREN" localSheetId="1">'[1]Lista de costos'!#REF!</definedName>
    <definedName name="DEPRDREN" localSheetId="5">'[4]Lista de costos'!#REF!</definedName>
    <definedName name="DEPRDREN" localSheetId="6">'[1]Lista de costos'!#REF!</definedName>
    <definedName name="DEPRDREN">'[1]Lista de costos'!#REF!</definedName>
    <definedName name="DEPRDREN35" localSheetId="0">'[1]Lista de costos'!#REF!</definedName>
    <definedName name="DEPRDREN35" localSheetId="3">'[1]Lista de costos'!#REF!</definedName>
    <definedName name="DEPRDREN35" localSheetId="1">'[1]Lista de costos'!#REF!</definedName>
    <definedName name="DEPRDREN35" localSheetId="5">'[4]Lista de costos'!#REF!</definedName>
    <definedName name="DEPRDREN35" localSheetId="6">'[1]Lista de costos'!#REF!</definedName>
    <definedName name="DEPRDREN35">'[1]Lista de costos'!#REF!</definedName>
    <definedName name="DEPRWELL" localSheetId="0">'[1]Lista de costos'!#REF!</definedName>
    <definedName name="DEPRWELL" localSheetId="3">'[1]Lista de costos'!#REF!</definedName>
    <definedName name="DEPRWELL" localSheetId="1">'[1]Lista de costos'!#REF!</definedName>
    <definedName name="DEPRWELL" localSheetId="5">'[4]Lista de costos'!#REF!</definedName>
    <definedName name="DEPRWELL" localSheetId="6">'[1]Lista de costos'!#REF!</definedName>
    <definedName name="DEPRWELL">'[1]Lista de costos'!#REF!</definedName>
    <definedName name="DEPRWELL15" localSheetId="0">'[1]Lista de costos'!#REF!</definedName>
    <definedName name="DEPRWELL15" localSheetId="3">'[1]Lista de costos'!#REF!</definedName>
    <definedName name="DEPRWELL15" localSheetId="1">'[1]Lista de costos'!#REF!</definedName>
    <definedName name="DEPRWELL15" localSheetId="5">'[4]Lista de costos'!#REF!</definedName>
    <definedName name="DEPRWELL15" localSheetId="6">'[1]Lista de costos'!#REF!</definedName>
    <definedName name="DEPRWELL15">'[1]Lista de costos'!#REF!</definedName>
    <definedName name="DFDF" localSheetId="0">'[10]LIST U COSTO'!#REF!</definedName>
    <definedName name="DFDF" localSheetId="3">'[10]LIST U COSTO'!#REF!</definedName>
    <definedName name="DFDF" localSheetId="1">'[10]LIST U COSTO'!#REF!</definedName>
    <definedName name="DFDF" localSheetId="6">'[10]LIST U COSTO'!#REF!</definedName>
    <definedName name="DFDF">'[10]LIST U COSTO'!#REF!</definedName>
    <definedName name="dfgdffg">'[10]LIST U COSTO'!$E$41</definedName>
    <definedName name="distrito">'[16]#¡REF'!$E$2:$E$31</definedName>
    <definedName name="Documentación_faltante" localSheetId="0">#REF!</definedName>
    <definedName name="Documentación_faltante" localSheetId="3">#REF!</definedName>
    <definedName name="Documentación_faltante" localSheetId="1">#REF!</definedName>
    <definedName name="Documentación_faltante" localSheetId="5">#REF!</definedName>
    <definedName name="Documentación_faltante" localSheetId="6">#REF!</definedName>
    <definedName name="Documentación_faltante">#REF!</definedName>
    <definedName name="DOLAR" localSheetId="0">'[1]RESUMEN (Secundarias)'!#REF!</definedName>
    <definedName name="DOLAR" localSheetId="3">'[1]RESUMEN (Secundarias)'!#REF!</definedName>
    <definedName name="DOLAR" localSheetId="1">'[1]RESUMEN (Secundarias)'!#REF!</definedName>
    <definedName name="DOLAR" localSheetId="5">'[4]RESUMEN (Secundarias)'!#REF!</definedName>
    <definedName name="DOLAR" localSheetId="6">'[1]RESUMEN (Secundarias)'!#REF!</definedName>
    <definedName name="DOLAR">'[1]RESUMEN (Secundarias)'!#REF!</definedName>
    <definedName name="DS10YR" localSheetId="0">#REF!</definedName>
    <definedName name="DS10YR" localSheetId="3">#REF!</definedName>
    <definedName name="DS10YR" localSheetId="1">#REF!</definedName>
    <definedName name="DS10YR" localSheetId="5">#REF!</definedName>
    <definedName name="DS10YR" localSheetId="6">#REF!</definedName>
    <definedName name="DS10YR">#REF!</definedName>
    <definedName name="DS7YR" localSheetId="0">#REF!</definedName>
    <definedName name="DS7YR" localSheetId="1">#REF!</definedName>
    <definedName name="DS7YR" localSheetId="5">#REF!</definedName>
    <definedName name="DS7YR" localSheetId="6">#REF!</definedName>
    <definedName name="DS7YR">#REF!</definedName>
    <definedName name="DSACQ" localSheetId="0">#REF!</definedName>
    <definedName name="DSACQ" localSheetId="1">#REF!</definedName>
    <definedName name="DSACQ" localSheetId="6">#REF!</definedName>
    <definedName name="DSACQ">#REF!</definedName>
    <definedName name="DSAE" localSheetId="6">#REF!</definedName>
    <definedName name="DSAE">#REF!</definedName>
    <definedName name="DSBLDG" localSheetId="6">#REF!</definedName>
    <definedName name="DSBLDG">#REF!</definedName>
    <definedName name="DSF" localSheetId="6">#REF!</definedName>
    <definedName name="DSF">#REF!</definedName>
    <definedName name="DSI">'[17]Red Secundaria'!$F$6</definedName>
    <definedName name="DSLEGAL" localSheetId="0">#REF!</definedName>
    <definedName name="DSLEGAL" localSheetId="3">#REF!</definedName>
    <definedName name="DSLEGAL" localSheetId="1">#REF!</definedName>
    <definedName name="DSLEGAL" localSheetId="5">#REF!</definedName>
    <definedName name="DSLEGAL" localSheetId="6">#REF!</definedName>
    <definedName name="DSLEGAL">#REF!</definedName>
    <definedName name="DSLHI" localSheetId="0">#REF!</definedName>
    <definedName name="DSLHI" localSheetId="1">#REF!</definedName>
    <definedName name="DSLHI" localSheetId="5">#REF!</definedName>
    <definedName name="DSLHI" localSheetId="6">#REF!</definedName>
    <definedName name="DSLHI">#REF!</definedName>
    <definedName name="DSSITE" localSheetId="0">#REF!</definedName>
    <definedName name="DSSITE" localSheetId="1">#REF!</definedName>
    <definedName name="DSSITE" localSheetId="6">#REF!</definedName>
    <definedName name="DSSITE">#REF!</definedName>
    <definedName name="DSSS" localSheetId="6">#REF!</definedName>
    <definedName name="DSSS">#REF!</definedName>
    <definedName name="DT" localSheetId="6">'[17]Red Secundaria'!#REF!</definedName>
    <definedName name="DT">'[17]Red Secundaria'!#REF!</definedName>
    <definedName name="dtt" localSheetId="0">#REF!</definedName>
    <definedName name="dtt" localSheetId="3">#REF!</definedName>
    <definedName name="dtt" localSheetId="1">#REF!</definedName>
    <definedName name="dtt" localSheetId="5">#REF!</definedName>
    <definedName name="dtt" localSheetId="6">#REF!</definedName>
    <definedName name="dtt">#REF!</definedName>
    <definedName name="E" localSheetId="0">#REF!</definedName>
    <definedName name="E" localSheetId="1">#REF!</definedName>
    <definedName name="E" localSheetId="5">#REF!</definedName>
    <definedName name="E" localSheetId="6">#REF!</definedName>
    <definedName name="E">#REF!</definedName>
    <definedName name="EJECCAM" localSheetId="0">'[1]Lista de costos'!#REF!</definedName>
    <definedName name="EJECCAM" localSheetId="1">'[1]Lista de costos'!#REF!</definedName>
    <definedName name="EJECCAM" localSheetId="5">'[4]Lista de costos'!#REF!</definedName>
    <definedName name="EJECCAM" localSheetId="6">'[1]Lista de costos'!#REF!</definedName>
    <definedName name="EJECCAM">'[1]Lista de costos'!#REF!</definedName>
    <definedName name="EMPALME" localSheetId="0">'[1]Lista de costos'!#REF!</definedName>
    <definedName name="EMPALME" localSheetId="1">'[1]Lista de costos'!#REF!</definedName>
    <definedName name="EMPALME" localSheetId="5">'[4]Lista de costos'!#REF!</definedName>
    <definedName name="EMPALME" localSheetId="6">'[1]Lista de costos'!#REF!</definedName>
    <definedName name="EMPALME">'[1]Lista de costos'!#REF!</definedName>
    <definedName name="ENTIB" localSheetId="0">'[10]LIST U COSTO'!#REF!</definedName>
    <definedName name="ENTIB" localSheetId="2">'[10]LIST U COSTO'!#REF!</definedName>
    <definedName name="ENTIB" localSheetId="3">'[10]LIST U COSTO'!#REF!</definedName>
    <definedName name="ENTIB" localSheetId="1">'[10]LIST U COSTO'!#REF!</definedName>
    <definedName name="ENTIB" localSheetId="5">'[10]LIST U COSTO'!#REF!</definedName>
    <definedName name="ENTIB" localSheetId="7">'[10]LIST U COSTO'!#REF!</definedName>
    <definedName name="ENTIB" localSheetId="6">'[10]LIST U COSTO'!#REF!</definedName>
    <definedName name="ENTIB">'[11]LIST U COSTO'!#REF!</definedName>
    <definedName name="ENTIBCONT" localSheetId="0">'[10]LIST U COSTO'!#REF!</definedName>
    <definedName name="ENTIBCONT" localSheetId="2">'[10]LIST U COSTO'!#REF!</definedName>
    <definedName name="ENTIBCONT" localSheetId="3">'[10]LIST U COSTO'!#REF!</definedName>
    <definedName name="ENTIBCONT" localSheetId="1">'[10]LIST U COSTO'!#REF!</definedName>
    <definedName name="ENTIBCONT" localSheetId="5">'[10]LIST U COSTO'!#REF!</definedName>
    <definedName name="ENTIBCONT" localSheetId="7">'[10]LIST U COSTO'!#REF!</definedName>
    <definedName name="ENTIBCONT" localSheetId="6">'[10]LIST U COSTO'!#REF!</definedName>
    <definedName name="ENTIBCONT">'[11]LIST U COSTO'!#REF!</definedName>
    <definedName name="ENTIBTAB" localSheetId="0">'[10]LIST U COSTO'!#REF!</definedName>
    <definedName name="ENTIBTAB" localSheetId="2">'[10]LIST U COSTO'!#REF!</definedName>
    <definedName name="ENTIBTAB" localSheetId="3">'[10]LIST U COSTO'!#REF!</definedName>
    <definedName name="ENTIBTAB" localSheetId="1">'[10]LIST U COSTO'!#REF!</definedName>
    <definedName name="ENTIBTAB" localSheetId="5">'[10]LIST U COSTO'!#REF!</definedName>
    <definedName name="ENTIBTAB" localSheetId="7">'[10]LIST U COSTO'!#REF!</definedName>
    <definedName name="ENTIBTAB" localSheetId="6">'[10]LIST U COSTO'!#REF!</definedName>
    <definedName name="ENTIBTAB">'[11]LIST U COSTO'!#REF!</definedName>
    <definedName name="eq" localSheetId="6">#REF!</definedName>
    <definedName name="eq">#REF!</definedName>
    <definedName name="EQINY" localSheetId="5">'[4]Lista de costos'!#REF!</definedName>
    <definedName name="EQINY" localSheetId="6">'[1]Lista de costos'!#REF!</definedName>
    <definedName name="EQINY">'[1]Lista de costos'!#REF!</definedName>
    <definedName name="equi">[18]Bco!$B$13:$H$144</definedName>
    <definedName name="Equipo" localSheetId="6">#REF!</definedName>
    <definedName name="Equipo">#REF!</definedName>
    <definedName name="EQUIPOS" localSheetId="5">'[4]Lista de costos'!#REF!</definedName>
    <definedName name="EQUIPOS" localSheetId="6">'[1]Lista de costos'!#REF!</definedName>
    <definedName name="EQUIPOS">'[1]Lista de costos'!#REF!</definedName>
    <definedName name="ertert" localSheetId="0">L3C12:L6C12</definedName>
    <definedName name="ertert" localSheetId="3">L3C12:L6C12</definedName>
    <definedName name="ertert" localSheetId="1">L3C12:L6C12</definedName>
    <definedName name="ertert" localSheetId="5">L3C12:L6C12</definedName>
    <definedName name="ertert" localSheetId="6">L3C12:L6C12</definedName>
    <definedName name="ertert">L3C12:L6C12</definedName>
    <definedName name="EXCAV" localSheetId="0">'[1]Lista de costos'!#REF!</definedName>
    <definedName name="EXCAV" localSheetId="3">'[1]Lista de costos'!#REF!</definedName>
    <definedName name="EXCAV" localSheetId="1">'[1]Lista de costos'!#REF!</definedName>
    <definedName name="EXCAV" localSheetId="5">'[4]Lista de costos'!#REF!</definedName>
    <definedName name="EXCAV" localSheetId="6">'[1]Lista de costos'!#REF!</definedName>
    <definedName name="EXCAV">'[1]Lista de costos'!#REF!</definedName>
    <definedName name="EXCBUENO" localSheetId="0">'[1]Lista de costos'!#REF!</definedName>
    <definedName name="EXCBUENO" localSheetId="3">'[1]Lista de costos'!#REF!</definedName>
    <definedName name="EXCBUENO" localSheetId="1">'[1]Lista de costos'!#REF!</definedName>
    <definedName name="EXCBUENO" localSheetId="5">'[4]Lista de costos'!#REF!</definedName>
    <definedName name="EXCBUENO" localSheetId="6">'[1]Lista de costos'!#REF!</definedName>
    <definedName name="EXCBUENO">'[1]Lista de costos'!#REF!</definedName>
    <definedName name="EXCIMBUENO" localSheetId="0">'[10]LIST U COSTO'!#REF!</definedName>
    <definedName name="EXCIMBUENO" localSheetId="2">'[10]LIST U COSTO'!#REF!</definedName>
    <definedName name="EXCIMBUENO" localSheetId="3">'[10]LIST U COSTO'!#REF!</definedName>
    <definedName name="EXCIMBUENO" localSheetId="1">'[10]LIST U COSTO'!#REF!</definedName>
    <definedName name="EXCIMBUENO" localSheetId="5">'[10]LIST U COSTO'!#REF!</definedName>
    <definedName name="EXCIMBUENO" localSheetId="7">'[10]LIST U COSTO'!#REF!</definedName>
    <definedName name="EXCIMBUENO" localSheetId="6">'[10]LIST U COSTO'!#REF!</definedName>
    <definedName name="EXCIMBUENO">'[11]LIST U COSTO'!#REF!</definedName>
    <definedName name="EXCIMMALO" localSheetId="0">'[10]LIST U COSTO'!#REF!</definedName>
    <definedName name="EXCIMMALO" localSheetId="2">'[10]LIST U COSTO'!#REF!</definedName>
    <definedName name="EXCIMMALO" localSheetId="3">'[10]LIST U COSTO'!#REF!</definedName>
    <definedName name="EXCIMMALO" localSheetId="1">'[10]LIST U COSTO'!#REF!</definedName>
    <definedName name="EXCIMMALO" localSheetId="5">'[10]LIST U COSTO'!#REF!</definedName>
    <definedName name="EXCIMMALO" localSheetId="7">'[10]LIST U COSTO'!#REF!</definedName>
    <definedName name="EXCIMMALO" localSheetId="6">'[10]LIST U COSTO'!#REF!</definedName>
    <definedName name="EXCIMMALO">'[11]LIST U COSTO'!#REF!</definedName>
    <definedName name="EXCIMMEDIO" localSheetId="0">'[10]LIST U COSTO'!#REF!</definedName>
    <definedName name="EXCIMMEDIO" localSheetId="2">'[10]LIST U COSTO'!#REF!</definedName>
    <definedName name="EXCIMMEDIO" localSheetId="3">'[10]LIST U COSTO'!#REF!</definedName>
    <definedName name="EXCIMMEDIO" localSheetId="1">'[10]LIST U COSTO'!#REF!</definedName>
    <definedName name="EXCIMMEDIO" localSheetId="5">'[10]LIST U COSTO'!#REF!</definedName>
    <definedName name="EXCIMMEDIO" localSheetId="7">'[10]LIST U COSTO'!#REF!</definedName>
    <definedName name="EXCIMMEDIO" localSheetId="6">'[10]LIST U COSTO'!#REF!</definedName>
    <definedName name="EXCIMMEDIO">'[11]LIST U COSTO'!#REF!</definedName>
    <definedName name="EXCMALO" localSheetId="0">'[1]Lista de costos'!#REF!</definedName>
    <definedName name="EXCMALO" localSheetId="3">'[1]Lista de costos'!#REF!</definedName>
    <definedName name="EXCMALO" localSheetId="1">'[1]Lista de costos'!#REF!</definedName>
    <definedName name="EXCMALO" localSheetId="5">'[4]Lista de costos'!#REF!</definedName>
    <definedName name="EXCMALO" localSheetId="6">'[1]Lista de costos'!#REF!</definedName>
    <definedName name="EXCMALO">'[1]Lista de costos'!#REF!</definedName>
    <definedName name="EXCMAN" localSheetId="0">'[1]Lista de costos'!#REF!</definedName>
    <definedName name="EXCMAN" localSheetId="3">'[1]Lista de costos'!#REF!</definedName>
    <definedName name="EXCMAN" localSheetId="1">'[1]Lista de costos'!#REF!</definedName>
    <definedName name="EXCMAN" localSheetId="5">'[4]Lista de costos'!#REF!</definedName>
    <definedName name="EXCMAN" localSheetId="6">'[1]Lista de costos'!#REF!</definedName>
    <definedName name="EXCMAN">'[1]Lista de costos'!#REF!</definedName>
    <definedName name="EXCMEDIO" localSheetId="0">'[1]Lista de costos'!#REF!</definedName>
    <definedName name="EXCMEDIO" localSheetId="3">'[1]Lista de costos'!#REF!</definedName>
    <definedName name="EXCMEDIO" localSheetId="1">'[1]Lista de costos'!#REF!</definedName>
    <definedName name="EXCMEDIO" localSheetId="5">'[4]Lista de costos'!#REF!</definedName>
    <definedName name="EXCMEDIO" localSheetId="6">'[1]Lista de costos'!#REF!</definedName>
    <definedName name="EXCMEDIO">'[1]Lista de costos'!#REF!</definedName>
    <definedName name="EXCRPBUENO" localSheetId="0">'[10]LIST U COSTO'!#REF!</definedName>
    <definedName name="EXCRPBUENO" localSheetId="2">'[10]LIST U COSTO'!#REF!</definedName>
    <definedName name="EXCRPBUENO" localSheetId="3">'[10]LIST U COSTO'!#REF!</definedName>
    <definedName name="EXCRPBUENO" localSheetId="1">'[10]LIST U COSTO'!#REF!</definedName>
    <definedName name="EXCRPBUENO" localSheetId="5">'[10]LIST U COSTO'!#REF!</definedName>
    <definedName name="EXCRPBUENO" localSheetId="7">'[10]LIST U COSTO'!#REF!</definedName>
    <definedName name="EXCRPBUENO" localSheetId="6">'[10]LIST U COSTO'!#REF!</definedName>
    <definedName name="EXCRPBUENO">'[11]LIST U COSTO'!#REF!</definedName>
    <definedName name="EXCRPMALO" localSheetId="0">'[10]LIST U COSTO'!#REF!</definedName>
    <definedName name="EXCRPMALO" localSheetId="2">'[10]LIST U COSTO'!#REF!</definedName>
    <definedName name="EXCRPMALO" localSheetId="3">'[10]LIST U COSTO'!#REF!</definedName>
    <definedName name="EXCRPMALO" localSheetId="1">'[10]LIST U COSTO'!#REF!</definedName>
    <definedName name="EXCRPMALO" localSheetId="5">'[10]LIST U COSTO'!#REF!</definedName>
    <definedName name="EXCRPMALO" localSheetId="7">'[10]LIST U COSTO'!#REF!</definedName>
    <definedName name="EXCRPMALO" localSheetId="6">'[10]LIST U COSTO'!#REF!</definedName>
    <definedName name="EXCRPMALO">'[11]LIST U COSTO'!#REF!</definedName>
    <definedName name="EXCRPMEDIO" localSheetId="0">'[10]LIST U COSTO'!#REF!</definedName>
    <definedName name="EXCRPMEDIO" localSheetId="2">'[10]LIST U COSTO'!#REF!</definedName>
    <definedName name="EXCRPMEDIO" localSheetId="3">'[10]LIST U COSTO'!#REF!</definedName>
    <definedName name="EXCRPMEDIO" localSheetId="1">'[10]LIST U COSTO'!#REF!</definedName>
    <definedName name="EXCRPMEDIO" localSheetId="5">'[10]LIST U COSTO'!#REF!</definedName>
    <definedName name="EXCRPMEDIO" localSheetId="7">'[10]LIST U COSTO'!#REF!</definedName>
    <definedName name="EXCRPMEDIO" localSheetId="6">'[10]LIST U COSTO'!#REF!</definedName>
    <definedName name="EXCRPMEDIO">'[11]LIST U COSTO'!#REF!</definedName>
    <definedName name="EXCTUN" localSheetId="0">'[1]Lista de costos'!#REF!</definedName>
    <definedName name="EXCTUN" localSheetId="3">'[1]Lista de costos'!#REF!</definedName>
    <definedName name="EXCTUN" localSheetId="1">'[1]Lista de costos'!#REF!</definedName>
    <definedName name="EXCTUN" localSheetId="5">'[4]Lista de costos'!#REF!</definedName>
    <definedName name="EXCTUN" localSheetId="6">'[1]Lista de costos'!#REF!</definedName>
    <definedName name="EXCTUN">'[1]Lista de costos'!#REF!</definedName>
    <definedName name="EXCZJAMAN" localSheetId="0">'[1]Lista de costos'!#REF!</definedName>
    <definedName name="EXCZJAMAN" localSheetId="3">'[1]Lista de costos'!#REF!</definedName>
    <definedName name="EXCZJAMAN" localSheetId="1">'[1]Lista de costos'!#REF!</definedName>
    <definedName name="EXCZJAMAN" localSheetId="5">'[4]Lista de costos'!#REF!</definedName>
    <definedName name="EXCZJAMAN" localSheetId="6">'[1]Lista de costos'!#REF!</definedName>
    <definedName name="EXCZJAMAN">'[1]Lista de costos'!#REF!</definedName>
    <definedName name="EXCZJAMEC" localSheetId="0">'[1]Lista de costos'!#REF!</definedName>
    <definedName name="EXCZJAMEC" localSheetId="3">'[1]Lista de costos'!#REF!</definedName>
    <definedName name="EXCZJAMEC" localSheetId="1">'[1]Lista de costos'!#REF!</definedName>
    <definedName name="EXCZJAMEC" localSheetId="5">'[4]Lista de costos'!#REF!</definedName>
    <definedName name="EXCZJAMEC" localSheetId="6">'[1]Lista de costos'!#REF!</definedName>
    <definedName name="EXCZJAMEC">'[1]Lista de costos'!#REF!</definedName>
    <definedName name="FDfAFf" localSheetId="0" hidden="1">{"OTHER",#N/A,TRUE,"OTHER";"RACK",#N/A,TRUE,"RACK"}</definedName>
    <definedName name="FDfAFf" localSheetId="3" hidden="1">{"OTHER",#N/A,TRUE,"OTHER";"RACK",#N/A,TRUE,"RACK"}</definedName>
    <definedName name="FDfAFf" localSheetId="1" hidden="1">{"OTHER",#N/A,TRUE,"OTHER";"RACK",#N/A,TRUE,"RACK"}</definedName>
    <definedName name="FDfAFf" localSheetId="5" hidden="1">{"OTHER",#N/A,TRUE,"OTHER";"RACK",#N/A,TRUE,"RACK"}</definedName>
    <definedName name="FDfAFf" hidden="1">{"OTHER",#N/A,TRUE,"OTHER";"RACK",#N/A,TRUE,"RACK"}</definedName>
    <definedName name="fff" localSheetId="6">'[19]Lista de costos'!#REF!</definedName>
    <definedName name="fff">'[19]Lista de costos'!#REF!</definedName>
    <definedName name="FORM_OC" localSheetId="0">#REF!</definedName>
    <definedName name="FORM_OC" localSheetId="3">#REF!</definedName>
    <definedName name="FORM_OC" localSheetId="1">#REF!</definedName>
    <definedName name="FORM_OC" localSheetId="5">#REF!</definedName>
    <definedName name="FORM_OC" localSheetId="6">#REF!</definedName>
    <definedName name="FORM_OC">#REF!</definedName>
    <definedName name="G_ÿ_P_" localSheetId="0">#REF!</definedName>
    <definedName name="G_ÿ_P_" localSheetId="1">#REF!</definedName>
    <definedName name="G_ÿ_P_" localSheetId="5">#REF!</definedName>
    <definedName name="G_ÿ_P_" localSheetId="6">#REF!</definedName>
    <definedName name="G_ÿ_P_">#REF!</definedName>
    <definedName name="GG" localSheetId="0">#REF!</definedName>
    <definedName name="GG" localSheetId="1">#REF!</definedName>
    <definedName name="GG" localSheetId="6">#REF!</definedName>
    <definedName name="GG">#REF!</definedName>
    <definedName name="GQRGA" localSheetId="0" hidden="1">{"OTHER",#N/A,TRUE,"OTHER";"RACK",#N/A,TRUE,"RACK"}</definedName>
    <definedName name="GQRGA" localSheetId="3" hidden="1">{"OTHER",#N/A,TRUE,"OTHER";"RACK",#N/A,TRUE,"RACK"}</definedName>
    <definedName name="GQRGA" localSheetId="1" hidden="1">{"OTHER",#N/A,TRUE,"OTHER";"RACK",#N/A,TRUE,"RACK"}</definedName>
    <definedName name="GQRGA" localSheetId="5" hidden="1">{"OTHER",#N/A,TRUE,"OTHER";"RACK",#N/A,TRUE,"RACK"}</definedName>
    <definedName name="GQRGA" hidden="1">{"OTHER",#N/A,TRUE,"OTHER";"RACK",#N/A,TRUE,"RACK"}</definedName>
    <definedName name="GRAFICO2" localSheetId="0">L3C12:L6C12</definedName>
    <definedName name="GRAFICO2" localSheetId="3">L3C12:L6C12</definedName>
    <definedName name="GRAFICO2" localSheetId="1">L3C12:L6C12</definedName>
    <definedName name="GRAFICO2" localSheetId="5">L3C12:L6C12</definedName>
    <definedName name="GRAFICO2" localSheetId="6">L3C12:L6C12</definedName>
    <definedName name="GRAFICO2">L3C12:L6C12</definedName>
    <definedName name="GRUA" localSheetId="0">'[1]Lista de costos'!#REF!</definedName>
    <definedName name="GRUA" localSheetId="3">'[1]Lista de costos'!#REF!</definedName>
    <definedName name="GRUA" localSheetId="1">'[1]Lista de costos'!#REF!</definedName>
    <definedName name="GRUA" localSheetId="5">'[4]Lista de costos'!#REF!</definedName>
    <definedName name="GRUA" localSheetId="6">'[1]Lista de costos'!#REF!</definedName>
    <definedName name="GRUA">'[1]Lista de costos'!#REF!</definedName>
    <definedName name="guarderia" localSheetId="0">#REF!</definedName>
    <definedName name="guarderia" localSheetId="3">#REF!</definedName>
    <definedName name="guarderia" localSheetId="1">#REF!</definedName>
    <definedName name="guarderia" localSheetId="5">#REF!</definedName>
    <definedName name="guarderia" localSheetId="6">#REF!</definedName>
    <definedName name="guarderia">#REF!</definedName>
    <definedName name="H_13" localSheetId="0">'[1]Lista de costos'!#REF!</definedName>
    <definedName name="H_13" localSheetId="3">'[1]Lista de costos'!#REF!</definedName>
    <definedName name="H_13" localSheetId="1">'[1]Lista de costos'!#REF!</definedName>
    <definedName name="H_13" localSheetId="5">'[4]Lista de costos'!#REF!</definedName>
    <definedName name="H_13" localSheetId="6">'[1]Lista de costos'!#REF!</definedName>
    <definedName name="H_13">'[1]Lista de costos'!#REF!</definedName>
    <definedName name="H_21" localSheetId="0">'[1]Lista de costos'!#REF!</definedName>
    <definedName name="H_21" localSheetId="3">'[1]Lista de costos'!#REF!</definedName>
    <definedName name="H_21" localSheetId="1">'[1]Lista de costos'!#REF!</definedName>
    <definedName name="H_21" localSheetId="5">'[4]Lista de costos'!#REF!</definedName>
    <definedName name="H_21" localSheetId="6">'[1]Lista de costos'!#REF!</definedName>
    <definedName name="H_21">'[1]Lista de costos'!#REF!</definedName>
    <definedName name="H_30" localSheetId="0">'[1]Lista de costos'!#REF!</definedName>
    <definedName name="H_30" localSheetId="3">'[1]Lista de costos'!#REF!</definedName>
    <definedName name="H_30" localSheetId="1">'[1]Lista de costos'!#REF!</definedName>
    <definedName name="H_30" localSheetId="5">'[4]Lista de costos'!#REF!</definedName>
    <definedName name="H_30" localSheetId="6">'[1]Lista de costos'!#REF!</definedName>
    <definedName name="H_30">'[1]Lista de costos'!#REF!</definedName>
    <definedName name="H21MAT" localSheetId="0">'[1]Lista de costos'!#REF!</definedName>
    <definedName name="H21MAT" localSheetId="3">'[1]Lista de costos'!#REF!</definedName>
    <definedName name="H21MAT" localSheetId="1">'[1]Lista de costos'!#REF!</definedName>
    <definedName name="H21MAT" localSheetId="5">'[4]Lista de costos'!#REF!</definedName>
    <definedName name="H21MAT" localSheetId="6">'[1]Lista de costos'!#REF!</definedName>
    <definedName name="H21MAT">'[1]Lista de costos'!#REF!</definedName>
    <definedName name="H21MOB" localSheetId="0">'[1]Lista de costos'!#REF!</definedName>
    <definedName name="H21MOB" localSheetId="3">'[1]Lista de costos'!#REF!</definedName>
    <definedName name="H21MOB" localSheetId="1">'[1]Lista de costos'!#REF!</definedName>
    <definedName name="H21MOB" localSheetId="5">'[4]Lista de costos'!#REF!</definedName>
    <definedName name="H21MOB" localSheetId="6">'[1]Lista de costos'!#REF!</definedName>
    <definedName name="H21MOB">'[1]Lista de costos'!#REF!</definedName>
    <definedName name="hg" localSheetId="0">'[20]Golpe de Ariete'!#REF!</definedName>
    <definedName name="hg" localSheetId="2">'[20]Golpe de Ariete'!#REF!</definedName>
    <definedName name="hg" localSheetId="3">'[20]Golpe de Ariete'!#REF!</definedName>
    <definedName name="hg" localSheetId="1">'[20]Golpe de Ariete'!#REF!</definedName>
    <definedName name="hg" localSheetId="5">'[20]Golpe de Ariete'!#REF!</definedName>
    <definedName name="hg" localSheetId="7">'[20]Golpe de Ariete'!#REF!</definedName>
    <definedName name="hg" localSheetId="6">'[20]Golpe de Ariete'!#REF!</definedName>
    <definedName name="hg">'[20]Golpe de Ariete'!#REF!</definedName>
    <definedName name="HIDRA" localSheetId="0">'[1]Lista de costos'!#REF!</definedName>
    <definedName name="HIDRA" localSheetId="3">'[1]Lista de costos'!#REF!</definedName>
    <definedName name="HIDRA" localSheetId="1">'[1]Lista de costos'!#REF!</definedName>
    <definedName name="HIDRA" localSheetId="5">'[4]Lista de costos'!#REF!</definedName>
    <definedName name="HIDRA" localSheetId="6">'[1]Lista de costos'!#REF!</definedName>
    <definedName name="HIDRA">'[1]Lista de costos'!#REF!</definedName>
    <definedName name="HINCA" localSheetId="0">'[10]LIST U COSTO'!$E$55</definedName>
    <definedName name="HINCA" localSheetId="2">'[10]LIST U COSTO'!$E$55</definedName>
    <definedName name="HINCA" localSheetId="3">'[10]LIST U COSTO'!$E$55</definedName>
    <definedName name="HINCA" localSheetId="1">'[10]LIST U COSTO'!$E$55</definedName>
    <definedName name="HINCA" localSheetId="5">'[10]LIST U COSTO'!$E$55</definedName>
    <definedName name="HINCA" localSheetId="7">'[10]LIST U COSTO'!$E$55</definedName>
    <definedName name="HINCA" localSheetId="6">'[10]LIST U COSTO'!$E$55</definedName>
    <definedName name="HINCA">'[11]LIST U COSTO'!$E$55</definedName>
    <definedName name="HIPOCLO" localSheetId="0">'[1]Lista de costos'!#REF!</definedName>
    <definedName name="HIPOCLO" localSheetId="3">'[1]Lista de costos'!#REF!</definedName>
    <definedName name="HIPOCLO" localSheetId="1">'[1]Lista de costos'!#REF!</definedName>
    <definedName name="HIPOCLO" localSheetId="5">'[4]Lista de costos'!#REF!</definedName>
    <definedName name="HIPOCLO" localSheetId="6">'[1]Lista de costos'!#REF!</definedName>
    <definedName name="HIPOCLO">'[1]Lista de costos'!#REF!</definedName>
    <definedName name="Horas_Uso_al_año" localSheetId="6">#REF!</definedName>
    <definedName name="Horas_Uso_al_año">#REF!</definedName>
    <definedName name="Horas_Uso_al_dia" localSheetId="6">#REF!</definedName>
    <definedName name="Horas_Uso_al_dia">#REF!</definedName>
    <definedName name="I" localSheetId="0">#REF!</definedName>
    <definedName name="I" localSheetId="3">#REF!</definedName>
    <definedName name="I" localSheetId="1">#REF!</definedName>
    <definedName name="I" localSheetId="5">#REF!</definedName>
    <definedName name="I" localSheetId="6">#REF!</definedName>
    <definedName name="I">#REF!</definedName>
    <definedName name="IMPRIM" localSheetId="0">[21]!IMPRIM</definedName>
    <definedName name="IMPRIM" localSheetId="3">[21]!IMPRIM</definedName>
    <definedName name="IMPRIM" localSheetId="1">[21]!IMPRIM</definedName>
    <definedName name="IMPRIM" localSheetId="7">[21]!IMPRIM</definedName>
    <definedName name="IMPRIM" localSheetId="6">[21]!IMPRIM</definedName>
    <definedName name="IMPRIM">[22]!IMPRIM</definedName>
    <definedName name="IN" localSheetId="0">#REF!</definedName>
    <definedName name="IN" localSheetId="2">#REF!</definedName>
    <definedName name="IN" localSheetId="1">#REF!</definedName>
    <definedName name="IN" localSheetId="5">#REF!</definedName>
    <definedName name="IN" localSheetId="7">#REF!</definedName>
    <definedName name="IN" localSheetId="6">#REF!</definedName>
    <definedName name="IN">#REF!</definedName>
    <definedName name="INDIR" localSheetId="0">#REF!</definedName>
    <definedName name="INDIR" localSheetId="1">#REF!</definedName>
    <definedName name="INDIR" localSheetId="5">#REF!</definedName>
    <definedName name="INDIR" localSheetId="6">#REF!</definedName>
    <definedName name="INDIR">#REF!</definedName>
    <definedName name="INSDESEQ" localSheetId="0">'[10]LIST U COSTO'!$E$58</definedName>
    <definedName name="INSDESEQ" localSheetId="2">'[10]LIST U COSTO'!$E$58</definedName>
    <definedName name="INSDESEQ" localSheetId="3">'[10]LIST U COSTO'!$E$58</definedName>
    <definedName name="INSDESEQ" localSheetId="1">'[10]LIST U COSTO'!$E$58</definedName>
    <definedName name="INSDESEQ" localSheetId="5">'[10]LIST U COSTO'!$E$58</definedName>
    <definedName name="INSDESEQ" localSheetId="7">'[10]LIST U COSTO'!$E$58</definedName>
    <definedName name="INSDESEQ" localSheetId="6">'[10]LIST U COSTO'!$E$58</definedName>
    <definedName name="INSDESEQ">'[11]LIST U COSTO'!$E$58</definedName>
    <definedName name="ISF" localSheetId="0">#REF!</definedName>
    <definedName name="ISF" localSheetId="3">#REF!</definedName>
    <definedName name="ISF" localSheetId="1">#REF!</definedName>
    <definedName name="ISF" localSheetId="5">#REF!</definedName>
    <definedName name="ISF" localSheetId="6">#REF!</definedName>
    <definedName name="ISF">#REF!</definedName>
    <definedName name="ISI">'[17]Red Secundaria'!$F$3</definedName>
    <definedName name="IT" localSheetId="0">'[17]Red Secundaria'!#REF!</definedName>
    <definedName name="IT" localSheetId="3">'[17]Red Secundaria'!#REF!</definedName>
    <definedName name="IT" localSheetId="1">'[17]Red Secundaria'!#REF!</definedName>
    <definedName name="IT" localSheetId="5">'[17]Red Secundaria'!#REF!</definedName>
    <definedName name="IT" localSheetId="6">'[17]Red Secundaria'!#REF!</definedName>
    <definedName name="IT">'[17]Red Secundaria'!#REF!</definedName>
    <definedName name="items" localSheetId="6">#REF!</definedName>
    <definedName name="items">#REF!</definedName>
    <definedName name="itt" localSheetId="0">#REF!</definedName>
    <definedName name="itt" localSheetId="3">#REF!</definedName>
    <definedName name="itt" localSheetId="1">#REF!</definedName>
    <definedName name="itt" localSheetId="5">#REF!</definedName>
    <definedName name="itt" localSheetId="6">#REF!</definedName>
    <definedName name="itt">#REF!</definedName>
    <definedName name="ITVTA" localSheetId="6">#REF!</definedName>
    <definedName name="ITVTA">#REF!</definedName>
    <definedName name="JDESM500" localSheetId="0">'[1]Lista de costos'!#REF!</definedName>
    <definedName name="JDESM500" localSheetId="3">'[1]Lista de costos'!#REF!</definedName>
    <definedName name="JDESM500" localSheetId="1">'[1]Lista de costos'!#REF!</definedName>
    <definedName name="JDESM500" localSheetId="5">'[4]Lista de costos'!#REF!</definedName>
    <definedName name="JDESM500" localSheetId="6">'[1]Lista de costos'!#REF!</definedName>
    <definedName name="JDESM500">'[1]Lista de costos'!#REF!</definedName>
    <definedName name="JDESM600" localSheetId="0">'[1]Lista de costos'!#REF!</definedName>
    <definedName name="JDESM600" localSheetId="3">'[1]Lista de costos'!#REF!</definedName>
    <definedName name="JDESM600" localSheetId="1">'[1]Lista de costos'!#REF!</definedName>
    <definedName name="JDESM600" localSheetId="5">'[4]Lista de costos'!#REF!</definedName>
    <definedName name="JDESM600" localSheetId="6">'[1]Lista de costos'!#REF!</definedName>
    <definedName name="JDESM600">'[1]Lista de costos'!#REF!</definedName>
    <definedName name="K" localSheetId="0">#REF!</definedName>
    <definedName name="K" localSheetId="2">#REF!</definedName>
    <definedName name="K" localSheetId="1">#REF!</definedName>
    <definedName name="K" localSheetId="5">#REF!</definedName>
    <definedName name="K" localSheetId="7">#REF!</definedName>
    <definedName name="K" localSheetId="6">#REF!</definedName>
    <definedName name="K">#REF!</definedName>
    <definedName name="KITENHDN63" localSheetId="0">'[1]Lista de costos'!#REF!</definedName>
    <definedName name="KITENHDN63" localSheetId="1">'[1]Lista de costos'!#REF!</definedName>
    <definedName name="KITENHDN63" localSheetId="5">'[4]Lista de costos'!#REF!</definedName>
    <definedName name="KITENHDN63" localSheetId="6">'[1]Lista de costos'!#REF!</definedName>
    <definedName name="KITENHDN63">'[1]Lista de costos'!#REF!</definedName>
    <definedName name="KITMPGDN63" localSheetId="1">'[1]Lista de costos'!#REF!</definedName>
    <definedName name="KITMPGDN63" localSheetId="5">'[4]Lista de costos'!#REF!</definedName>
    <definedName name="KITMPGDN63" localSheetId="6">'[1]Lista de costos'!#REF!</definedName>
    <definedName name="KITMPGDN63">'[1]Lista de costos'!#REF!</definedName>
    <definedName name="KK" localSheetId="0">#REF!</definedName>
    <definedName name="KK" localSheetId="3">#REF!</definedName>
    <definedName name="KK" localSheetId="1">#REF!</definedName>
    <definedName name="KK" localSheetId="5">#REF!</definedName>
    <definedName name="KK" localSheetId="6">#REF!</definedName>
    <definedName name="KK">#REF!</definedName>
    <definedName name="lista" localSheetId="0">#REF!</definedName>
    <definedName name="lista" localSheetId="1">#REF!</definedName>
    <definedName name="lista" localSheetId="5">#REF!</definedName>
    <definedName name="lista" localSheetId="6">#REF!</definedName>
    <definedName name="lista">#REF!</definedName>
    <definedName name="LLAPA" localSheetId="0">'[1]Lista de costos'!#REF!</definedName>
    <definedName name="LLAPA" localSheetId="1">'[1]Lista de costos'!#REF!</definedName>
    <definedName name="LLAPA" localSheetId="5">'[4]Lista de costos'!#REF!</definedName>
    <definedName name="LLAPA" localSheetId="6">'[1]Lista de costos'!#REF!</definedName>
    <definedName name="LLAPA">'[1]Lista de costos'!#REF!</definedName>
    <definedName name="M" localSheetId="0">#REF!</definedName>
    <definedName name="M" localSheetId="3">#REF!</definedName>
    <definedName name="M" localSheetId="1">#REF!</definedName>
    <definedName name="M" localSheetId="5">#REF!</definedName>
    <definedName name="M" localSheetId="6">#REF!</definedName>
    <definedName name="M">#REF!</definedName>
    <definedName name="ma" localSheetId="0">#REF!</definedName>
    <definedName name="ma" localSheetId="3">#REF!</definedName>
    <definedName name="ma" localSheetId="1">#REF!</definedName>
    <definedName name="ma" localSheetId="5">#REF!</definedName>
    <definedName name="ma" localSheetId="6">#REF!</definedName>
    <definedName name="ma">#REF!</definedName>
    <definedName name="MARH25" localSheetId="0">'[1]Lista de costos'!#REF!</definedName>
    <definedName name="MARH25" localSheetId="3">'[1]Lista de costos'!#REF!</definedName>
    <definedName name="MARH25" localSheetId="1">'[1]Lista de costos'!#REF!</definedName>
    <definedName name="MARH25" localSheetId="5">'[4]Lista de costos'!#REF!</definedName>
    <definedName name="MARH25" localSheetId="6">'[1]Lista de costos'!#REF!</definedName>
    <definedName name="MARH25">'[1]Lista de costos'!#REF!</definedName>
    <definedName name="MART25" localSheetId="0">'[1]Lista de costos'!#REF!</definedName>
    <definedName name="MART25" localSheetId="3">'[1]Lista de costos'!#REF!</definedName>
    <definedName name="MART25" localSheetId="1">'[1]Lista de costos'!#REF!</definedName>
    <definedName name="MART25" localSheetId="5">'[4]Lista de costos'!#REF!</definedName>
    <definedName name="MART25" localSheetId="6">'[1]Lista de costos'!#REF!</definedName>
    <definedName name="MART25">'[1]Lista de costos'!#REF!</definedName>
    <definedName name="MART5" localSheetId="0">'[1]Lista de costos'!#REF!</definedName>
    <definedName name="MART5" localSheetId="1">'[1]Lista de costos'!#REF!</definedName>
    <definedName name="MART5" localSheetId="5">'[4]Lista de costos'!#REF!</definedName>
    <definedName name="MART5" localSheetId="6">'[1]Lista de costos'!#REF!</definedName>
    <definedName name="MART5">'[1]Lista de costos'!#REF!</definedName>
    <definedName name="martillo" localSheetId="6">#REF!</definedName>
    <definedName name="martillo">#REF!</definedName>
    <definedName name="mat" localSheetId="6">#REF!</definedName>
    <definedName name="mat">#REF!</definedName>
    <definedName name="MATERIAL" localSheetId="0" hidden="1">{"OTHER",#N/A,TRUE,"OTHER";"RACK",#N/A,TRUE,"RACK"}</definedName>
    <definedName name="MATERIAL" localSheetId="3" hidden="1">{"OTHER",#N/A,TRUE,"OTHER";"RACK",#N/A,TRUE,"RACK"}</definedName>
    <definedName name="MATERIAL" localSheetId="1" hidden="1">{"OTHER",#N/A,TRUE,"OTHER";"RACK",#N/A,TRUE,"RACK"}</definedName>
    <definedName name="MATERIAL" localSheetId="5" hidden="1">{"OTHER",#N/A,TRUE,"OTHER";"RACK",#N/A,TRUE,"RACK"}</definedName>
    <definedName name="MATERIAL" hidden="1">{"OTHER",#N/A,TRUE,"OTHER";"RACK",#N/A,TRUE,"RACK"}</definedName>
    <definedName name="Matr" localSheetId="0" hidden="1">{"OTHER",#N/A,TRUE,"OTHER";"RACK",#N/A,TRUE,"RACK"}</definedName>
    <definedName name="Matr" localSheetId="3" hidden="1">{"OTHER",#N/A,TRUE,"OTHER";"RACK",#N/A,TRUE,"RACK"}</definedName>
    <definedName name="Matr" localSheetId="1" hidden="1">{"OTHER",#N/A,TRUE,"OTHER";"RACK",#N/A,TRUE,"RACK"}</definedName>
    <definedName name="Matr" localSheetId="5" hidden="1">{"OTHER",#N/A,TRUE,"OTHER";"RACK",#N/A,TRUE,"RACK"}</definedName>
    <definedName name="Matr" hidden="1">{"OTHER",#N/A,TRUE,"OTHER";"RACK",#N/A,TRUE,"RACK"}</definedName>
    <definedName name="MATS" localSheetId="5">'[4]Lista de costos'!#REF!</definedName>
    <definedName name="MATS" localSheetId="6">'[1]Lista de costos'!#REF!</definedName>
    <definedName name="MATS">'[1]Lista de costos'!#REF!</definedName>
    <definedName name="MATSCIV" localSheetId="5">'[4]Lista de costos'!#REF!</definedName>
    <definedName name="MATSCIV" localSheetId="6">'[1]Lista de costos'!#REF!</definedName>
    <definedName name="MATSCIV">'[1]Lista de costos'!#REF!</definedName>
    <definedName name="MATSCNX" localSheetId="5">'[4]Lista de costos'!#REF!</definedName>
    <definedName name="MATSCNX" localSheetId="6">'[1]Lista de costos'!#REF!</definedName>
    <definedName name="MATSCNX">'[1]Lista de costos'!#REF!</definedName>
    <definedName name="MDODNV" localSheetId="6">#REF!</definedName>
    <definedName name="MDODNV">#REF!</definedName>
    <definedName name="MDODPV" localSheetId="6">#REF!</definedName>
    <definedName name="MDODPV">#REF!</definedName>
    <definedName name="me" localSheetId="5">'[23]Sector"B"'!$G$8</definedName>
    <definedName name="me">'[24]Sector"B"'!$G$8</definedName>
    <definedName name="MINIPALAH" localSheetId="0">'[1]Lista de costos'!#REF!</definedName>
    <definedName name="MINIPALAH" localSheetId="3">'[1]Lista de costos'!#REF!</definedName>
    <definedName name="MINIPALAH" localSheetId="1">'[1]Lista de costos'!#REF!</definedName>
    <definedName name="MINIPALAH" localSheetId="5">'[4]Lista de costos'!#REF!</definedName>
    <definedName name="MINIPALAH" localSheetId="6">'[1]Lista de costos'!#REF!</definedName>
    <definedName name="MINIPALAH">'[1]Lista de costos'!#REF!</definedName>
    <definedName name="MINV" localSheetId="6">[7]!MINV</definedName>
    <definedName name="MINV">[7]!MINV</definedName>
    <definedName name="MOBRA" localSheetId="0">'[10]LIST U COSTO'!#REF!</definedName>
    <definedName name="MOBRA" localSheetId="2">'[10]LIST U COSTO'!#REF!</definedName>
    <definedName name="MOBRA" localSheetId="3">'[10]LIST U COSTO'!#REF!</definedName>
    <definedName name="MOBRA" localSheetId="1">'[10]LIST U COSTO'!#REF!</definedName>
    <definedName name="MOBRA" localSheetId="5">'[10]LIST U COSTO'!#REF!</definedName>
    <definedName name="MOBRA" localSheetId="7">'[10]LIST U COSTO'!#REF!</definedName>
    <definedName name="MOBRA" localSheetId="6">'[10]LIST U COSTO'!#REF!</definedName>
    <definedName name="MOBRA">'[11]LIST U COSTO'!#REF!</definedName>
    <definedName name="MONTAC3T" localSheetId="0">'[1]Lista de costos'!#REF!</definedName>
    <definedName name="MONTAC3T" localSheetId="1">'[1]Lista de costos'!#REF!</definedName>
    <definedName name="MONTAC3T" localSheetId="5">'[4]Lista de costos'!#REF!</definedName>
    <definedName name="MONTAC3T" localSheetId="6">'[1]Lista de costos'!#REF!</definedName>
    <definedName name="MONTAC3T">'[1]Lista de costos'!#REF!</definedName>
    <definedName name="MOTOC56KW" localSheetId="5">'[4]Lista de costos'!#REF!</definedName>
    <definedName name="MOTOC56KW" localSheetId="6">'[1]Lista de costos'!#REF!</definedName>
    <definedName name="MOTOC56KW">'[1]Lista de costos'!#REF!</definedName>
    <definedName name="MOTOCOM" localSheetId="6">#REF!</definedName>
    <definedName name="MOTOCOM">#REF!</definedName>
    <definedName name="Motocompresor" localSheetId="6">#REF!</definedName>
    <definedName name="Motocompresor">#REF!</definedName>
    <definedName name="Motor" localSheetId="6">#REF!</definedName>
    <definedName name="Motor">#REF!</definedName>
    <definedName name="MOVEQ" localSheetId="0">'[10]LIST U COSTO'!$E$30</definedName>
    <definedName name="MOVEQ" localSheetId="2">'[10]LIST U COSTO'!$E$30</definedName>
    <definedName name="MOVEQ" localSheetId="3">'[10]LIST U COSTO'!$E$30</definedName>
    <definedName name="MOVEQ" localSheetId="1">'[10]LIST U COSTO'!$E$30</definedName>
    <definedName name="MOVEQ" localSheetId="5">'[10]LIST U COSTO'!$E$30</definedName>
    <definedName name="MOVEQ" localSheetId="7">'[10]LIST U COSTO'!$E$30</definedName>
    <definedName name="MOVEQ" localSheetId="6">'[10]LIST U COSTO'!$E$30</definedName>
    <definedName name="MOVEQ">'[11]LIST U COSTO'!$E$30</definedName>
    <definedName name="MTCAMVA" localSheetId="0">'[1]Lista de costos'!#REF!</definedName>
    <definedName name="MTCAMVA" localSheetId="3">'[1]Lista de costos'!#REF!</definedName>
    <definedName name="MTCAMVA" localSheetId="1">'[1]Lista de costos'!#REF!</definedName>
    <definedName name="MTCAMVA" localSheetId="5">'[4]Lista de costos'!#REF!</definedName>
    <definedName name="MTCAMVA" localSheetId="6">'[1]Lista de costos'!#REF!</definedName>
    <definedName name="MTCAMVA">'[1]Lista de costos'!#REF!</definedName>
    <definedName name="MTHIDRA" localSheetId="0">'[1]Lista de costos'!#REF!</definedName>
    <definedName name="MTHIDRA" localSheetId="3">'[1]Lista de costos'!#REF!</definedName>
    <definedName name="MTHIDRA" localSheetId="1">'[1]Lista de costos'!#REF!</definedName>
    <definedName name="MTHIDRA" localSheetId="5">'[4]Lista de costos'!#REF!</definedName>
    <definedName name="MTHIDRA" localSheetId="6">'[1]Lista de costos'!#REF!</definedName>
    <definedName name="MTHIDRA">'[1]Lista de costos'!#REF!</definedName>
    <definedName name="MTTMOTOB" localSheetId="0">'[1]Lista de costos'!#REF!</definedName>
    <definedName name="MTTMOTOB" localSheetId="1">'[1]Lista de costos'!#REF!</definedName>
    <definedName name="MTTMOTOB" localSheetId="5">'[4]Lista de costos'!#REF!</definedName>
    <definedName name="MTTMOTOB" localSheetId="6">'[1]Lista de costos'!#REF!</definedName>
    <definedName name="MTTMOTOB">'[1]Lista de costos'!#REF!</definedName>
    <definedName name="MU" localSheetId="0">#REF!</definedName>
    <definedName name="MU" localSheetId="3">#REF!</definedName>
    <definedName name="MU" localSheetId="1">#REF!</definedName>
    <definedName name="MU" localSheetId="5">#REF!</definedName>
    <definedName name="MU" localSheetId="6">#REF!</definedName>
    <definedName name="MU">#REF!</definedName>
    <definedName name="n" localSheetId="0">#REF!</definedName>
    <definedName name="n" localSheetId="1">#REF!</definedName>
    <definedName name="n" localSheetId="5">#REF!</definedName>
    <definedName name="n" localSheetId="6">#REF!</definedName>
    <definedName name="n">#REF!</definedName>
    <definedName name="n_conex" localSheetId="2">#REF!</definedName>
    <definedName name="n_conex" localSheetId="5">#REF!</definedName>
    <definedName name="n_conex" localSheetId="7">#REF!</definedName>
    <definedName name="n_conex" localSheetId="6">#REF!</definedName>
    <definedName name="n_conex">#REF!</definedName>
    <definedName name="NIVEL" localSheetId="0">'[10]LIST U COSTO'!#REF!</definedName>
    <definedName name="NIVEL" localSheetId="2">'[10]LIST U COSTO'!#REF!</definedName>
    <definedName name="NIVEL" localSheetId="3">'[10]LIST U COSTO'!#REF!</definedName>
    <definedName name="NIVEL" localSheetId="1">'[10]LIST U COSTO'!#REF!</definedName>
    <definedName name="NIVEL" localSheetId="5">'[10]LIST U COSTO'!#REF!</definedName>
    <definedName name="NIVEL" localSheetId="7">'[10]LIST U COSTO'!#REF!</definedName>
    <definedName name="NIVEL" localSheetId="6">'[10]LIST U COSTO'!#REF!</definedName>
    <definedName name="NIVEL">'[11]LIST U COSTO'!#REF!</definedName>
    <definedName name="nn" localSheetId="6">'[25]Golpe de Ariete'!#REF!</definedName>
    <definedName name="nn">'[25]Golpe de Ariete'!#REF!</definedName>
    <definedName name="Norte" localSheetId="0">#REF!</definedName>
    <definedName name="Norte" localSheetId="2">#REF!</definedName>
    <definedName name="Norte" localSheetId="1">#REF!</definedName>
    <definedName name="Norte" localSheetId="5">#REF!</definedName>
    <definedName name="Norte" localSheetId="7">#REF!</definedName>
    <definedName name="Norte" localSheetId="6">#REF!</definedName>
    <definedName name="Norte">#REF!</definedName>
    <definedName name="NOVIEMBRE_2001__ABRIL_2002" localSheetId="0">#REF!</definedName>
    <definedName name="NOVIEMBRE_2001__ABRIL_2002" localSheetId="1">#REF!</definedName>
    <definedName name="NOVIEMBRE_2001__ABRIL_2002" localSheetId="5">#REF!</definedName>
    <definedName name="NOVIEMBRE_2001__ABRIL_2002" localSheetId="6">#REF!</definedName>
    <definedName name="NOVIEMBRE_2001__ABRIL_2002">#REF!</definedName>
    <definedName name="num_linhas" localSheetId="6">#REF!</definedName>
    <definedName name="num_linhas">#REF!</definedName>
    <definedName name="NumTramos" localSheetId="6">#REF!</definedName>
    <definedName name="NumTramos">#REF!</definedName>
    <definedName name="ñ" localSheetId="0">L14C24:L20C24</definedName>
    <definedName name="ñ" localSheetId="3">L14C24:L20C24</definedName>
    <definedName name="ñ" localSheetId="1">L14C24:L20C24</definedName>
    <definedName name="ñ" localSheetId="5">L14C24:L20C24</definedName>
    <definedName name="ñ" localSheetId="6">L14C24:L20C24</definedName>
    <definedName name="ñ">L14C24:L20C24</definedName>
    <definedName name="OFICIAL" localSheetId="0">'[1]Lista de costos'!#REF!</definedName>
    <definedName name="OFICIAL" localSheetId="3">'[1]Lista de costos'!#REF!</definedName>
    <definedName name="OFICIAL" localSheetId="1">'[1]Lista de costos'!#REF!</definedName>
    <definedName name="OFICIAL" localSheetId="5">'[4]Lista de costos'!#REF!</definedName>
    <definedName name="OFICIAL" localSheetId="6">'[1]Lista de costos'!#REF!</definedName>
    <definedName name="OFICIAL">'[1]Lista de costos'!#REF!</definedName>
    <definedName name="OFICIALESP" localSheetId="0">'[1]Lista de costos'!#REF!</definedName>
    <definedName name="OFICIALESP" localSheetId="3">'[1]Lista de costos'!#REF!</definedName>
    <definedName name="OFICIALESP" localSheetId="1">'[1]Lista de costos'!#REF!</definedName>
    <definedName name="OFICIALESP" localSheetId="5">'[4]Lista de costos'!#REF!</definedName>
    <definedName name="OFICIALESP" localSheetId="6">'[1]Lista de costos'!#REF!</definedName>
    <definedName name="OFICIALESP">'[1]Lista de costos'!#REF!</definedName>
    <definedName name="ON" localSheetId="0">#REF!</definedName>
    <definedName name="ON" localSheetId="2">#REF!</definedName>
    <definedName name="ON" localSheetId="1">#REF!</definedName>
    <definedName name="ON" localSheetId="5">#REF!</definedName>
    <definedName name="ON" localSheetId="7">#REF!</definedName>
    <definedName name="ON" localSheetId="6">#REF!</definedName>
    <definedName name="ON">#REF!</definedName>
    <definedName name="OTROS" localSheetId="0">'[1]Lista de costos'!#REF!</definedName>
    <definedName name="OTROS" localSheetId="3">'[1]Lista de costos'!#REF!</definedName>
    <definedName name="OTROS" localSheetId="1">'[1]Lista de costos'!#REF!</definedName>
    <definedName name="OTROS" localSheetId="5">'[4]Lista de costos'!#REF!</definedName>
    <definedName name="OTROS" localSheetId="6">'[1]Lista de costos'!#REF!</definedName>
    <definedName name="OTROS">'[1]Lista de costos'!#REF!</definedName>
    <definedName name="OTROSVAR" localSheetId="0">'[10]LIST U COSTO'!$E$60</definedName>
    <definedName name="OTROSVAR" localSheetId="2">'[10]LIST U COSTO'!$E$60</definedName>
    <definedName name="OTROSVAR" localSheetId="3">'[10]LIST U COSTO'!$E$60</definedName>
    <definedName name="OTROSVAR" localSheetId="1">'[10]LIST U COSTO'!$E$60</definedName>
    <definedName name="OTROSVAR" localSheetId="5">'[10]LIST U COSTO'!$E$60</definedName>
    <definedName name="OTROSVAR" localSheetId="7">'[10]LIST U COSTO'!$E$60</definedName>
    <definedName name="OTROSVAR" localSheetId="6">'[10]LIST U COSTO'!$E$60</definedName>
    <definedName name="OTROSVAR">'[11]LIST U COSTO'!$E$60</definedName>
    <definedName name="PALARET56KW" localSheetId="0">'[1]Lista de costos'!#REF!</definedName>
    <definedName name="PALARET56KW" localSheetId="3">'[1]Lista de costos'!#REF!</definedName>
    <definedName name="PALARET56KW" localSheetId="1">'[1]Lista de costos'!#REF!</definedName>
    <definedName name="PALARET56KW" localSheetId="5">'[4]Lista de costos'!#REF!</definedName>
    <definedName name="PALARET56KW" localSheetId="6">'[1]Lista de costos'!#REF!</definedName>
    <definedName name="PALARET56KW">'[1]Lista de costos'!#REF!</definedName>
    <definedName name="partida" localSheetId="0">#REF!</definedName>
    <definedName name="partida" localSheetId="2">#REF!</definedName>
    <definedName name="partida" localSheetId="1">#REF!</definedName>
    <definedName name="partida" localSheetId="5">#REF!</definedName>
    <definedName name="partida" localSheetId="7">#REF!</definedName>
    <definedName name="partida" localSheetId="6">#REF!</definedName>
    <definedName name="partida">#REF!</definedName>
    <definedName name="PASE" localSheetId="0">#REF!</definedName>
    <definedName name="PASE" localSheetId="1">#REF!</definedName>
    <definedName name="PASE" localSheetId="5">#REF!</definedName>
    <definedName name="PASE" localSheetId="6">#REF!</definedName>
    <definedName name="PASE">#REF!</definedName>
    <definedName name="PEPE">[26]COMPBASE!$A$1</definedName>
    <definedName name="PESP110" localSheetId="0">'[1]Lista de costos'!#REF!</definedName>
    <definedName name="PESP110" localSheetId="1">'[1]Lista de costos'!#REF!</definedName>
    <definedName name="PESP110" localSheetId="5">'[4]Lista de costos'!#REF!</definedName>
    <definedName name="PESP110" localSheetId="6">'[1]Lista de costos'!#REF!</definedName>
    <definedName name="PESP110">'[1]Lista de costos'!#REF!</definedName>
    <definedName name="Pluv" localSheetId="0">L14C24:L20C24</definedName>
    <definedName name="Pluv" localSheetId="3">L14C24:L20C24</definedName>
    <definedName name="Pluv" localSheetId="1">L14C24:L20C24</definedName>
    <definedName name="Pluv" localSheetId="5">L14C24:L20C24</definedName>
    <definedName name="Pluv" localSheetId="6">L14C24:L20C24</definedName>
    <definedName name="Pluv">L14C24:L20C24</definedName>
    <definedName name="PLUVIALESRANGO" localSheetId="1">#REF!</definedName>
    <definedName name="PLUVIALESRANGO" localSheetId="6">#REF!</definedName>
    <definedName name="PLUVIALESRANGO">#REF!</definedName>
    <definedName name="PMUROS500" localSheetId="0">'[1]Lista de costos'!#REF!</definedName>
    <definedName name="PMUROS500" localSheetId="3">'[1]Lista de costos'!#REF!</definedName>
    <definedName name="PMUROS500" localSheetId="1">'[1]Lista de costos'!#REF!</definedName>
    <definedName name="PMUROS500" localSheetId="5">'[4]Lista de costos'!#REF!</definedName>
    <definedName name="PMUROS500" localSheetId="6">'[1]Lista de costos'!#REF!</definedName>
    <definedName name="PMUROS500">'[1]Lista de costos'!#REF!</definedName>
    <definedName name="PMUROS600" localSheetId="0">'[1]Lista de costos'!#REF!</definedName>
    <definedName name="PMUROS600" localSheetId="3">'[1]Lista de costos'!#REF!</definedName>
    <definedName name="PMUROS600" localSheetId="1">'[1]Lista de costos'!#REF!</definedName>
    <definedName name="PMUROS600" localSheetId="5">'[4]Lista de costos'!#REF!</definedName>
    <definedName name="PMUROS600" localSheetId="6">'[1]Lista de costos'!#REF!</definedName>
    <definedName name="PMUROS600">'[1]Lista de costos'!#REF!</definedName>
    <definedName name="pob0" localSheetId="0">#REF!</definedName>
    <definedName name="pob0" localSheetId="3">#REF!</definedName>
    <definedName name="pob0" localSheetId="1">#REF!</definedName>
    <definedName name="pob0" localSheetId="5">#REF!</definedName>
    <definedName name="pob0" localSheetId="6">#REF!</definedName>
    <definedName name="pob0">#REF!</definedName>
    <definedName name="pob0_AA" localSheetId="0">#REF!</definedName>
    <definedName name="pob0_AA" localSheetId="1">#REF!</definedName>
    <definedName name="pob0_AA" localSheetId="5">#REF!</definedName>
    <definedName name="pob0_AA" localSheetId="6">#REF!</definedName>
    <definedName name="pob0_AA">#REF!</definedName>
    <definedName name="pob0_OPCT" localSheetId="0">#REF!</definedName>
    <definedName name="pob0_OPCT" localSheetId="1">#REF!</definedName>
    <definedName name="pob0_OPCT" localSheetId="6">#REF!</definedName>
    <definedName name="pob0_OPCT">#REF!</definedName>
    <definedName name="pob10_AA" localSheetId="6">#REF!</definedName>
    <definedName name="pob10_AA">#REF!</definedName>
    <definedName name="pob10_OPCT" localSheetId="6">#REF!</definedName>
    <definedName name="pob10_OPCT">#REF!</definedName>
    <definedName name="pob15_AA" localSheetId="6">#REF!</definedName>
    <definedName name="pob15_AA">#REF!</definedName>
    <definedName name="pob15_OPCT" localSheetId="6">#REF!</definedName>
    <definedName name="pob15_OPCT">#REF!</definedName>
    <definedName name="pob30_AA" localSheetId="6">#REF!</definedName>
    <definedName name="pob30_AA">#REF!</definedName>
    <definedName name="pob30_OPCT" localSheetId="6">#REF!</definedName>
    <definedName name="pob30_OPCT">#REF!</definedName>
    <definedName name="pob5_AA" localSheetId="6">#REF!</definedName>
    <definedName name="pob5_AA">#REF!</definedName>
    <definedName name="pob5_OPCT" localSheetId="6">#REF!</definedName>
    <definedName name="pob5_OPCT">#REF!</definedName>
    <definedName name="Potencia_HP" localSheetId="6">#REF!</definedName>
    <definedName name="Potencia_HP">#REF!</definedName>
    <definedName name="POZOSATSAL" localSheetId="0">'[10]LIST U COSTO'!$E$61</definedName>
    <definedName name="POZOSATSAL" localSheetId="2">'[10]LIST U COSTO'!$E$61</definedName>
    <definedName name="POZOSATSAL" localSheetId="3">'[10]LIST U COSTO'!$E$61</definedName>
    <definedName name="POZOSATSAL" localSheetId="1">'[10]LIST U COSTO'!$E$61</definedName>
    <definedName name="POZOSATSAL" localSheetId="5">'[10]LIST U COSTO'!$E$61</definedName>
    <definedName name="POZOSATSAL" localSheetId="7">'[10]LIST U COSTO'!$E$61</definedName>
    <definedName name="POZOSATSAL" localSheetId="6">'[10]LIST U COSTO'!$E$61</definedName>
    <definedName name="POZOSATSAL">'[11]LIST U COSTO'!$E$61</definedName>
    <definedName name="PR10YR" localSheetId="0">#REF!</definedName>
    <definedName name="PR10YR" localSheetId="3">#REF!</definedName>
    <definedName name="PR10YR" localSheetId="1">#REF!</definedName>
    <definedName name="PR10YR" localSheetId="5">#REF!</definedName>
    <definedName name="PR10YR" localSheetId="6">#REF!</definedName>
    <definedName name="PR10YR">#REF!</definedName>
    <definedName name="PR7YR" localSheetId="0">#REF!</definedName>
    <definedName name="PR7YR" localSheetId="1">#REF!</definedName>
    <definedName name="PR7YR" localSheetId="5">#REF!</definedName>
    <definedName name="PR7YR" localSheetId="6">#REF!</definedName>
    <definedName name="PR7YR">#REF!</definedName>
    <definedName name="PRACQ" localSheetId="0">#REF!</definedName>
    <definedName name="PRACQ" localSheetId="1">#REF!</definedName>
    <definedName name="PRACQ" localSheetId="5">#REF!</definedName>
    <definedName name="PRACQ" localSheetId="6">#REF!</definedName>
    <definedName name="PRACQ">#REF!</definedName>
    <definedName name="PRAE" localSheetId="6">#REF!</definedName>
    <definedName name="PRAE">#REF!</definedName>
    <definedName name="PRBLDG" localSheetId="6">#REF!</definedName>
    <definedName name="PRBLDG">#REF!</definedName>
    <definedName name="precios" localSheetId="2">#REF!</definedName>
    <definedName name="precios" localSheetId="5">#REF!</definedName>
    <definedName name="precios" localSheetId="7">#REF!</definedName>
    <definedName name="precios" localSheetId="6">#REF!</definedName>
    <definedName name="precios">#REF!</definedName>
    <definedName name="PREREV610" localSheetId="5">'[4]Lista de costos'!#REF!</definedName>
    <definedName name="PREREV610" localSheetId="6">'[1]Lista de costos'!#REF!</definedName>
    <definedName name="PREREV610">'[1]Lista de costos'!#REF!</definedName>
    <definedName name="Print_Area" localSheetId="6">#REF!</definedName>
    <definedName name="Print_Area">#REF!</definedName>
    <definedName name="Print_Area_MI" localSheetId="0">#REF!</definedName>
    <definedName name="Print_Area_MI" localSheetId="3">#REF!</definedName>
    <definedName name="Print_Area_MI" localSheetId="1">#REF!</definedName>
    <definedName name="Print_Area_MI" localSheetId="5">#REF!</definedName>
    <definedName name="Print_Area_MI" localSheetId="6">#REF!</definedName>
    <definedName name="Print_Area_MI">#REF!</definedName>
    <definedName name="Print_Titles" localSheetId="6">#REF!</definedName>
    <definedName name="Print_Titles">#REF!</definedName>
    <definedName name="prior10" localSheetId="0">#REF!</definedName>
    <definedName name="prior10" localSheetId="1">#REF!</definedName>
    <definedName name="prior10" localSheetId="6">#REF!</definedName>
    <definedName name="prior10">#REF!</definedName>
    <definedName name="PRIX" localSheetId="2">#REF!</definedName>
    <definedName name="PRIX" localSheetId="5">#REF!</definedName>
    <definedName name="PRIX" localSheetId="6">#REF!</definedName>
    <definedName name="PRIX">#REF!</definedName>
    <definedName name="PRLEGAL" localSheetId="6">#REF!</definedName>
    <definedName name="PRLEGAL">#REF!</definedName>
    <definedName name="PRLHI" localSheetId="6">#REF!</definedName>
    <definedName name="PRLHI">#REF!</definedName>
    <definedName name="proyecto">'[16]#¡REF'!$A$2:$A$117</definedName>
    <definedName name="PRSITE" localSheetId="0">#REF!</definedName>
    <definedName name="PRSITE" localSheetId="3">#REF!</definedName>
    <definedName name="PRSITE" localSheetId="1">#REF!</definedName>
    <definedName name="PRSITE" localSheetId="5">#REF!</definedName>
    <definedName name="PRSITE" localSheetId="6">#REF!</definedName>
    <definedName name="PRSITE">#REF!</definedName>
    <definedName name="PRSS" localSheetId="0">#REF!</definedName>
    <definedName name="PRSS" localSheetId="1">#REF!</definedName>
    <definedName name="PRSS" localSheetId="5">#REF!</definedName>
    <definedName name="PRSS" localSheetId="6">#REF!</definedName>
    <definedName name="PRSS">#REF!</definedName>
    <definedName name="PTCUARTO">'[12]PLAN DE TRABAJOS'!$A$88:$N$113</definedName>
    <definedName name="PTDÉCIMO">'[12]PLAN DE TRABAJOS'!$A$268:$N$293</definedName>
    <definedName name="PTNOVENO">'[12]PLAN DE TRABAJOS'!$A$238:$N$263</definedName>
    <definedName name="PTOCTAVO">'[12]PLAN DE TRABAJOS'!$A$208:$N$233</definedName>
    <definedName name="PTPRIMERO">'[12]PLAN DE TRABAJOS'!$A$1:$N$26</definedName>
    <definedName name="PTQUINTO">'[12]PLAN DE TRABAJOS'!$A$118:$N$143</definedName>
    <definedName name="PTSEGUNDO">'[12]PLAN DE TRABAJOS'!$A$30:$N$55</definedName>
    <definedName name="PTSEPTIMO">'[12]PLAN DE TRABAJOS'!$A$178:$N$203</definedName>
    <definedName name="PTSEXTO">'[12]PLAN DE TRABAJOS'!$A$148:$N$173</definedName>
    <definedName name="PTTERCERO">'[12]PLAN DE TRABAJOS'!$A$59:$N$84</definedName>
    <definedName name="QE" localSheetId="0">#REF!</definedName>
    <definedName name="QE" localSheetId="3">#REF!</definedName>
    <definedName name="QE" localSheetId="1">#REF!</definedName>
    <definedName name="QE" localSheetId="5">#REF!</definedName>
    <definedName name="QE" localSheetId="6">#REF!</definedName>
    <definedName name="QE">#REF!</definedName>
    <definedName name="RAM090X090" localSheetId="0">'[1]Lista de costos'!#REF!</definedName>
    <definedName name="RAM090X090" localSheetId="3">'[1]Lista de costos'!#REF!</definedName>
    <definedName name="RAM090X090" localSheetId="1">'[1]Lista de costos'!#REF!</definedName>
    <definedName name="RAM090X090" localSheetId="5">'[4]Lista de costos'!#REF!</definedName>
    <definedName name="RAM090X090" localSheetId="6">'[1]Lista de costos'!#REF!</definedName>
    <definedName name="RAM090X090">'[1]Lista de costos'!#REF!</definedName>
    <definedName name="RAM110X110" localSheetId="0">'[1]Lista de costos'!#REF!</definedName>
    <definedName name="RAM110X110" localSheetId="3">'[1]Lista de costos'!#REF!</definedName>
    <definedName name="RAM110X110" localSheetId="1">'[1]Lista de costos'!#REF!</definedName>
    <definedName name="RAM110X110" localSheetId="5">'[4]Lista de costos'!#REF!</definedName>
    <definedName name="RAM110X110" localSheetId="6">'[1]Lista de costos'!#REF!</definedName>
    <definedName name="RAM110X110">'[1]Lista de costos'!#REF!</definedName>
    <definedName name="RAM160X075" localSheetId="5">'[4]Lista de costos'!#REF!</definedName>
    <definedName name="RAM160X075" localSheetId="6">'[1]Lista de costos'!#REF!</definedName>
    <definedName name="RAM160X075">'[1]Lista de costos'!#REF!</definedName>
    <definedName name="RAM160X160" localSheetId="5">'[4]Lista de costos'!#REF!</definedName>
    <definedName name="RAM160X160" localSheetId="6">'[1]Lista de costos'!#REF!</definedName>
    <definedName name="RAM160X160">'[1]Lista de costos'!#REF!</definedName>
    <definedName name="RAM200X110CL" localSheetId="5">'[4]Lista de costos'!#REF!</definedName>
    <definedName name="RAM200X110CL" localSheetId="6">'[1]Lista de costos'!#REF!</definedName>
    <definedName name="RAM200X110CL">'[1]Lista de costos'!#REF!</definedName>
    <definedName name="RAM200X160" localSheetId="5">'[4]Lista de costos'!#REF!</definedName>
    <definedName name="RAM200X160" localSheetId="6">'[1]Lista de costos'!#REF!</definedName>
    <definedName name="RAM200X160">'[1]Lista de costos'!#REF!</definedName>
    <definedName name="RAM225X150" localSheetId="5">'[4]Lista de costos'!#REF!</definedName>
    <definedName name="RAM225X150" localSheetId="6">'[1]Lista de costos'!#REF!</definedName>
    <definedName name="RAM225X150">'[1]Lista de costos'!#REF!</definedName>
    <definedName name="RAM225X225" localSheetId="5">'[4]Lista de costos'!#REF!</definedName>
    <definedName name="RAM225X225" localSheetId="6">'[1]Lista de costos'!#REF!</definedName>
    <definedName name="RAM225X225">'[1]Lista de costos'!#REF!</definedName>
    <definedName name="RAM300X300" localSheetId="5">'[4]Lista de costos'!#REF!</definedName>
    <definedName name="RAM300X300" localSheetId="6">'[1]Lista de costos'!#REF!</definedName>
    <definedName name="RAM300X300">'[1]Lista de costos'!#REF!</definedName>
    <definedName name="RAM315X110CL" localSheetId="5">'[4]Lista de costos'!#REF!</definedName>
    <definedName name="RAM315X110CL" localSheetId="6">'[1]Lista de costos'!#REF!</definedName>
    <definedName name="RAM315X110CL">'[1]Lista de costos'!#REF!</definedName>
    <definedName name="RAM315X150" localSheetId="5">'[4]Lista de costos'!#REF!</definedName>
    <definedName name="RAM315X150" localSheetId="6">'[1]Lista de costos'!#REF!</definedName>
    <definedName name="RAM315X150">'[1]Lista de costos'!#REF!</definedName>
    <definedName name="RAM315X315" localSheetId="5">'[4]Lista de costos'!#REF!</definedName>
    <definedName name="RAM315X315" localSheetId="6">'[1]Lista de costos'!#REF!</definedName>
    <definedName name="RAM315X315">'[1]Lista de costos'!#REF!</definedName>
    <definedName name="RAM355X355" localSheetId="5">'[4]Lista de costos'!#REF!</definedName>
    <definedName name="RAM355X355" localSheetId="6">'[1]Lista de costos'!#REF!</definedName>
    <definedName name="RAM355X355">'[1]Lista de costos'!#REF!</definedName>
    <definedName name="RAM400X160" localSheetId="5">'[4]Lista de costos'!#REF!</definedName>
    <definedName name="RAM400X160" localSheetId="6">'[1]Lista de costos'!#REF!</definedName>
    <definedName name="RAM400X160">'[1]Lista de costos'!#REF!</definedName>
    <definedName name="RAM400X225" localSheetId="5">'[4]Lista de costos'!#REF!</definedName>
    <definedName name="RAM400X225" localSheetId="6">'[1]Lista de costos'!#REF!</definedName>
    <definedName name="RAM400X225">'[1]Lista de costos'!#REF!</definedName>
    <definedName name="RAM400X400" localSheetId="5">'[4]Lista de costos'!#REF!</definedName>
    <definedName name="RAM400X400" localSheetId="6">'[1]Lista de costos'!#REF!</definedName>
    <definedName name="RAM400X400">'[1]Lista de costos'!#REF!</definedName>
    <definedName name="RAMFD080" localSheetId="5">'[4]Lista de costos'!#REF!</definedName>
    <definedName name="RAMFD080" localSheetId="6">'[1]Lista de costos'!#REF!</definedName>
    <definedName name="RAMFD080">'[1]Lista de costos'!#REF!</definedName>
    <definedName name="RAMFD100" localSheetId="5">'[4]Lista de costos'!#REF!</definedName>
    <definedName name="RAMFD100" localSheetId="6">'[1]Lista de costos'!#REF!</definedName>
    <definedName name="RAMFD100">'[1]Lista de costos'!#REF!</definedName>
    <definedName name="RAMFD150" localSheetId="5">'[4]Lista de costos'!#REF!</definedName>
    <definedName name="RAMFD150" localSheetId="6">'[1]Lista de costos'!#REF!</definedName>
    <definedName name="RAMFD150">'[1]Lista de costos'!#REF!</definedName>
    <definedName name="rangos" localSheetId="0">#REF!</definedName>
    <definedName name="rangos" localSheetId="2">#REF!</definedName>
    <definedName name="rangos" localSheetId="1">#REF!</definedName>
    <definedName name="rangos" localSheetId="5">#REF!</definedName>
    <definedName name="rangos" localSheetId="7">#REF!</definedName>
    <definedName name="rangos" localSheetId="6">#REF!</definedName>
    <definedName name="rangos">#REF!</definedName>
    <definedName name="rangos_napa" localSheetId="2">#REF!</definedName>
    <definedName name="rangos_napa" localSheetId="5">#REF!</definedName>
    <definedName name="rangos_napa" localSheetId="6">#REF!</definedName>
    <definedName name="rangos_napa">#REF!</definedName>
    <definedName name="RCOL">[2]Junio!$D$1:$F$65536,[2]Junio!$J$1:$J$65536,[2]Junio!$L$1:$L$65536</definedName>
    <definedName name="re" localSheetId="0">L14C24:L20C24</definedName>
    <definedName name="re" localSheetId="3">L14C24:L20C24</definedName>
    <definedName name="re" localSheetId="1">L14C24:L20C24</definedName>
    <definedName name="re" localSheetId="5">L14C24:L20C24</definedName>
    <definedName name="re" localSheetId="6">L14C24:L20C24</definedName>
    <definedName name="re">L14C24:L20C24</definedName>
    <definedName name="RED32X25" localSheetId="0">'[1]Lista de costos'!#REF!</definedName>
    <definedName name="RED32X25" localSheetId="3">'[1]Lista de costos'!#REF!</definedName>
    <definedName name="RED32X25" localSheetId="1">'[1]Lista de costos'!#REF!</definedName>
    <definedName name="RED32X25" localSheetId="5">'[4]Lista de costos'!#REF!</definedName>
    <definedName name="RED32X25" localSheetId="6">'[1]Lista de costos'!#REF!</definedName>
    <definedName name="RED32X25">'[1]Lista de costos'!#REF!</definedName>
    <definedName name="REF_NIVEL" localSheetId="0">'[10]LIST U COSTO'!#REF!</definedName>
    <definedName name="REF_NIVEL" localSheetId="2">'[10]LIST U COSTO'!#REF!</definedName>
    <definedName name="REF_NIVEL" localSheetId="3">'[10]LIST U COSTO'!#REF!</definedName>
    <definedName name="REF_NIVEL" localSheetId="1">'[10]LIST U COSTO'!#REF!</definedName>
    <definedName name="REF_NIVEL" localSheetId="5">'[10]LIST U COSTO'!#REF!</definedName>
    <definedName name="REF_NIVEL" localSheetId="7">'[10]LIST U COSTO'!#REF!</definedName>
    <definedName name="REF_NIVEL" localSheetId="6">'[10]LIST U COSTO'!#REF!</definedName>
    <definedName name="REF_NIVEL">'[11]LIST U COSTO'!#REF!</definedName>
    <definedName name="RELLARENA" localSheetId="0">'[10]LIST U COSTO'!#REF!</definedName>
    <definedName name="RELLARENA" localSheetId="2">'[10]LIST U COSTO'!#REF!</definedName>
    <definedName name="RELLARENA" localSheetId="3">'[10]LIST U COSTO'!#REF!</definedName>
    <definedName name="RELLARENA" localSheetId="1">'[10]LIST U COSTO'!#REF!</definedName>
    <definedName name="RELLARENA" localSheetId="5">'[10]LIST U COSTO'!#REF!</definedName>
    <definedName name="RELLARENA" localSheetId="7">'[10]LIST U COSTO'!#REF!</definedName>
    <definedName name="RELLARENA" localSheetId="6">'[10]LIST U COSTO'!#REF!</definedName>
    <definedName name="RELLARENA">'[11]LIST U COSTO'!#REF!</definedName>
    <definedName name="RELLIMP10" localSheetId="0">'[10]LIST U COSTO'!#REF!</definedName>
    <definedName name="RELLIMP10" localSheetId="2">'[10]LIST U COSTO'!#REF!</definedName>
    <definedName name="RELLIMP10" localSheetId="3">'[10]LIST U COSTO'!#REF!</definedName>
    <definedName name="RELLIMP10" localSheetId="1">'[10]LIST U COSTO'!#REF!</definedName>
    <definedName name="RELLIMP10" localSheetId="5">'[10]LIST U COSTO'!#REF!</definedName>
    <definedName name="RELLIMP10" localSheetId="7">'[10]LIST U COSTO'!#REF!</definedName>
    <definedName name="RELLIMP10" localSheetId="6">'[10]LIST U COSTO'!#REF!</definedName>
    <definedName name="RELLIMP10">'[11]LIST U COSTO'!#REF!</definedName>
    <definedName name="RELLIMP30" localSheetId="0">'[10]LIST U COSTO'!#REF!</definedName>
    <definedName name="RELLIMP30" localSheetId="2">'[10]LIST U COSTO'!#REF!</definedName>
    <definedName name="RELLIMP30" localSheetId="3">'[10]LIST U COSTO'!#REF!</definedName>
    <definedName name="RELLIMP30" localSheetId="1">'[10]LIST U COSTO'!#REF!</definedName>
    <definedName name="RELLIMP30" localSheetId="5">'[10]LIST U COSTO'!#REF!</definedName>
    <definedName name="RELLIMP30" localSheetId="7">'[10]LIST U COSTO'!#REF!</definedName>
    <definedName name="RELLIMP30" localSheetId="6">'[10]LIST U COSTO'!#REF!</definedName>
    <definedName name="RELLIMP30">'[11]LIST U COSTO'!#REF!</definedName>
    <definedName name="RELLIMP70" localSheetId="0">'[10]LIST U COSTO'!#REF!</definedName>
    <definedName name="RELLIMP70" localSheetId="2">'[10]LIST U COSTO'!#REF!</definedName>
    <definedName name="RELLIMP70" localSheetId="3">'[10]LIST U COSTO'!#REF!</definedName>
    <definedName name="RELLIMP70" localSheetId="1">'[10]LIST U COSTO'!#REF!</definedName>
    <definedName name="RELLIMP70" localSheetId="5">'[10]LIST U COSTO'!#REF!</definedName>
    <definedName name="RELLIMP70" localSheetId="7">'[10]LIST U COSTO'!#REF!</definedName>
    <definedName name="RELLIMP70" localSheetId="6">'[10]LIST U COSTO'!#REF!</definedName>
    <definedName name="RELLIMP70">'[11]LIST U COSTO'!#REF!</definedName>
    <definedName name="RELLMEZCLA" localSheetId="0">'[1]Lista de costos'!#REF!</definedName>
    <definedName name="RELLMEZCLA" localSheetId="3">'[1]Lista de costos'!#REF!</definedName>
    <definedName name="RELLMEZCLA" localSheetId="1">'[1]Lista de costos'!#REF!</definedName>
    <definedName name="RELLMEZCLA" localSheetId="5">'[4]Lista de costos'!#REF!</definedName>
    <definedName name="RELLMEZCLA" localSheetId="6">'[1]Lista de costos'!#REF!</definedName>
    <definedName name="RELLMEZCLA">'[1]Lista de costos'!#REF!</definedName>
    <definedName name="RELLTLUG" localSheetId="0">'[10]LIST U COSTO'!#REF!</definedName>
    <definedName name="RELLTLUG" localSheetId="2">'[10]LIST U COSTO'!#REF!</definedName>
    <definedName name="RELLTLUG" localSheetId="3">'[10]LIST U COSTO'!#REF!</definedName>
    <definedName name="RELLTLUG" localSheetId="1">'[10]LIST U COSTO'!#REF!</definedName>
    <definedName name="RELLTLUG" localSheetId="5">'[10]LIST U COSTO'!#REF!</definedName>
    <definedName name="RELLTLUG" localSheetId="7">'[10]LIST U COSTO'!#REF!</definedName>
    <definedName name="RELLTLUG" localSheetId="6">'[10]LIST U COSTO'!#REF!</definedName>
    <definedName name="RELLTLUG">'[11]LIST U COSTO'!#REF!</definedName>
    <definedName name="RELLTLUG30" localSheetId="0">'[10]LIST U COSTO'!#REF!</definedName>
    <definedName name="RELLTLUG30" localSheetId="2">'[10]LIST U COSTO'!#REF!</definedName>
    <definedName name="RELLTLUG30" localSheetId="3">'[10]LIST U COSTO'!#REF!</definedName>
    <definedName name="RELLTLUG30" localSheetId="1">'[10]LIST U COSTO'!#REF!</definedName>
    <definedName name="RELLTLUG30" localSheetId="5">'[10]LIST U COSTO'!#REF!</definedName>
    <definedName name="RELLTLUG30" localSheetId="7">'[10]LIST U COSTO'!#REF!</definedName>
    <definedName name="RELLTLUG30" localSheetId="6">'[10]LIST U COSTO'!#REF!</definedName>
    <definedName name="RELLTLUG30">'[11]LIST U COSTO'!#REF!</definedName>
    <definedName name="RELLTLUG70" localSheetId="0">'[10]LIST U COSTO'!#REF!</definedName>
    <definedName name="RELLTLUG70" localSheetId="2">'[10]LIST U COSTO'!#REF!</definedName>
    <definedName name="RELLTLUG70" localSheetId="3">'[10]LIST U COSTO'!#REF!</definedName>
    <definedName name="RELLTLUG70" localSheetId="1">'[10]LIST U COSTO'!#REF!</definedName>
    <definedName name="RELLTLUG70" localSheetId="5">'[10]LIST U COSTO'!#REF!</definedName>
    <definedName name="RELLTLUG70" localSheetId="7">'[10]LIST U COSTO'!#REF!</definedName>
    <definedName name="RELLTLUG70" localSheetId="6">'[10]LIST U COSTO'!#REF!</definedName>
    <definedName name="RELLTLUG70">'[11]LIST U COSTO'!#REF!</definedName>
    <definedName name="RELLTLUG90" localSheetId="0">'[10]LIST U COSTO'!#REF!</definedName>
    <definedName name="RELLTLUG90" localSheetId="2">'[10]LIST U COSTO'!#REF!</definedName>
    <definedName name="RELLTLUG90" localSheetId="3">'[10]LIST U COSTO'!#REF!</definedName>
    <definedName name="RELLTLUG90" localSheetId="1">'[10]LIST U COSTO'!#REF!</definedName>
    <definedName name="RELLTLUG90" localSheetId="5">'[10]LIST U COSTO'!#REF!</definedName>
    <definedName name="RELLTLUG90" localSheetId="7">'[10]LIST U COSTO'!#REF!</definedName>
    <definedName name="RELLTLUG90" localSheetId="6">'[10]LIST U COSTO'!#REF!</definedName>
    <definedName name="RELLTLUG90">'[11]LIST U COSTO'!#REF!</definedName>
    <definedName name="Retro" localSheetId="6">#REF!</definedName>
    <definedName name="Retro">#REF!</definedName>
    <definedName name="RETROGRUA" localSheetId="0">'[1]Lista de costos'!#REF!</definedName>
    <definedName name="RETROGRUA" localSheetId="3">'[1]Lista de costos'!#REF!</definedName>
    <definedName name="RETROGRUA" localSheetId="1">'[1]Lista de costos'!#REF!</definedName>
    <definedName name="RETROGRUA" localSheetId="5">'[4]Lista de costos'!#REF!</definedName>
    <definedName name="RETROGRUA" localSheetId="6">'[1]Lista de costos'!#REF!</definedName>
    <definedName name="RETROGRUA">'[1]Lista de costos'!#REF!</definedName>
    <definedName name="RIEGORANGO" comment="Rango para utilizar la funcion BUSCARV" localSheetId="1">#REF!</definedName>
    <definedName name="RIEGORANGO" comment="Rango para utilizar la funcion BUSCARV" localSheetId="6">#REF!</definedName>
    <definedName name="RIEGORANGO" comment="Rango para utilizar la funcion BUSCARV">#REF!</definedName>
    <definedName name="rp" localSheetId="0">#REF!</definedName>
    <definedName name="rp" localSheetId="1">#REF!</definedName>
    <definedName name="rp" localSheetId="5">#REF!</definedName>
    <definedName name="rp" localSheetId="6">#REF!</definedName>
    <definedName name="rp">#REF!</definedName>
    <definedName name="RTYU">'[9]#¡REF'!$E$2:$E$31</definedName>
    <definedName name="Sabri" localSheetId="0">L14C24:L20C24</definedName>
    <definedName name="Sabri" localSheetId="3">L14C24:L20C24</definedName>
    <definedName name="Sabri" localSheetId="1">L14C24:L20C24</definedName>
    <definedName name="Sabri" localSheetId="5">L14C24:L20C24</definedName>
    <definedName name="Sabri" localSheetId="6">L14C24:L20C24</definedName>
    <definedName name="Sabri">L14C24:L20C24</definedName>
    <definedName name="sd" localSheetId="0">'[27]Golpe de Ariete 2 en Paralelo'!#REF!</definedName>
    <definedName name="sd" localSheetId="2">'[27]Golpe de Ariete 2 en Paralelo'!#REF!</definedName>
    <definedName name="sd" localSheetId="3">'[27]Golpe de Ariete 2 en Paralelo'!#REF!</definedName>
    <definedName name="sd" localSheetId="1">'[27]Golpe de Ariete 2 en Paralelo'!#REF!</definedName>
    <definedName name="sd" localSheetId="5">'[27]Golpe de Ariete 2 en Paralelo'!#REF!</definedName>
    <definedName name="sd" localSheetId="7">'[27]Golpe de Ariete 2 en Paralelo'!#REF!</definedName>
    <definedName name="sd" localSheetId="6">'[27]Golpe de Ariete 2 en Paralelo'!#REF!</definedName>
    <definedName name="sd">'[28]Golpe de Ariete 2 en Paralelo'!#REF!</definedName>
    <definedName name="sdfsfsf" localSheetId="0">L3C12:L6C12</definedName>
    <definedName name="sdfsfsf" localSheetId="3">L3C12:L6C12</definedName>
    <definedName name="sdfsfsf" localSheetId="1">L3C12:L6C12</definedName>
    <definedName name="sdfsfsf" localSheetId="5">L3C12:L6C12</definedName>
    <definedName name="sdfsfsf" localSheetId="6">L3C12:L6C12</definedName>
    <definedName name="sdfsfsf">L3C12:L6C12</definedName>
    <definedName name="SEMI38T" localSheetId="0">'[1]Lista de costos'!#REF!</definedName>
    <definedName name="SEMI38T" localSheetId="3">'[1]Lista de costos'!#REF!</definedName>
    <definedName name="SEMI38T" localSheetId="1">'[1]Lista de costos'!#REF!</definedName>
    <definedName name="SEMI38T" localSheetId="5">'[4]Lista de costos'!#REF!</definedName>
    <definedName name="SEMI38T" localSheetId="6">'[1]Lista de costos'!#REF!</definedName>
    <definedName name="SEMI38T">'[1]Lista de costos'!#REF!</definedName>
    <definedName name="SHARED_FORMULA_0">#N/A</definedName>
    <definedName name="SHARED_FORMULA_1">#N/A</definedName>
    <definedName name="SHARED_FORMULA_10">#N/A</definedName>
    <definedName name="SHARED_FORMULA_100">#N/A</definedName>
    <definedName name="SHARED_FORMULA_101">#N/A</definedName>
    <definedName name="SHARED_FORMULA_102">#N/A</definedName>
    <definedName name="SHARED_FORMULA_103">#N/A</definedName>
    <definedName name="SHARED_FORMULA_104">#N/A</definedName>
    <definedName name="SHARED_FORMULA_105">#N/A</definedName>
    <definedName name="SHARED_FORMULA_106">#N/A</definedName>
    <definedName name="SHARED_FORMULA_107">#N/A</definedName>
    <definedName name="SHARED_FORMULA_11">#N/A</definedName>
    <definedName name="SHARED_FORMULA_12">#N/A</definedName>
    <definedName name="SHARED_FORMULA_13">#N/A</definedName>
    <definedName name="SHARED_FORMULA_14">#N/A</definedName>
    <definedName name="SHARED_FORMULA_15">#N/A</definedName>
    <definedName name="SHARED_FORMULA_16">#N/A</definedName>
    <definedName name="SHARED_FORMULA_17">#N/A</definedName>
    <definedName name="SHARED_FORMULA_18">#N/A</definedName>
    <definedName name="SHARED_FORMULA_19">#N/A</definedName>
    <definedName name="SHARED_FORMULA_2">#N/A</definedName>
    <definedName name="SHARED_FORMULA_20">#N/A</definedName>
    <definedName name="SHARED_FORMULA_21">#N/A</definedName>
    <definedName name="SHARED_FORMULA_22">#N/A</definedName>
    <definedName name="SHARED_FORMULA_23">#N/A</definedName>
    <definedName name="SHARED_FORMULA_24">#N/A</definedName>
    <definedName name="SHARED_FORMULA_25">#N/A</definedName>
    <definedName name="SHARED_FORMULA_26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0">#N/A</definedName>
    <definedName name="SHARED_FORMULA_31">#N/A</definedName>
    <definedName name="SHARED_FORMULA_32">#N/A</definedName>
    <definedName name="SHARED_FORMULA_33">#N/A</definedName>
    <definedName name="SHARED_FORMULA_34">#N/A</definedName>
    <definedName name="SHARED_FORMULA_35">#N/A</definedName>
    <definedName name="SHARED_FORMULA_36">#N/A</definedName>
    <definedName name="SHARED_FORMULA_37">#N/A</definedName>
    <definedName name="SHARED_FORMULA_38">#N/A</definedName>
    <definedName name="SHARED_FORMULA_39">#N/A</definedName>
    <definedName name="SHARED_FORMULA_4">#N/A</definedName>
    <definedName name="SHARED_FORMULA_40">#N/A</definedName>
    <definedName name="SHARED_FORMULA_41">#N/A</definedName>
    <definedName name="SHARED_FORMULA_42">#N/A</definedName>
    <definedName name="SHARED_FORMULA_43">#N/A</definedName>
    <definedName name="SHARED_FORMULA_44">#N/A</definedName>
    <definedName name="SHARED_FORMULA_45">#N/A</definedName>
    <definedName name="SHARED_FORMULA_46">#N/A</definedName>
    <definedName name="SHARED_FORMULA_47">#N/A</definedName>
    <definedName name="SHARED_FORMULA_48">#N/A</definedName>
    <definedName name="SHARED_FORMULA_49">#N/A</definedName>
    <definedName name="SHARED_FORMULA_5">#N/A</definedName>
    <definedName name="SHARED_FORMULA_50">#N/A</definedName>
    <definedName name="SHARED_FORMULA_51">#N/A</definedName>
    <definedName name="SHARED_FORMULA_52">#N/A</definedName>
    <definedName name="SHARED_FORMULA_53">#N/A</definedName>
    <definedName name="SHARED_FORMULA_54">#N/A</definedName>
    <definedName name="SHARED_FORMULA_55">#N/A</definedName>
    <definedName name="SHARED_FORMULA_56">#N/A</definedName>
    <definedName name="SHARED_FORMULA_57">#N/A</definedName>
    <definedName name="SHARED_FORMULA_58">#N/A</definedName>
    <definedName name="SHARED_FORMULA_59">#N/A</definedName>
    <definedName name="SHARED_FORMULA_6">#N/A</definedName>
    <definedName name="SHARED_FORMULA_60">#N/A</definedName>
    <definedName name="SHARED_FORMULA_61">#N/A</definedName>
    <definedName name="SHARED_FORMULA_62">#N/A</definedName>
    <definedName name="SHARED_FORMULA_63">#N/A</definedName>
    <definedName name="SHARED_FORMULA_64">#N/A</definedName>
    <definedName name="SHARED_FORMULA_65">#N/A</definedName>
    <definedName name="SHARED_FORMULA_66">#N/A</definedName>
    <definedName name="SHARED_FORMULA_67">#N/A</definedName>
    <definedName name="SHARED_FORMULA_68">#N/A</definedName>
    <definedName name="SHARED_FORMULA_69">#N/A</definedName>
    <definedName name="SHARED_FORMULA_7">#N/A</definedName>
    <definedName name="SHARED_FORMULA_70">#N/A</definedName>
    <definedName name="SHARED_FORMULA_71">#N/A</definedName>
    <definedName name="SHARED_FORMULA_72">#N/A</definedName>
    <definedName name="SHARED_FORMULA_73">#N/A</definedName>
    <definedName name="SHARED_FORMULA_74">#N/A</definedName>
    <definedName name="SHARED_FORMULA_75">#N/A</definedName>
    <definedName name="SHARED_FORMULA_76">#N/A</definedName>
    <definedName name="SHARED_FORMULA_77">#N/A</definedName>
    <definedName name="SHARED_FORMULA_78">#N/A</definedName>
    <definedName name="SHARED_FORMULA_79">#N/A</definedName>
    <definedName name="SHARED_FORMULA_8">#N/A</definedName>
    <definedName name="SHARED_FORMULA_80">#N/A</definedName>
    <definedName name="SHARED_FORMULA_81">#N/A</definedName>
    <definedName name="SHARED_FORMULA_82">#N/A</definedName>
    <definedName name="SHARED_FORMULA_83">#N/A</definedName>
    <definedName name="SHARED_FORMULA_84">#N/A</definedName>
    <definedName name="SHARED_FORMULA_85">#N/A</definedName>
    <definedName name="SHARED_FORMULA_86">#N/A</definedName>
    <definedName name="SHARED_FORMULA_87">#N/A</definedName>
    <definedName name="SHARED_FORMULA_88">#N/A</definedName>
    <definedName name="SHARED_FORMULA_89">#N/A</definedName>
    <definedName name="SHARED_FORMULA_9">#N/A</definedName>
    <definedName name="SHARED_FORMULA_90">#N/A</definedName>
    <definedName name="SHARED_FORMULA_91">#N/A</definedName>
    <definedName name="SHARED_FORMULA_92">#N/A</definedName>
    <definedName name="SHARED_FORMULA_93">#N/A</definedName>
    <definedName name="SHARED_FORMULA_94">#N/A</definedName>
    <definedName name="SHARED_FORMULA_95">#N/A</definedName>
    <definedName name="SHARED_FORMULA_96">#N/A</definedName>
    <definedName name="SHARED_FORMULA_97">#N/A</definedName>
    <definedName name="SHARED_FORMULA_98">#N/A</definedName>
    <definedName name="SHARED_FORMULA_99">#N/A</definedName>
    <definedName name="SOBREMA" localSheetId="0">'[1]Lista de costos'!#REF!</definedName>
    <definedName name="SOBREMA" localSheetId="3">'[1]Lista de costos'!#REF!</definedName>
    <definedName name="SOBREMA" localSheetId="1">'[1]Lista de costos'!#REF!</definedName>
    <definedName name="SOBREMA" localSheetId="5">'[4]Lista de costos'!#REF!</definedName>
    <definedName name="SOBREMA" localSheetId="6">'[1]Lista de costos'!#REF!</definedName>
    <definedName name="SOBREMA">'[1]Lista de costos'!#REF!</definedName>
    <definedName name="SSS" localSheetId="0">L14C24:L20C24</definedName>
    <definedName name="SSS" localSheetId="3">L14C24:L20C24</definedName>
    <definedName name="SSS" localSheetId="1">L14C24:L20C24</definedName>
    <definedName name="SSS" localSheetId="5">L14C24:L20C24</definedName>
    <definedName name="SSS" localSheetId="6">L14C24:L20C24</definedName>
    <definedName name="SSS">L14C24:L20C24</definedName>
    <definedName name="sup_bueno" localSheetId="0">#REF!</definedName>
    <definedName name="sup_bueno" localSheetId="3">#REF!</definedName>
    <definedName name="sup_bueno" localSheetId="1">#REF!</definedName>
    <definedName name="sup_bueno" localSheetId="5">#REF!</definedName>
    <definedName name="sup_bueno" localSheetId="6">#REF!</definedName>
    <definedName name="sup_bueno">#REF!</definedName>
    <definedName name="sup_bueno_AA" localSheetId="0">#REF!</definedName>
    <definedName name="sup_bueno_AA" localSheetId="1">#REF!</definedName>
    <definedName name="sup_bueno_AA" localSheetId="5">#REF!</definedName>
    <definedName name="sup_bueno_AA" localSheetId="6">#REF!</definedName>
    <definedName name="sup_bueno_AA">#REF!</definedName>
    <definedName name="sup_bueno_OPCT" localSheetId="0">#REF!</definedName>
    <definedName name="sup_bueno_OPCT" localSheetId="1">#REF!</definedName>
    <definedName name="sup_bueno_OPCT" localSheetId="6">#REF!</definedName>
    <definedName name="sup_bueno_OPCT">#REF!</definedName>
    <definedName name="sup_malo" localSheetId="6">#REF!</definedName>
    <definedName name="sup_malo">#REF!</definedName>
    <definedName name="sup_malo_AA" localSheetId="6">#REF!</definedName>
    <definedName name="sup_malo_AA">#REF!</definedName>
    <definedName name="sup_malo_OPCT" localSheetId="6">#REF!</definedName>
    <definedName name="sup_malo_OPCT">#REF!</definedName>
    <definedName name="superficie" localSheetId="6">#REF!</definedName>
    <definedName name="superficie">#REF!</definedName>
    <definedName name="superficie_AA" localSheetId="6">#REF!</definedName>
    <definedName name="superficie_AA">#REF!</definedName>
    <definedName name="superficie_OPCT" localSheetId="6">#REF!</definedName>
    <definedName name="superficie_OPCT">#REF!</definedName>
    <definedName name="Sur" localSheetId="2">#REF!</definedName>
    <definedName name="Sur" localSheetId="5">#REF!</definedName>
    <definedName name="Sur" localSheetId="7">#REF!</definedName>
    <definedName name="Sur" localSheetId="6">#REF!</definedName>
    <definedName name="Sur">#REF!</definedName>
    <definedName name="TABLONES" localSheetId="0">'[1]Lista de costos'!#REF!</definedName>
    <definedName name="TABLONES" localSheetId="3">'[1]Lista de costos'!#REF!</definedName>
    <definedName name="TABLONES" localSheetId="1">'[1]Lista de costos'!#REF!</definedName>
    <definedName name="TABLONES" localSheetId="5">'[4]Lista de costos'!#REF!</definedName>
    <definedName name="TABLONES" localSheetId="6">'[1]Lista de costos'!#REF!</definedName>
    <definedName name="TABLONES">'[1]Lista de costos'!#REF!</definedName>
    <definedName name="TABPLANCH" localSheetId="0">'[1]Lista de costos'!#REF!</definedName>
    <definedName name="TABPLANCH" localSheetId="3">'[1]Lista de costos'!#REF!</definedName>
    <definedName name="TABPLANCH" localSheetId="1">'[1]Lista de costos'!#REF!</definedName>
    <definedName name="TABPLANCH" localSheetId="5">'[4]Lista de costos'!#REF!</definedName>
    <definedName name="TABPLANCH" localSheetId="6">'[1]Lista de costos'!#REF!</definedName>
    <definedName name="TABPLANCH">'[1]Lista de costos'!#REF!</definedName>
    <definedName name="TAPABAVTIL" localSheetId="0">'[1]Lista de costos'!#REF!</definedName>
    <definedName name="TAPABAVTIL" localSheetId="3">'[1]Lista de costos'!#REF!</definedName>
    <definedName name="TAPABAVTIL" localSheetId="1">'[1]Lista de costos'!#REF!</definedName>
    <definedName name="TAPABAVTIL" localSheetId="5">'[4]Lista de costos'!#REF!</definedName>
    <definedName name="TAPABAVTIL" localSheetId="6">'[1]Lista de costos'!#REF!</definedName>
    <definedName name="TAPABAVTIL">'[1]Lista de costos'!#REF!</definedName>
    <definedName name="TAPAYMARCO" localSheetId="0">'[10]LIST U COSTO'!#REF!</definedName>
    <definedName name="TAPAYMARCO" localSheetId="2">'[10]LIST U COSTO'!#REF!</definedName>
    <definedName name="TAPAYMARCO" localSheetId="3">'[10]LIST U COSTO'!#REF!</definedName>
    <definedName name="TAPAYMARCO" localSheetId="1">'[10]LIST U COSTO'!#REF!</definedName>
    <definedName name="TAPAYMARCO" localSheetId="5">'[10]LIST U COSTO'!#REF!</definedName>
    <definedName name="TAPAYMARCO" localSheetId="7">'[10]LIST U COSTO'!#REF!</definedName>
    <definedName name="TAPAYMARCO" localSheetId="6">'[10]LIST U COSTO'!#REF!</definedName>
    <definedName name="TAPAYMARCO">'[11]LIST U COSTO'!#REF!</definedName>
    <definedName name="TAPNEO" localSheetId="0">'[1]Lista de costos'!#REF!</definedName>
    <definedName name="TAPNEO" localSheetId="3">'[1]Lista de costos'!#REF!</definedName>
    <definedName name="TAPNEO" localSheetId="1">'[1]Lista de costos'!#REF!</definedName>
    <definedName name="TAPNEO" localSheetId="5">'[4]Lista de costos'!#REF!</definedName>
    <definedName name="TAPNEO" localSheetId="6">'[1]Lista de costos'!#REF!</definedName>
    <definedName name="TAPNEO">'[1]Lista de costos'!#REF!</definedName>
    <definedName name="TEPD090" localSheetId="0">'[1]Lista de costos'!#REF!</definedName>
    <definedName name="TEPD090" localSheetId="3">'[1]Lista de costos'!#REF!</definedName>
    <definedName name="TEPD090" localSheetId="1">'[1]Lista de costos'!#REF!</definedName>
    <definedName name="TEPD090" localSheetId="5">'[4]Lista de costos'!#REF!</definedName>
    <definedName name="TEPD090" localSheetId="6">'[1]Lista de costos'!#REF!</definedName>
    <definedName name="TEPD090">'[1]Lista de costos'!#REF!</definedName>
    <definedName name="TEPD110" localSheetId="0">'[1]Lista de costos'!#REF!</definedName>
    <definedName name="TEPD110" localSheetId="3">'[1]Lista de costos'!#REF!</definedName>
    <definedName name="TEPD110" localSheetId="1">'[1]Lista de costos'!#REF!</definedName>
    <definedName name="TEPD110" localSheetId="5">'[4]Lista de costos'!#REF!</definedName>
    <definedName name="TEPD110" localSheetId="6">'[1]Lista de costos'!#REF!</definedName>
    <definedName name="TEPD110">'[1]Lista de costos'!#REF!</definedName>
    <definedName name="TEPD160" localSheetId="0">'[1]Lista de costos'!#REF!</definedName>
    <definedName name="TEPD160" localSheetId="3">'[1]Lista de costos'!#REF!</definedName>
    <definedName name="TEPD160" localSheetId="1">'[1]Lista de costos'!#REF!</definedName>
    <definedName name="TEPD160" localSheetId="5">'[4]Lista de costos'!#REF!</definedName>
    <definedName name="TEPD160" localSheetId="6">'[1]Lista de costos'!#REF!</definedName>
    <definedName name="TEPD160">'[1]Lista de costos'!#REF!</definedName>
    <definedName name="TEPD225" localSheetId="0">'[1]Lista de costos'!#REF!</definedName>
    <definedName name="TEPD225" localSheetId="3">'[1]Lista de costos'!#REF!</definedName>
    <definedName name="TEPD225" localSheetId="1">'[1]Lista de costos'!#REF!</definedName>
    <definedName name="TEPD225" localSheetId="5">'[4]Lista de costos'!#REF!</definedName>
    <definedName name="TEPD225" localSheetId="6">'[1]Lista de costos'!#REF!</definedName>
    <definedName name="TEPD225">'[1]Lista de costos'!#REF!</definedName>
    <definedName name="TEPD315" localSheetId="0">'[1]Lista de costos'!#REF!</definedName>
    <definedName name="TEPD315" localSheetId="3">'[1]Lista de costos'!#REF!</definedName>
    <definedName name="TEPD315" localSheetId="1">'[1]Lista de costos'!#REF!</definedName>
    <definedName name="TEPD315" localSheetId="5">'[4]Lista de costos'!#REF!</definedName>
    <definedName name="TEPD315" localSheetId="6">'[1]Lista de costos'!#REF!</definedName>
    <definedName name="TEPD315">'[1]Lista de costos'!#REF!</definedName>
    <definedName name="TEPD450" localSheetId="0">'[1]Lista de costos'!#REF!</definedName>
    <definedName name="TEPD450" localSheetId="3">'[1]Lista de costos'!#REF!</definedName>
    <definedName name="TEPD450" localSheetId="1">'[1]Lista de costos'!#REF!</definedName>
    <definedName name="TEPD450" localSheetId="5">'[4]Lista de costos'!#REF!</definedName>
    <definedName name="TEPD450" localSheetId="6">'[1]Lista de costos'!#REF!</definedName>
    <definedName name="TEPD450">'[1]Lista de costos'!#REF!</definedName>
    <definedName name="TEPD500" localSheetId="0">'[1]Lista de costos'!#REF!</definedName>
    <definedName name="TEPD500" localSheetId="3">'[1]Lista de costos'!#REF!</definedName>
    <definedName name="TEPD500" localSheetId="1">'[1]Lista de costos'!#REF!</definedName>
    <definedName name="TEPD500" localSheetId="5">'[4]Lista de costos'!#REF!</definedName>
    <definedName name="TEPD500" localSheetId="6">'[1]Lista de costos'!#REF!</definedName>
    <definedName name="TEPD500">'[1]Lista de costos'!#REF!</definedName>
    <definedName name="TEPV090" localSheetId="0">'[10]LIST U COSTO'!#REF!</definedName>
    <definedName name="TEPV090" localSheetId="2">'[10]LIST U COSTO'!#REF!</definedName>
    <definedName name="TEPV090" localSheetId="3">'[10]LIST U COSTO'!#REF!</definedName>
    <definedName name="TEPV090" localSheetId="1">'[10]LIST U COSTO'!#REF!</definedName>
    <definedName name="TEPV090" localSheetId="5">'[10]LIST U COSTO'!#REF!</definedName>
    <definedName name="TEPV090" localSheetId="7">'[10]LIST U COSTO'!#REF!</definedName>
    <definedName name="TEPV090" localSheetId="6">'[10]LIST U COSTO'!#REF!</definedName>
    <definedName name="TEPV090">'[11]LIST U COSTO'!#REF!</definedName>
    <definedName name="TEPV110" localSheetId="0">'[10]LIST U COSTO'!#REF!</definedName>
    <definedName name="TEPV110" localSheetId="2">'[10]LIST U COSTO'!#REF!</definedName>
    <definedName name="TEPV110" localSheetId="3">'[10]LIST U COSTO'!#REF!</definedName>
    <definedName name="TEPV110" localSheetId="1">'[10]LIST U COSTO'!#REF!</definedName>
    <definedName name="TEPV110" localSheetId="5">'[10]LIST U COSTO'!#REF!</definedName>
    <definedName name="TEPV110" localSheetId="7">'[10]LIST U COSTO'!#REF!</definedName>
    <definedName name="TEPV110" localSheetId="6">'[10]LIST U COSTO'!#REF!</definedName>
    <definedName name="TEPV110">'[11]LIST U COSTO'!#REF!</definedName>
    <definedName name="TEPV160" localSheetId="0">'[10]LIST U COSTO'!#REF!</definedName>
    <definedName name="TEPV160" localSheetId="2">'[10]LIST U COSTO'!#REF!</definedName>
    <definedName name="TEPV160" localSheetId="3">'[10]LIST U COSTO'!#REF!</definedName>
    <definedName name="TEPV160" localSheetId="1">'[10]LIST U COSTO'!#REF!</definedName>
    <definedName name="TEPV160" localSheetId="5">'[10]LIST U COSTO'!#REF!</definedName>
    <definedName name="TEPV160" localSheetId="7">'[10]LIST U COSTO'!#REF!</definedName>
    <definedName name="TEPV160" localSheetId="6">'[10]LIST U COSTO'!#REF!</definedName>
    <definedName name="TEPV160">'[11]LIST U COSTO'!#REF!</definedName>
    <definedName name="TEPV225" localSheetId="0">'[10]LIST U COSTO'!#REF!</definedName>
    <definedName name="TEPV225" localSheetId="2">'[10]LIST U COSTO'!#REF!</definedName>
    <definedName name="TEPV225" localSheetId="3">'[10]LIST U COSTO'!#REF!</definedName>
    <definedName name="TEPV225" localSheetId="1">'[10]LIST U COSTO'!#REF!</definedName>
    <definedName name="TEPV225" localSheetId="5">'[10]LIST U COSTO'!#REF!</definedName>
    <definedName name="TEPV225" localSheetId="7">'[10]LIST U COSTO'!#REF!</definedName>
    <definedName name="TEPV225" localSheetId="6">'[10]LIST U COSTO'!#REF!</definedName>
    <definedName name="TEPV225">'[11]LIST U COSTO'!#REF!</definedName>
    <definedName name="TEPV315" localSheetId="0">'[10]LIST U COSTO'!#REF!</definedName>
    <definedName name="TEPV315" localSheetId="2">'[10]LIST U COSTO'!#REF!</definedName>
    <definedName name="TEPV315" localSheetId="3">'[10]LIST U COSTO'!#REF!</definedName>
    <definedName name="TEPV315" localSheetId="1">'[10]LIST U COSTO'!#REF!</definedName>
    <definedName name="TEPV315" localSheetId="5">'[10]LIST U COSTO'!#REF!</definedName>
    <definedName name="TEPV315" localSheetId="7">'[10]LIST U COSTO'!#REF!</definedName>
    <definedName name="TEPV315" localSheetId="6">'[10]LIST U COSTO'!#REF!</definedName>
    <definedName name="TEPV315">'[11]LIST U COSTO'!#REF!</definedName>
    <definedName name="TEPVC200" localSheetId="0">'[1]Lista de costos'!#REF!</definedName>
    <definedName name="TEPVC200" localSheetId="3">'[1]Lista de costos'!#REF!</definedName>
    <definedName name="TEPVC200" localSheetId="1">'[1]Lista de costos'!#REF!</definedName>
    <definedName name="TEPVC200" localSheetId="5">'[4]Lista de costos'!#REF!</definedName>
    <definedName name="TEPVC200" localSheetId="6">'[1]Lista de costos'!#REF!</definedName>
    <definedName name="TEPVC200">'[1]Lista de costos'!#REF!</definedName>
    <definedName name="TIERRA" localSheetId="0">'[1]Lista de costos'!#REF!</definedName>
    <definedName name="TIERRA" localSheetId="3">'[1]Lista de costos'!#REF!</definedName>
    <definedName name="TIERRA" localSheetId="1">'[1]Lista de costos'!#REF!</definedName>
    <definedName name="TIERRA" localSheetId="5">'[4]Lista de costos'!#REF!</definedName>
    <definedName name="TIERRA" localSheetId="6">'[1]Lista de costos'!#REF!</definedName>
    <definedName name="TIERRA">'[1]Lista de costos'!#REF!</definedName>
    <definedName name="TIR3X3" localSheetId="0">'[1]Lista de costos'!#REF!</definedName>
    <definedName name="TIR3X3" localSheetId="3">'[1]Lista de costos'!#REF!</definedName>
    <definedName name="TIR3X3" localSheetId="1">'[1]Lista de costos'!#REF!</definedName>
    <definedName name="TIR3X3" localSheetId="5">'[4]Lista de costos'!#REF!</definedName>
    <definedName name="TIR3X3" localSheetId="6">'[1]Lista de costos'!#REF!</definedName>
    <definedName name="TIR3X3">'[1]Lista de costos'!#REF!</definedName>
    <definedName name="TIR3X6" localSheetId="0">'[1]Lista de costos'!#REF!</definedName>
    <definedName name="TIR3X6" localSheetId="3">'[1]Lista de costos'!#REF!</definedName>
    <definedName name="TIR3X6" localSheetId="1">'[1]Lista de costos'!#REF!</definedName>
    <definedName name="TIR3X6" localSheetId="5">'[4]Lista de costos'!#REF!</definedName>
    <definedName name="TIR3X6" localSheetId="6">'[1]Lista de costos'!#REF!</definedName>
    <definedName name="TIR3X6">'[1]Lista de costos'!#REF!</definedName>
    <definedName name="TIT" localSheetId="6">#REF!</definedName>
    <definedName name="TIT">#REF!</definedName>
    <definedName name="_xlnm.Print_Titles" localSheetId="2">'OC '!$3:$9</definedName>
    <definedName name="_xlnm.Print_Titles" localSheetId="5">'Presupuesto Pozo - EOA0017'!$2:$8</definedName>
    <definedName name="_xlnm.Print_Titles" localSheetId="7">'PTA OSMOSIS PROVISORIA'!$1:$5</definedName>
    <definedName name="_xlnm.Print_Titles" localSheetId="6">'R-PLN-021 COTIZACIÓN V01 (2)'!$1:$5</definedName>
    <definedName name="Títulos_a_imprimir_IM" localSheetId="0">#REF!</definedName>
    <definedName name="Títulos_a_imprimir_IM" localSheetId="3">#REF!</definedName>
    <definedName name="Títulos_a_imprimir_IM" localSheetId="1">#REF!</definedName>
    <definedName name="Títulos_a_imprimir_IM" localSheetId="5">#REF!</definedName>
    <definedName name="Títulos_a_imprimir_IM" localSheetId="6">#REF!</definedName>
    <definedName name="Títulos_a_imprimir_IM">#REF!</definedName>
    <definedName name="TMOTOB" localSheetId="0">'[1]Lista de costos'!#REF!</definedName>
    <definedName name="TMOTOB" localSheetId="3">'[1]Lista de costos'!#REF!</definedName>
    <definedName name="TMOTOB" localSheetId="5">'[4]Lista de costos'!#REF!</definedName>
    <definedName name="TMOTOB" localSheetId="6">'[1]Lista de costos'!#REF!</definedName>
    <definedName name="TMOTOB">'[1]Lista de costos'!#REF!</definedName>
    <definedName name="TOSCA15" localSheetId="0">'[1]Lista de costos'!#REF!</definedName>
    <definedName name="TOSCA15" localSheetId="3">'[1]Lista de costos'!#REF!</definedName>
    <definedName name="TOSCA15" localSheetId="5">'[4]Lista de costos'!#REF!</definedName>
    <definedName name="TOSCA15" localSheetId="6">'[1]Lista de costos'!#REF!</definedName>
    <definedName name="TOSCA15">'[1]Lista de costos'!#REF!</definedName>
    <definedName name="Total">[29]Oferta!$H$154</definedName>
    <definedName name="TRAMOS" localSheetId="0">#REF!</definedName>
    <definedName name="TRAMOS" localSheetId="2">#REF!</definedName>
    <definedName name="TRAMOS" localSheetId="1">#REF!</definedName>
    <definedName name="TRAMOS" localSheetId="5">#REF!</definedName>
    <definedName name="TRAMOS" localSheetId="7">#REF!</definedName>
    <definedName name="TRAMOS" localSheetId="6">#REF!</definedName>
    <definedName name="TRAMOS">#REF!</definedName>
    <definedName name="TSER40X32" localSheetId="0">'[1]Lista de costos'!#REF!</definedName>
    <definedName name="TSER40X32" localSheetId="1">'[1]Lista de costos'!#REF!</definedName>
    <definedName name="TSER40X32" localSheetId="5">'[4]Lista de costos'!#REF!</definedName>
    <definedName name="TSER40X32" localSheetId="6">'[1]Lista de costos'!#REF!</definedName>
    <definedName name="TSER40X32">'[1]Lista de costos'!#REF!</definedName>
    <definedName name="TUBPD20" localSheetId="0">'[1]Lista de costos'!#REF!</definedName>
    <definedName name="TUBPD20" localSheetId="1">'[1]Lista de costos'!#REF!</definedName>
    <definedName name="TUBPD20" localSheetId="5">'[4]Lista de costos'!#REF!</definedName>
    <definedName name="TUBPD20" localSheetId="6">'[1]Lista de costos'!#REF!</definedName>
    <definedName name="TUBPD20">'[1]Lista de costos'!#REF!</definedName>
    <definedName name="TUBPVC110" localSheetId="0">'[1]Lista de costos'!#REF!</definedName>
    <definedName name="TUBPVC110" localSheetId="1">'[1]Lista de costos'!#REF!</definedName>
    <definedName name="TUBPVC110" localSheetId="5">'[4]Lista de costos'!#REF!</definedName>
    <definedName name="TUBPVC110" localSheetId="6">'[1]Lista de costos'!#REF!</definedName>
    <definedName name="TUBPVC110">'[1]Lista de costos'!#REF!</definedName>
    <definedName name="TUNELERA" localSheetId="0">'[1]Lista de costos'!#REF!</definedName>
    <definedName name="TUNELERA" localSheetId="1">'[1]Lista de costos'!#REF!</definedName>
    <definedName name="TUNELERA" localSheetId="5">'[4]Lista de costos'!#REF!</definedName>
    <definedName name="TUNELERA" localSheetId="6">'[1]Lista de costos'!#REF!</definedName>
    <definedName name="TUNELERA">'[1]Lista de costos'!#REF!</definedName>
    <definedName name="uuuuuu" localSheetId="0">#REF!</definedName>
    <definedName name="uuuuuu" localSheetId="1">#REF!</definedName>
    <definedName name="uuuuuu" localSheetId="5">#REF!</definedName>
    <definedName name="uuuuuu" localSheetId="6">#REF!</definedName>
    <definedName name="uuuuuu">#REF!</definedName>
    <definedName name="Valor_residual" localSheetId="6">#REF!</definedName>
    <definedName name="Valor_residual">#REF!</definedName>
    <definedName name="VARILLA" localSheetId="0">'[1]Lista de costos'!#REF!</definedName>
    <definedName name="VARILLA" localSheetId="3">'[1]Lista de costos'!#REF!</definedName>
    <definedName name="VARILLA" localSheetId="1">'[1]Lista de costos'!#REF!</definedName>
    <definedName name="VARILLA" localSheetId="5">'[4]Lista de costos'!#REF!</definedName>
    <definedName name="VARILLA" localSheetId="6">'[1]Lista de costos'!#REF!</definedName>
    <definedName name="VARILLA">'[1]Lista de costos'!#REF!</definedName>
    <definedName name="VELOCIDAD" localSheetId="6">[7]!VELOCIDAD</definedName>
    <definedName name="VELOCIDAD">[7]!VELOCIDAD</definedName>
    <definedName name="VENTA" localSheetId="6">[8]AP!#REF!</definedName>
    <definedName name="VENTA">[8]AP!#REF!</definedName>
    <definedName name="VESF40" localSheetId="0">'[1]Lista de costos'!#REF!</definedName>
    <definedName name="VESF40" localSheetId="3">'[1]Lista de costos'!#REF!</definedName>
    <definedName name="VESF40" localSheetId="1">'[1]Lista de costos'!#REF!</definedName>
    <definedName name="VESF40" localSheetId="5">'[4]Lista de costos'!#REF!</definedName>
    <definedName name="VESF40" localSheetId="6">'[1]Lista de costos'!#REF!</definedName>
    <definedName name="VESF40">'[1]Lista de costos'!#REF!</definedName>
    <definedName name="Vida_util__años" localSheetId="6">#REF!</definedName>
    <definedName name="Vida_util__años">#REF!</definedName>
    <definedName name="viv0" localSheetId="0">#REF!</definedName>
    <definedName name="viv0" localSheetId="3">#REF!</definedName>
    <definedName name="viv0" localSheetId="1">#REF!</definedName>
    <definedName name="viv0" localSheetId="5">#REF!</definedName>
    <definedName name="viv0" localSheetId="6">#REF!</definedName>
    <definedName name="viv0">#REF!</definedName>
    <definedName name="viv0_AA" localSheetId="0">#REF!</definedName>
    <definedName name="viv0_AA" localSheetId="1">#REF!</definedName>
    <definedName name="viv0_AA" localSheetId="6">#REF!</definedName>
    <definedName name="viv0_AA">#REF!</definedName>
    <definedName name="viv0_OPCT" localSheetId="0">#REF!</definedName>
    <definedName name="viv0_OPCT" localSheetId="1">#REF!</definedName>
    <definedName name="viv0_OPCT" localSheetId="6">#REF!</definedName>
    <definedName name="viv0_OPCT">#REF!</definedName>
    <definedName name="viv10_AA" localSheetId="6">#REF!</definedName>
    <definedName name="viv10_AA">#REF!</definedName>
    <definedName name="viv10_OPCT" localSheetId="6">#REF!</definedName>
    <definedName name="viv10_OPCT">#REF!</definedName>
    <definedName name="viv15_AA" localSheetId="6">#REF!</definedName>
    <definedName name="viv15_AA">#REF!</definedName>
    <definedName name="viv15_OPCT" localSheetId="6">#REF!</definedName>
    <definedName name="viv15_OPCT">#REF!</definedName>
    <definedName name="viv30_AA" localSheetId="6">#REF!</definedName>
    <definedName name="viv30_AA">#REF!</definedName>
    <definedName name="viv30_OPCT" localSheetId="6">#REF!</definedName>
    <definedName name="viv30_OPCT">#REF!</definedName>
    <definedName name="viv5_AA" localSheetId="6">#REF!</definedName>
    <definedName name="viv5_AA">#REF!</definedName>
    <definedName name="viv5_OPCT" localSheetId="6">#REF!</definedName>
    <definedName name="viv5_OPCT">#REF!</definedName>
    <definedName name="VR1000DC" localSheetId="5">'[4]Lista de costos'!#REF!</definedName>
    <definedName name="VR1000DC" localSheetId="6">'[1]Lista de costos'!#REF!</definedName>
    <definedName name="VR1000DC">'[1]Lista de costos'!#REF!</definedName>
    <definedName name="wrn.NSOF." localSheetId="0" hidden="1">{"OTHER",#N/A,TRUE,"OTHER";"RACK",#N/A,TRUE,"RACK"}</definedName>
    <definedName name="wrn.NSOF." localSheetId="3" hidden="1">{"OTHER",#N/A,TRUE,"OTHER";"RACK",#N/A,TRUE,"RACK"}</definedName>
    <definedName name="wrn.NSOF." localSheetId="1" hidden="1">{"OTHER",#N/A,TRUE,"OTHER";"RACK",#N/A,TRUE,"RACK"}</definedName>
    <definedName name="wrn.NSOF." localSheetId="5" hidden="1">{"OTHER",#N/A,TRUE,"OTHER";"RACK",#N/A,TRUE,"RACK"}</definedName>
    <definedName name="wrn.NSOF." hidden="1">{"OTHER",#N/A,TRUE,"OTHER";"RACK",#N/A,TRUE,"RACK"}</definedName>
    <definedName name="X" localSheetId="5">L3C12:L6C12</definedName>
    <definedName name="X" localSheetId="6">L3C12:L6C12</definedName>
    <definedName name="X">L3C12:L6C12</definedName>
    <definedName name="xxx" localSheetId="1">'[31]Lista de costos'!#REF!</definedName>
    <definedName name="xxx" localSheetId="5">'[30]Lista de costos'!#REF!</definedName>
    <definedName name="xxx" localSheetId="6">'[31]Lista de costos'!#REF!</definedName>
    <definedName name="xxx">'[31]Lista de costos'!#REF!</definedName>
  </definedNames>
  <calcPr calcId="145621"/>
  <fileRecoveryPr autoRecover="0"/>
</workbook>
</file>

<file path=xl/calcChain.xml><?xml version="1.0" encoding="utf-8"?>
<calcChain xmlns="http://schemas.openxmlformats.org/spreadsheetml/2006/main">
  <c r="G14" i="48" l="1"/>
  <c r="G15" i="48" s="1"/>
  <c r="G13" i="48"/>
  <c r="A26" i="50"/>
  <c r="A27" i="50" s="1"/>
  <c r="A28" i="50" s="1"/>
  <c r="A29" i="50" s="1"/>
  <c r="A30" i="50" s="1"/>
  <c r="A31" i="50" s="1"/>
  <c r="A25" i="50"/>
  <c r="B22" i="50"/>
  <c r="C16" i="50"/>
  <c r="A7" i="50"/>
  <c r="A3" i="50"/>
  <c r="A2" i="50"/>
  <c r="A7" i="41" l="1"/>
  <c r="A7" i="48" s="1"/>
  <c r="A3" i="41" l="1"/>
  <c r="B3" i="47" s="1"/>
  <c r="A3" i="48" s="1"/>
  <c r="A2" i="41"/>
  <c r="B2" i="47" s="1"/>
  <c r="A2" i="48" s="1"/>
  <c r="A3" i="45"/>
  <c r="A2" i="45"/>
  <c r="A3" i="11"/>
  <c r="A2" i="11"/>
  <c r="B6" i="49"/>
  <c r="B50" i="41" l="1"/>
  <c r="B51" i="41" s="1"/>
  <c r="B52" i="41" s="1"/>
  <c r="A50" i="41"/>
  <c r="A51" i="41" s="1"/>
  <c r="A52" i="41" s="1"/>
  <c r="B46" i="41"/>
  <c r="B47" i="41" s="1"/>
  <c r="B48" i="41" s="1"/>
  <c r="A46" i="41"/>
  <c r="A47" i="41" s="1"/>
  <c r="A48" i="41" s="1"/>
  <c r="B41" i="41"/>
  <c r="B42" i="41" s="1"/>
  <c r="B43" i="41" s="1"/>
  <c r="B44" i="41" s="1"/>
  <c r="A41" i="41"/>
  <c r="A42" i="41" s="1"/>
  <c r="A43" i="41" s="1"/>
  <c r="A44" i="41" s="1"/>
  <c r="D37" i="41"/>
  <c r="D38" i="41" s="1"/>
  <c r="B35" i="41"/>
  <c r="B36" i="41" s="1"/>
  <c r="B37" i="41" s="1"/>
  <c r="B38" i="41" s="1"/>
  <c r="B39" i="41" s="1"/>
  <c r="A35" i="41"/>
  <c r="A36" i="41" s="1"/>
  <c r="A37" i="41" s="1"/>
  <c r="A38" i="41" s="1"/>
  <c r="A39" i="41" s="1"/>
  <c r="B32" i="41"/>
  <c r="B33" i="41" s="1"/>
  <c r="A32" i="41"/>
  <c r="A33" i="41" s="1"/>
  <c r="B29" i="41"/>
  <c r="B30" i="41" s="1"/>
  <c r="B27" i="41"/>
  <c r="B26" i="41"/>
  <c r="A26" i="41"/>
  <c r="A29" i="41" s="1"/>
  <c r="A30" i="41" s="1"/>
  <c r="D21" i="41"/>
  <c r="D22" i="41" s="1"/>
  <c r="A20" i="41"/>
  <c r="A21" i="41" s="1"/>
  <c r="A22" i="41" s="1"/>
  <c r="B19" i="41"/>
  <c r="B20" i="41" s="1"/>
  <c r="B21" i="41" s="1"/>
  <c r="B22" i="41" s="1"/>
  <c r="B23" i="41" s="1"/>
  <c r="B24" i="41" s="1"/>
  <c r="A19" i="41"/>
  <c r="C16" i="41"/>
  <c r="C17" i="41" s="1"/>
  <c r="B16" i="41"/>
  <c r="B17" i="41" s="1"/>
  <c r="A16" i="41"/>
  <c r="A17" i="41" s="1"/>
  <c r="C14" i="41"/>
  <c r="B13" i="41"/>
  <c r="A13" i="41"/>
  <c r="A14" i="41" s="1"/>
  <c r="D106" i="45"/>
  <c r="D107" i="45" s="1"/>
  <c r="D108" i="45" s="1"/>
  <c r="C105" i="45"/>
  <c r="C106" i="45" s="1"/>
  <c r="C107" i="45" s="1"/>
  <c r="C108" i="45" s="1"/>
  <c r="D99" i="45"/>
  <c r="D100" i="45" s="1"/>
  <c r="D101" i="45" s="1"/>
  <c r="D102" i="45" s="1"/>
  <c r="D96" i="45"/>
  <c r="G82" i="45"/>
  <c r="G80" i="45"/>
  <c r="D65" i="45"/>
  <c r="D64" i="45"/>
  <c r="D56" i="45"/>
  <c r="D48" i="45"/>
  <c r="G40" i="45"/>
  <c r="G36" i="45"/>
  <c r="D35" i="45"/>
  <c r="D13" i="45"/>
  <c r="C65" i="11"/>
  <c r="D61" i="11"/>
  <c r="H58" i="11"/>
  <c r="D58" i="11"/>
  <c r="H57" i="11"/>
  <c r="D54" i="11"/>
  <c r="D55" i="11" s="1"/>
  <c r="E49" i="11"/>
  <c r="E50" i="11" s="1"/>
  <c r="E51" i="11" s="1"/>
  <c r="E52" i="11" s="1"/>
  <c r="D48" i="11"/>
  <c r="D49" i="11" s="1"/>
  <c r="D50" i="11" s="1"/>
  <c r="D51" i="11" s="1"/>
  <c r="D52" i="11" s="1"/>
  <c r="H47" i="11"/>
  <c r="H45" i="11"/>
  <c r="H44" i="11"/>
  <c r="D44" i="11"/>
  <c r="D45" i="11" s="1"/>
  <c r="C43" i="11"/>
  <c r="C46" i="11" s="1"/>
  <c r="H38" i="11"/>
  <c r="H34" i="11"/>
  <c r="H33" i="11"/>
  <c r="H32" i="11"/>
  <c r="E32" i="11"/>
  <c r="E33" i="11" s="1"/>
  <c r="E34" i="11" s="1"/>
  <c r="H30" i="11"/>
  <c r="D30" i="11"/>
  <c r="D31" i="11" s="1"/>
  <c r="D32" i="11" s="1"/>
  <c r="D33" i="11" s="1"/>
  <c r="D34" i="11" s="1"/>
  <c r="H27" i="11"/>
  <c r="D27" i="11"/>
  <c r="D28" i="11" s="1"/>
  <c r="C26" i="11"/>
  <c r="C29" i="11" s="1"/>
  <c r="C35" i="11" s="1"/>
  <c r="A23" i="11"/>
  <c r="A22" i="11"/>
  <c r="C21" i="11"/>
  <c r="C22" i="11" s="1"/>
  <c r="C23" i="11" s="1"/>
  <c r="A21" i="11"/>
  <c r="A20" i="11"/>
  <c r="H18" i="11"/>
  <c r="H17" i="11"/>
  <c r="C16" i="11"/>
  <c r="C17" i="11" s="1"/>
  <c r="C18" i="11" s="1"/>
  <c r="B15" i="11"/>
  <c r="B19" i="11" s="1"/>
  <c r="J12" i="11"/>
  <c r="C12" i="11"/>
  <c r="C13" i="11" s="1"/>
  <c r="C14" i="11" s="1"/>
  <c r="B12" i="11"/>
  <c r="B13" i="11" s="1"/>
  <c r="B14" i="11" s="1"/>
  <c r="D49" i="45" l="1"/>
  <c r="D50" i="45" s="1"/>
  <c r="H28" i="11"/>
  <c r="C27" i="11"/>
  <c r="C28" i="11" s="1"/>
  <c r="D57" i="45"/>
  <c r="C44" i="11"/>
  <c r="C45" i="11" s="1"/>
  <c r="B16" i="11"/>
  <c r="B17" i="11" s="1"/>
  <c r="B18" i="11" s="1"/>
  <c r="C47" i="11"/>
  <c r="C48" i="11" s="1"/>
  <c r="C49" i="11" s="1"/>
  <c r="C50" i="11" s="1"/>
  <c r="C51" i="11" s="1"/>
  <c r="C52" i="11" s="1"/>
  <c r="C53" i="11"/>
  <c r="C54" i="11" s="1"/>
  <c r="C55" i="11" s="1"/>
  <c r="C30" i="11"/>
  <c r="D39" i="41"/>
  <c r="A23" i="41"/>
  <c r="A24" i="41"/>
  <c r="D23" i="41"/>
  <c r="C19" i="41"/>
  <c r="A27" i="41"/>
  <c r="D66" i="45"/>
  <c r="D14" i="45"/>
  <c r="D36" i="45"/>
  <c r="C37" i="11"/>
  <c r="C36" i="11"/>
  <c r="B20" i="11"/>
  <c r="B21" i="11" s="1"/>
  <c r="B22" i="11" s="1"/>
  <c r="B23" i="11" s="1"/>
  <c r="B25" i="11"/>
  <c r="C31" i="11"/>
  <c r="C32" i="11" s="1"/>
  <c r="C33" i="11" s="1"/>
  <c r="C34" i="11" s="1"/>
  <c r="C56" i="11" l="1"/>
  <c r="D58" i="45"/>
  <c r="D51" i="45"/>
  <c r="C20" i="41"/>
  <c r="C21" i="41" s="1"/>
  <c r="C22" i="41" s="1"/>
  <c r="C23" i="41" s="1"/>
  <c r="C24" i="41" s="1"/>
  <c r="C26" i="41"/>
  <c r="D24" i="41"/>
  <c r="D37" i="45"/>
  <c r="D15" i="45"/>
  <c r="D67" i="45"/>
  <c r="B37" i="11"/>
  <c r="B38" i="11" s="1"/>
  <c r="B39" i="11"/>
  <c r="B40" i="11" s="1"/>
  <c r="B26" i="11"/>
  <c r="B27" i="11" s="1"/>
  <c r="B28" i="11" s="1"/>
  <c r="B35" i="11"/>
  <c r="B36" i="11" s="1"/>
  <c r="B29" i="11"/>
  <c r="B30" i="11" s="1"/>
  <c r="B31" i="11" s="1"/>
  <c r="B32" i="11" s="1"/>
  <c r="B33" i="11" s="1"/>
  <c r="B34" i="11" s="1"/>
  <c r="B42" i="11"/>
  <c r="B41" i="11"/>
  <c r="C57" i="11"/>
  <c r="C58" i="11" s="1"/>
  <c r="C59" i="11"/>
  <c r="C39" i="11"/>
  <c r="C38" i="11"/>
  <c r="D52" i="45" l="1"/>
  <c r="D59" i="45"/>
  <c r="C27" i="41"/>
  <c r="C29" i="41"/>
  <c r="D68" i="45"/>
  <c r="D53" i="45"/>
  <c r="D16" i="45"/>
  <c r="D38" i="45"/>
  <c r="C41" i="11"/>
  <c r="C40" i="11"/>
  <c r="B45" i="1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4" i="11" s="1"/>
  <c r="B65" i="11" s="1"/>
  <c r="B43" i="11"/>
  <c r="B44" i="11"/>
  <c r="C62" i="11"/>
  <c r="C60" i="11"/>
  <c r="C61" i="11" s="1"/>
  <c r="D60" i="45" l="1"/>
  <c r="C30" i="41"/>
  <c r="C32" i="41"/>
  <c r="D69" i="45"/>
  <c r="D17" i="45"/>
  <c r="D39" i="45"/>
  <c r="D61" i="45" l="1"/>
  <c r="C33" i="41"/>
  <c r="C35" i="41"/>
  <c r="D40" i="45"/>
  <c r="D70" i="45"/>
  <c r="D18" i="45"/>
  <c r="C36" i="41" l="1"/>
  <c r="C37" i="41" s="1"/>
  <c r="C38" i="41" s="1"/>
  <c r="C39" i="41" s="1"/>
  <c r="C41" i="41"/>
  <c r="D19" i="45"/>
  <c r="D41" i="45"/>
  <c r="D71" i="45"/>
  <c r="C42" i="41" l="1"/>
  <c r="C43" i="41" s="1"/>
  <c r="C44" i="41" s="1"/>
  <c r="C46" i="41"/>
  <c r="C47" i="41" s="1"/>
  <c r="D42" i="45"/>
  <c r="D72" i="45"/>
  <c r="D20" i="45"/>
  <c r="C50" i="41" l="1"/>
  <c r="C51" i="41" s="1"/>
  <c r="C52" i="41" s="1"/>
  <c r="C48" i="41"/>
  <c r="D73" i="45"/>
  <c r="D21" i="45"/>
  <c r="D43" i="45"/>
  <c r="D22" i="45" l="1"/>
  <c r="D44" i="45"/>
  <c r="D74" i="45"/>
  <c r="D45" i="45" l="1"/>
  <c r="D75" i="45"/>
  <c r="D23" i="45"/>
  <c r="D76" i="45" l="1"/>
  <c r="D24" i="45"/>
  <c r="D25" i="45" l="1"/>
  <c r="D77" i="45"/>
  <c r="D78" i="45" l="1"/>
  <c r="D26" i="45"/>
  <c r="D79" i="45" l="1"/>
  <c r="D27" i="45"/>
  <c r="D28" i="45" l="1"/>
  <c r="D80" i="45"/>
  <c r="D81" i="45" l="1"/>
  <c r="D29" i="45"/>
  <c r="D30" i="45" l="1"/>
  <c r="D82" i="45"/>
  <c r="D83" i="45" l="1"/>
  <c r="D84" i="45" l="1"/>
  <c r="D85" i="45" l="1"/>
  <c r="D86" i="45" l="1"/>
  <c r="D87" i="45" l="1"/>
  <c r="D88" i="45" l="1"/>
  <c r="D89" i="45" l="1"/>
  <c r="D90" i="45" l="1"/>
  <c r="D91" i="45" l="1"/>
  <c r="D92" i="45" l="1"/>
  <c r="D93" i="45" l="1"/>
</calcChain>
</file>

<file path=xl/sharedStrings.xml><?xml version="1.0" encoding="utf-8"?>
<sst xmlns="http://schemas.openxmlformats.org/spreadsheetml/2006/main" count="769" uniqueCount="311">
  <si>
    <t>Descripción</t>
  </si>
  <si>
    <t>C</t>
  </si>
  <si>
    <t xml:space="preserve">TRABAJOS GENERALES </t>
  </si>
  <si>
    <t>Trabajos preliminares</t>
  </si>
  <si>
    <t>Limpieza y Preparación del Terreno</t>
  </si>
  <si>
    <t>m2</t>
  </si>
  <si>
    <t>m3</t>
  </si>
  <si>
    <t>ml</t>
  </si>
  <si>
    <t>Cerco perimetral de obra</t>
  </si>
  <si>
    <t>PAVIMENTOS Y VEREDAS</t>
  </si>
  <si>
    <t>Construcción de pavimentos para caminos internos</t>
  </si>
  <si>
    <t xml:space="preserve">INSTALACIONES </t>
  </si>
  <si>
    <t>Instalación sanitaria general</t>
  </si>
  <si>
    <t>Instalación contra incendio</t>
  </si>
  <si>
    <t>Cubiertas</t>
  </si>
  <si>
    <t xml:space="preserve">Movimiento de suelos </t>
  </si>
  <si>
    <t>Excavación</t>
  </si>
  <si>
    <t xml:space="preserve">Rellenos </t>
  </si>
  <si>
    <t>Tratamiento arquitectónico</t>
  </si>
  <si>
    <t>Columnas</t>
  </si>
  <si>
    <t>Mampostería</t>
  </si>
  <si>
    <t xml:space="preserve">Vigas </t>
  </si>
  <si>
    <t>Designación y Especificación</t>
  </si>
  <si>
    <t>Importe
Parcial
($)</t>
  </si>
  <si>
    <t>Contrapisos</t>
  </si>
  <si>
    <t>Impermeabilizacion de cubiertas. Membrana liquida SikaFill Techos o similar.</t>
  </si>
  <si>
    <t>Hormigones</t>
  </si>
  <si>
    <t>Código</t>
  </si>
  <si>
    <t>Unidad</t>
  </si>
  <si>
    <t>Cantidad</t>
  </si>
  <si>
    <t>Precio Unitario
($)</t>
  </si>
  <si>
    <t>GL</t>
  </si>
  <si>
    <t xml:space="preserve">Mampostería de 0,15 m de bloques de hormigon </t>
  </si>
  <si>
    <t xml:space="preserve">Mampostería de 0,20 m de bloques de hormigon </t>
  </si>
  <si>
    <t xml:space="preserve">TOTAL OBRA CIVIL </t>
  </si>
  <si>
    <t xml:space="preserve">     IMPLANTACIÓN GENERAL</t>
  </si>
  <si>
    <t xml:space="preserve">     EDIFICIOS TÉCNICOS Y ADMINISTRATIVOS</t>
  </si>
  <si>
    <t>Bases</t>
  </si>
  <si>
    <t xml:space="preserve">Cubierta metálica </t>
  </si>
  <si>
    <t>Losetas premoldeadas de hormigón</t>
  </si>
  <si>
    <t xml:space="preserve">Contrapiso de hormigon H15 e = 12 cm </t>
  </si>
  <si>
    <t>Estructuras de Hormigón H-25</t>
  </si>
  <si>
    <t>Hormigón de limpieza H-25</t>
  </si>
  <si>
    <t>gl</t>
  </si>
  <si>
    <t>Construcción de cordón protector</t>
  </si>
  <si>
    <t>EDIFICIO DE VIGILANCIA, OFFICE, CALIDAD Y SALA BT</t>
  </si>
  <si>
    <t>Viga encadenado</t>
  </si>
  <si>
    <t>Contrapiso con pendiente sobre azotea</t>
  </si>
  <si>
    <t xml:space="preserve">Contrapiso de hormigon H15 sobre terreno natural, e = 20 cm </t>
  </si>
  <si>
    <t xml:space="preserve">Construcción de veredas </t>
  </si>
  <si>
    <t>Instalación pluvial general</t>
  </si>
  <si>
    <t>Instalación eléctrica general</t>
  </si>
  <si>
    <t xml:space="preserve">     OBRAS COMPLEMENTARIAS</t>
  </si>
  <si>
    <t>N°</t>
  </si>
  <si>
    <t>Designación y especificación</t>
  </si>
  <si>
    <t>Precio
Unitario
($)</t>
  </si>
  <si>
    <t>(OE) OBRA ELECTRICA</t>
  </si>
  <si>
    <t>OE</t>
  </si>
  <si>
    <t>Pilar de Entrada Tarifa 3</t>
  </si>
  <si>
    <t>Pilar de Enegia en BT</t>
  </si>
  <si>
    <t>Tablero General de Baja Tensión</t>
  </si>
  <si>
    <t>Cables</t>
  </si>
  <si>
    <t>Cable Unipolar en BT - 70 mm2</t>
  </si>
  <si>
    <t>m</t>
  </si>
  <si>
    <t>Cable Unipolar en BT - 10-16 mm2</t>
  </si>
  <si>
    <t>Cable Unipolar en BT - 2,5-4-6 mm2</t>
  </si>
  <si>
    <t>Cable de señales para sensores e instrumentos digitales</t>
  </si>
  <si>
    <t>Cable de señales para sensores e instrumentos analógicos</t>
  </si>
  <si>
    <t>Interruptores de Baja Tensión</t>
  </si>
  <si>
    <t>Conjunto Interruptores de BT</t>
  </si>
  <si>
    <t>Accionamientos de Baja Tensión</t>
  </si>
  <si>
    <t>VV - AS - YΔ - Contactor - Guardamotor</t>
  </si>
  <si>
    <t>Tableros Seccionales</t>
  </si>
  <si>
    <t>Tablero Metálico</t>
  </si>
  <si>
    <t>Canalizaciones</t>
  </si>
  <si>
    <t>Canalización por Cañero Subterráneo</t>
  </si>
  <si>
    <t>Canalización por Bandeja</t>
  </si>
  <si>
    <t>Canalización a la Vista</t>
  </si>
  <si>
    <t>Canalización por cañero para sensores e instrumentación</t>
  </si>
  <si>
    <t>Sistema de Iluminación</t>
  </si>
  <si>
    <t>Iluminacion Interior</t>
  </si>
  <si>
    <t>Iluminacion Exterior</t>
  </si>
  <si>
    <t>Iluminacion de Emergencia</t>
  </si>
  <si>
    <t>Tomacorrientes</t>
  </si>
  <si>
    <t>Tomacorriente Monofásico 10A</t>
  </si>
  <si>
    <t xml:space="preserve">Tomacorriente FM Trifásico 16A </t>
  </si>
  <si>
    <t>Sistema de Puesta a Tierra y Protección contra Descargas Atmosféricas</t>
  </si>
  <si>
    <t>Sistema de Puesta a Tierra</t>
  </si>
  <si>
    <t>Protección contra Descargas Atmosféricas</t>
  </si>
  <si>
    <t>IMPORTE OBRA ELECTRICA</t>
  </si>
  <si>
    <r>
      <t xml:space="preserve">Precio Unitario
</t>
    </r>
    <r>
      <rPr>
        <b/>
        <sz val="8"/>
        <rFont val="Verdana"/>
        <family val="2"/>
      </rPr>
      <t>($)</t>
    </r>
  </si>
  <si>
    <r>
      <t xml:space="preserve">Importe Parcial
</t>
    </r>
    <r>
      <rPr>
        <b/>
        <sz val="8"/>
        <rFont val="Verdana"/>
        <family val="2"/>
      </rPr>
      <t>($)</t>
    </r>
  </si>
  <si>
    <t>EM</t>
  </si>
  <si>
    <t>Ingreso a Planta</t>
  </si>
  <si>
    <t>Cañería de mezcla de agua cruda de los pozos (DN 150) Acero al carbono</t>
  </si>
  <si>
    <t>Accesorios de cañería de mezcla de agua cruda de los pozos</t>
  </si>
  <si>
    <t>Válvula esclusa de entrada en cañería de mezcla del agua cruda de los pozos (DN150)</t>
  </si>
  <si>
    <t>Juntas de desarme DN 150</t>
  </si>
  <si>
    <t>Accesorios de cañería de agua cruda a remineralización</t>
  </si>
  <si>
    <t>Válvula de aire triple efecto (DN 80)</t>
  </si>
  <si>
    <t xml:space="preserve">Válvula de alivio rápido DN 4''. Incluye cañería de derivación en el mismo diámetro y material. Incluye válvula para aislación. </t>
  </si>
  <si>
    <t>Cañería de bypass (DN 150) Acero al carbono</t>
  </si>
  <si>
    <t>Accesorios de cañería de bypass</t>
  </si>
  <si>
    <t>Marcos y tapas</t>
  </si>
  <si>
    <t>Módulos de osmosis inversa</t>
  </si>
  <si>
    <t>Cañería de agua cruda a ósmosis inversa (DN 150) Acero al carbono</t>
  </si>
  <si>
    <t>Accesorios de cañería de agua cruda a ósmosis inversa</t>
  </si>
  <si>
    <t>Válvula esclusa de entrada al equipo de ósmosis  (DN 150)</t>
  </si>
  <si>
    <t>Cañería de agua de permeado (DN 150) Acero al carbono</t>
  </si>
  <si>
    <t>Accesorios de cañería de agua de permeado</t>
  </si>
  <si>
    <t>Válvula esclusa en descarga de permeado del módulo de ósmosis (DN 150)</t>
  </si>
  <si>
    <t>Junta de desarme DN 150 mm</t>
  </si>
  <si>
    <t>Válvula de retención en descarga de permeado del módulo de ósmosis (DN 150)</t>
  </si>
  <si>
    <t>Módulo completo de ósmosis inversa, incluyendo bomba de baja presión, dos etapas de filtración y bomba de alta presión. Caudal de permeado 70 m3/h</t>
  </si>
  <si>
    <t>Sistema de lavado de membranas CIP</t>
  </si>
  <si>
    <t>Caudalímetro ingreso a módulo de ósmosis inversa (DN 100)</t>
  </si>
  <si>
    <t>Reducción 150 x 100</t>
  </si>
  <si>
    <t>Sistema de desinfección</t>
  </si>
  <si>
    <t>Tanque de almacenamiento de hipoclorito de sodio de 200 litros (reforzado)</t>
  </si>
  <si>
    <t>Bomba dosificadora de desplazamiento positivo a diafragma 0 - 1,7 l/h</t>
  </si>
  <si>
    <t>Sensor de nivel</t>
  </si>
  <si>
    <t>Filtros para hipoclorito de sodio</t>
  </si>
  <si>
    <t>Cañerías 1'' PVC incluyendo accesorios y piezas especiales en PVC</t>
  </si>
  <si>
    <t>Válvulas esféricas PVC 1''</t>
  </si>
  <si>
    <t>Tubo calibrador para bombas dosificadoras</t>
  </si>
  <si>
    <t>Sistema de dosificacion de antiescalante</t>
  </si>
  <si>
    <t>Bombas dosificadoras de desplazamiento positivo a diafragma 0 - 1 l/h</t>
  </si>
  <si>
    <t>Contenedores de almacenamiento de antiescalante de 100 litros</t>
  </si>
  <si>
    <t>Filtros para antiescalante</t>
  </si>
  <si>
    <t>Cañerías de PVC DN 1'' y accesorios</t>
  </si>
  <si>
    <t>Válvulas 1'' PVC</t>
  </si>
  <si>
    <t>Balanzas para pesar contenedores</t>
  </si>
  <si>
    <t>Estación de salida</t>
  </si>
  <si>
    <t xml:space="preserve">Tanque Cisterna de 36 m3 de capacidad </t>
  </si>
  <si>
    <t>Cañería de rebose del tanque cisterna DN 150 PVC Clase 6</t>
  </si>
  <si>
    <t>Accesorios de cañería de rebose del tanque cisterna</t>
  </si>
  <si>
    <t>Medidor de nivel ultrasónico</t>
  </si>
  <si>
    <t>Cañería para vaciado de tanque DN 50 PVC Clase 6</t>
  </si>
  <si>
    <t>Accesorios de cañería para vaciado de tanque</t>
  </si>
  <si>
    <t>Válvula esclusa para vaciado de cisterna DN 50</t>
  </si>
  <si>
    <t>Válvula esclusa de ingreso a tanque cisterna de agua de permeado DN 150</t>
  </si>
  <si>
    <t>Válvula esclusa de ingreso a tanque cisterna de agua de remineralización DN 50</t>
  </si>
  <si>
    <t>Cañería de salida de tanque cisterna (DN 150) Acero al carbono</t>
  </si>
  <si>
    <t>Accesorios de cañería de salida de tanque cisterna</t>
  </si>
  <si>
    <t>Válvula esclusa en la cañería de descarga de la cisterna DN 150</t>
  </si>
  <si>
    <t>Monorriel con aparejo. Capacidad 500 kg</t>
  </si>
  <si>
    <t>Cañería de succión y descarga de bombas de impulsión a la red (DN 150) Acero al carbono</t>
  </si>
  <si>
    <t>Accesorios de cañería de succión y descarga de bombas de impulsión a la red</t>
  </si>
  <si>
    <t>Junta de desarme en cañerías de bombas (DN 150 mm)</t>
  </si>
  <si>
    <t>Válvula esclusa en bombas de impulsión a la red (DN 150 mm)</t>
  </si>
  <si>
    <t>Válvula de retención en cañerías de impulsión de las bombas a la red (DN 150 mm)</t>
  </si>
  <si>
    <t>Cañería de salida de planta (DN 150) Acero al carbono</t>
  </si>
  <si>
    <t>Accesorios de cañería de salida de planta</t>
  </si>
  <si>
    <t>Válvula esclusa en cañería de impulsión a la red (DN 150 mm)</t>
  </si>
  <si>
    <t>Caudalímetro electromagnético (DN 100)</t>
  </si>
  <si>
    <t>Agua de rechazo</t>
  </si>
  <si>
    <r>
      <t>Empalme de cañería de rechazo con pluvial existente DN</t>
    </r>
    <r>
      <rPr>
        <sz val="10"/>
        <color rgb="FFFF0000"/>
        <rFont val="Verdana"/>
        <family val="2"/>
      </rPr>
      <t xml:space="preserve"> </t>
    </r>
    <r>
      <rPr>
        <sz val="10"/>
        <rFont val="Verdana"/>
        <family val="2"/>
      </rPr>
      <t>1200 H°A°</t>
    </r>
  </si>
  <si>
    <t>Tablero de control de calidad</t>
  </si>
  <si>
    <t xml:space="preserve">Medidor continuo de conductividad </t>
  </si>
  <si>
    <t xml:space="preserve">Equipos de medición de pH y accesorios </t>
  </si>
  <si>
    <t xml:space="preserve">Equipo de medición continua de Nitratos </t>
  </si>
  <si>
    <t xml:space="preserve">Equipo de medición de cloro residual </t>
  </si>
  <si>
    <t>Detector de cloro libre</t>
  </si>
  <si>
    <t>Empalme cañería de alimentación a cañería proveniente del pozo ME071</t>
  </si>
  <si>
    <t>Cañería proveniente de pozo ME071 (DN 100) Acero al carbono</t>
  </si>
  <si>
    <t>Accesorios de cañería proveniente de pozo ME071</t>
  </si>
  <si>
    <t>Cañería proveniente de pozo ME072 (DN 100) Acero al carbono</t>
  </si>
  <si>
    <t>Accesorios de cañería proveniente de pozo ME072</t>
  </si>
  <si>
    <t>TOTAL OBRA ELECTROMECANICA</t>
  </si>
  <si>
    <t>Manifold 4''</t>
  </si>
  <si>
    <t>Electrobomba</t>
  </si>
  <si>
    <t>Manguera flexible DN 4''</t>
  </si>
  <si>
    <t>Acoples y centradores para manguera flexible de DN 4”</t>
  </si>
  <si>
    <t>Cañería de agua cruda a remineralización (DN 75) Acero al carbono</t>
  </si>
  <si>
    <t>Juntas de desarme DN 75</t>
  </si>
  <si>
    <t>Caudalímetro cañería de remineralización (DN 75)</t>
  </si>
  <si>
    <t>Válvula esclusa para aislación de válvula reguladora en cañería remineralización (DN 75)</t>
  </si>
  <si>
    <r>
      <t>Bombas de salida a red (Q: 65 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/h; AMT: 25 mca) </t>
    </r>
  </si>
  <si>
    <t>Compresor monofásico. 60 L de capacidad. 2 Hp . 220 V -50 Hz . Incluye sistema de tratamiento de aire y cañerias.</t>
  </si>
  <si>
    <t>EDIFICIO DE OSMOSIS Y SECTOR HIPOCLORITO DE SODIO</t>
  </si>
  <si>
    <t>IMPORTE OBRA AUTOMATISMO Y COMUNICACIÓN</t>
  </si>
  <si>
    <r>
      <t>m3</t>
    </r>
    <r>
      <rPr>
        <b/>
        <sz val="10"/>
        <rFont val="Arial"/>
        <family val="2"/>
      </rPr>
      <t/>
    </r>
  </si>
  <si>
    <t>Platea o Losa de fundación</t>
  </si>
  <si>
    <t>CÁMARA SUBTERRÁNEA POZO ME072 PUELCHE</t>
  </si>
  <si>
    <t>Cámara subterránea pozo ME072 Puelche</t>
  </si>
  <si>
    <t>Válvula reguladora de caudal en cañería de remineralizacion (DN 75) con actuador eléctrico</t>
  </si>
  <si>
    <t>Valvula esclusa en cañería de bypass (DN 150)</t>
  </si>
  <si>
    <t>Empalme cañería de salida a red de agua potable existente</t>
  </si>
  <si>
    <t>Cañería de rechazo hasta Pluvial existente (DN 75) PVC clase 6 (incluye válvulas, accesorios y obra civil asociada). Este item en especial incluye montaje</t>
  </si>
  <si>
    <t>PUESTA EN MARCHA Y PRUEBAS PREOPERACIONALES</t>
  </si>
  <si>
    <t>COSTO TOTAL OBRA ELECTRICA Y AUTOMATISMO Y COMUNICACIÓN</t>
  </si>
  <si>
    <t>CONCURSO</t>
  </si>
  <si>
    <t xml:space="preserve">PRECIO Y PLAZO PARA LA </t>
  </si>
  <si>
    <t>CONSTRUCCIÓN DE PLANTA</t>
  </si>
  <si>
    <t>DE TRATAMIENTO</t>
  </si>
  <si>
    <t>POR OSMOSIS INVERSA</t>
  </si>
  <si>
    <t>SECCION V</t>
  </si>
  <si>
    <t>PLANILLAS DE COTIZACIÓN</t>
  </si>
  <si>
    <r>
      <rPr>
        <sz val="12"/>
        <color theme="1"/>
        <rFont val="Helvetica"/>
        <family val="2"/>
      </rPr>
      <t xml:space="preserve">Fondo Fiduciario </t>
    </r>
    <r>
      <rPr>
        <b/>
        <sz val="11"/>
        <color theme="1"/>
        <rFont val="Helvetica"/>
        <family val="2"/>
      </rPr>
      <t>“Pro.Cre.Ar.”</t>
    </r>
  </si>
  <si>
    <t>MERLO</t>
  </si>
  <si>
    <t>(*) Las cantidades indicadas en la planilla son a título orientativo y deberán ser verificadas por el OFERENTE a efectos de la presentación de la propuesta económica.</t>
  </si>
  <si>
    <t>A ESTOS COSTOS DEBE ADICIONRSE EL CUADRO EMPRESARIO SEGÚN SECCIÓN V DEL PLIEGO.</t>
  </si>
  <si>
    <r>
      <t xml:space="preserve">Costo Unitario
</t>
    </r>
    <r>
      <rPr>
        <b/>
        <sz val="9"/>
        <rFont val="Verdana"/>
        <family val="2"/>
      </rPr>
      <t>($)</t>
    </r>
  </si>
  <si>
    <r>
      <t xml:space="preserve">Costo Total
</t>
    </r>
    <r>
      <rPr>
        <b/>
        <sz val="9"/>
        <rFont val="Verdana"/>
        <family val="2"/>
      </rPr>
      <t>($)</t>
    </r>
  </si>
  <si>
    <t>Total Rubro ($)</t>
  </si>
  <si>
    <t>Incidencia</t>
  </si>
  <si>
    <t>Importe Parcial
($)</t>
  </si>
  <si>
    <t>A</t>
  </si>
  <si>
    <t>GENERALIDADES</t>
  </si>
  <si>
    <t>I</t>
  </si>
  <si>
    <t>Movilización y desmovilización, Combustible traslados de personal, Baño, Obrador, Señalización.</t>
  </si>
  <si>
    <t>B</t>
  </si>
  <si>
    <t>PERFORACIÓN DE EXPLOTACIÓN</t>
  </si>
  <si>
    <t>Perforación en Ф21" para cañería de aislación</t>
  </si>
  <si>
    <t>II</t>
  </si>
  <si>
    <t>Provisión y montaje caño camisa DN400mm de PVC clase 10, unión junta para pegar, espesor mínimo 19,1 mm</t>
  </si>
  <si>
    <t>III</t>
  </si>
  <si>
    <t>Cementado de espacio anular de Ф21" a Ф16"</t>
  </si>
  <si>
    <t>IV</t>
  </si>
  <si>
    <t>Perforación de Ф14" hasta profundidad final</t>
  </si>
  <si>
    <t>V</t>
  </si>
  <si>
    <t>Provisión y montaje 2 m caño de fondo Ф8" Acero Inoxidable AISI 304 e=3,5 mm</t>
  </si>
  <si>
    <t>VI</t>
  </si>
  <si>
    <t>Provisión e instalación de filtro Ф8"de ranura contínua de Acero Inoxidable AISI 304L</t>
  </si>
  <si>
    <t>VII</t>
  </si>
  <si>
    <t>Provisión y montaje de caño portafiltro de Ф8” de Acero Inoxidable AISI 304 e=3,5 mm</t>
  </si>
  <si>
    <t>VIII</t>
  </si>
  <si>
    <t>Provisión y montaje pieza de acople y pieza de reducción de Ф10”a Ф8” Acero Inoxidable AISI 304 e=3,5 mm largo 0,3 m</t>
  </si>
  <si>
    <t>IX</t>
  </si>
  <si>
    <t xml:space="preserve">Provisión y montaje cañería de prolongación de Ф10" de PVC reforzado, clase 10, junta deslizante para pegar y atornillar, espesor mínimo 11,2 mm  </t>
  </si>
  <si>
    <t>X</t>
  </si>
  <si>
    <t xml:space="preserve">Grava silícea seleccionada tipo Paraná </t>
  </si>
  <si>
    <t>XI</t>
  </si>
  <si>
    <t>Pruebas hidráulicas</t>
  </si>
  <si>
    <t>XII</t>
  </si>
  <si>
    <t>Limpieza, desarrollo y ensayos de bombeo</t>
  </si>
  <si>
    <t>XIII</t>
  </si>
  <si>
    <t xml:space="preserve">Desinfección de la perforación </t>
  </si>
  <si>
    <t>XIV</t>
  </si>
  <si>
    <t>Informe Técnico y Plano Conforme a Obra</t>
  </si>
  <si>
    <t>OBRAS CIVILES</t>
  </si>
  <si>
    <t>Construcción de dado de hormigón e instalación de tambor invertido</t>
  </si>
  <si>
    <t>Cegado sondeo</t>
  </si>
  <si>
    <t>IMPORTE NETO UNITARIO</t>
  </si>
  <si>
    <t>TOTAL</t>
  </si>
  <si>
    <t>CAÑERÍA</t>
  </si>
  <si>
    <r>
      <t xml:space="preserve">EXCAVACIÓN -  </t>
    </r>
    <r>
      <rPr>
        <sz val="10"/>
        <rFont val="Arial"/>
        <family val="2"/>
      </rPr>
      <t>Incluye cateos exploratorios, para la instalación de cañerías en cualquier clase de terreno y a cualquier profundidad. Incluyendo, el acopio o evacuación del material de la excavación, entibados, desagote de zanja y/o depresión de napa si resultaren necesarios.
Provisión y colocación del material para lecho de apoyo de la cañería y de la zona de caño. Provisión y colocación de geotextil. El relleno y compactación de las excavaciones con el material proveniente de la excavación o su sustitución si no se pueden lograr las exigencias de compactación establecidas por la documentación contractual. Así como también la evacuación del material sobrante.</t>
    </r>
  </si>
  <si>
    <t>A cielo Abierto - A cualquier profundidad</t>
  </si>
  <si>
    <r>
      <t>ACARREO Y COLOCACIÓN</t>
    </r>
    <r>
      <rPr>
        <sz val="10"/>
        <rFont val="Arial"/>
        <family val="2"/>
      </rPr>
      <t xml:space="preserve"> -De cañería recta, piezas especiales (tés, codos, reductores etc.) y válvulas esclusas, incluyendo, la ejecución de los anclajes de las piezas especiales y asientos de válvulas, así como también la provisión y colocación de la cinta de ubicación y detección de cañerías no metálicas según especificaciones técnicas.</t>
    </r>
  </si>
  <si>
    <t xml:space="preserve">Cañerías de PVC clase 10 </t>
  </si>
  <si>
    <t>DN 160 mm</t>
  </si>
  <si>
    <t>Para toma de Motobomba</t>
  </si>
  <si>
    <t>DN 150 mm</t>
  </si>
  <si>
    <t>Para válvula de aire</t>
  </si>
  <si>
    <t>DN 80 mm</t>
  </si>
  <si>
    <t>LEVANTAMIENTOS Y REFACCIONES</t>
  </si>
  <si>
    <t>Veredas de cualquier tipo</t>
  </si>
  <si>
    <t>Pavimento de cualquier tipo</t>
  </si>
  <si>
    <r>
      <t xml:space="preserve">EJECUCIÓN DE EMPALMES - </t>
    </r>
    <r>
      <rPr>
        <sz val="10"/>
        <rFont val="Arial"/>
        <family val="2"/>
      </rPr>
      <t xml:space="preserve">Incluyendo los cateos, la excavación a cielo abierto, entibados, rellenos, depresión de napa si fuera necesario, la rotura y refacción de los pavimentos o veredas, el corte y retiro de cañerías y la ejecución de bloques de anclaje. La colocación y diseño  de caños rectos y piezas especiales, para que queden en conformidad con las especificaciones técnicas. </t>
    </r>
  </si>
  <si>
    <t>Con remoción de tapón sobre cañería existente:</t>
  </si>
  <si>
    <t>Cañería nueva de PVC 160 mm a cañería existente de DN 160</t>
  </si>
  <si>
    <r>
      <t>VÁLVULAS -</t>
    </r>
    <r>
      <rPr>
        <sz val="10"/>
        <rFont val="Arial"/>
        <family val="2"/>
      </rPr>
      <t xml:space="preserve"> Incluye todos los accesorios necesarios para su correcta instalación y funcionamiento, como campanas, tubos de PVC, vástagos de maniobra, sobremachos, cajas forma brasero, adaptadores de brida, etc. </t>
    </r>
  </si>
  <si>
    <t>Válvulas Esclusa</t>
  </si>
  <si>
    <t>DN 80 mm (para cámara de válvula de aire)</t>
  </si>
  <si>
    <t>DN 150 mm (para toma motobomba)</t>
  </si>
  <si>
    <r>
      <t xml:space="preserve">Válvulas de Aire </t>
    </r>
    <r>
      <rPr>
        <sz val="10"/>
        <rFont val="Arial"/>
        <family val="2"/>
      </rPr>
      <t>(completa)</t>
    </r>
  </si>
  <si>
    <t>D</t>
  </si>
  <si>
    <t>IMPORTE TOTAL INTERCONEXIÓN</t>
  </si>
  <si>
    <t xml:space="preserve">PLANILLA DE COTIZACION FINAL </t>
  </si>
  <si>
    <r>
      <t xml:space="preserve">PRECIO DE VENTA </t>
    </r>
    <r>
      <rPr>
        <b/>
        <sz val="16"/>
        <color theme="1"/>
        <rFont val="Helvetica"/>
        <family val="2"/>
      </rPr>
      <t>POR AJUSTE ALZADO - HORMIGÓN</t>
    </r>
  </si>
  <si>
    <t>ITEM</t>
  </si>
  <si>
    <t>DESCRIPCION</t>
  </si>
  <si>
    <t>UNIDAD</t>
  </si>
  <si>
    <t>PRECIO PARCIAL</t>
  </si>
  <si>
    <t>PRECIO OFERTADO</t>
  </si>
  <si>
    <t>INCIDENCIA      %</t>
  </si>
  <si>
    <t>A1</t>
  </si>
  <si>
    <t>OBRA CIVIL</t>
  </si>
  <si>
    <t>A2</t>
  </si>
  <si>
    <t>OBRA ELECTROMECÁNICA</t>
  </si>
  <si>
    <t>A3</t>
  </si>
  <si>
    <t>OBRA ELÉCTRICA</t>
  </si>
  <si>
    <t xml:space="preserve">PROYECTO EJECUTIVO </t>
  </si>
  <si>
    <t>TOTAL PLANTA DE TRATAMIENTO POR OSMOSIS INVERSA</t>
  </si>
  <si>
    <t xml:space="preserve">PROYECTO: PROCREAR MERLO </t>
  </si>
  <si>
    <t>INFRAEST. - PLANTA DE TRATAMIENTO POR OSMOSIS INVERSA Y OBRAS ACCESORIAS</t>
  </si>
  <si>
    <t>PLANILLA DE COTIZACIÓN</t>
  </si>
  <si>
    <t>PLANTA DE TRATAMIENTO POR OSMOSIS INVERSA - AYSA</t>
  </si>
  <si>
    <t>PERFORACIÓN DE EXPLOTACIÓN (José San Chocano (Belén) y Av. Argentina)</t>
  </si>
  <si>
    <t>Cañería de salida desde planta hasta red agua potable existente (DN 150) PVC (incluye válvulas, accesorios y obra civil asociada).</t>
  </si>
  <si>
    <t>Perforación de explotación puelche ME072</t>
  </si>
  <si>
    <t>PROVISIÓN Y MONTAJE</t>
  </si>
  <si>
    <t>TODOS LOS ITEMS INCLUYEN PROVISIÓN Y MONTAJE</t>
  </si>
  <si>
    <t>Provisión Y MONTAJE</t>
  </si>
  <si>
    <r>
      <t xml:space="preserve">MANO DE OBRA y MATERIALES </t>
    </r>
    <r>
      <rPr>
        <sz val="10"/>
        <rFont val="Arial"/>
        <family val="2"/>
      </rPr>
      <t>(En conformidad con las Especificaciones Técnicas)</t>
    </r>
  </si>
  <si>
    <t>Para válvulas esclusas</t>
  </si>
  <si>
    <t>PROVISIÓN DE MATERIALES Y EJECUCIÓN DE CÁMARAS</t>
  </si>
  <si>
    <r>
      <t>CÁMARAS</t>
    </r>
    <r>
      <rPr>
        <sz val="10"/>
        <rFont val="Arial"/>
        <family val="2"/>
      </rPr>
      <t xml:space="preserve"> - Incluyendo cateos exploratorios, excavación, rellenos, entibados, depresión de napa si fuera necesario, la rotura y refacción de los pavimentos o veredas. 
Provisión de mano de obra y materiales para la ejecución de la totalidad de la obra civil de cámaras o bloques de apoyo.                                                                                
Incluyendo la instalación del accesorio correspondiente y de todos los materiales, cañerías y piezas especiales dentro de la cámara; y la colocación de marcos, tapas, cajas, escalones, etc. Para que queden en conformidad con las Especificaciones Técnicas y planos de proyecto. Incluyendo marcos, tapas, cajas, escalones, cañerías de acero, aros de anclaje, piezas especiales y accesorios necesarias para su conexión a la cañería principal y elementos accesorios necesarios a instalar en la cámara.</t>
    </r>
  </si>
  <si>
    <t>CAÑERÍA DE VINCULACIÓN DE LA PLANTA CON LA PERFORACIÓN Y DE LA PLANTA A LA RED</t>
  </si>
  <si>
    <t>CAÑERÍA DE VINCULACIÓN ENTRE LA PERFORACIÓN ME071 Y LA PLANTA. (IMPULSIÓN), Y VINCULACIÓN DE LA PLANTA A LA RED</t>
  </si>
  <si>
    <t>PLANTA PROVISORIA</t>
  </si>
  <si>
    <t>E</t>
  </si>
  <si>
    <t>PLANTA DE TRATAMIENTO DE OSMOSIS PROVISORIA</t>
  </si>
  <si>
    <t>MANO DE OBRA y MATERIALES</t>
  </si>
  <si>
    <t>A ESTOS COSTOS DEBE ADICIONARSE EL CUADRO EMPRESARIO SEGÚN SECCIÓN V DEL PLIEGO.</t>
  </si>
  <si>
    <t>PROVISIÓN E INSTALACIÓN DE EQUIPO PROVISORIO</t>
  </si>
  <si>
    <t>PROVISIÓN E INSTALACIÓN DE CISTERNAS DE ALMACENAMIENTO</t>
  </si>
  <si>
    <t>SISTEMA DE PRESURIZACIÓN</t>
  </si>
  <si>
    <t>TABLERO, PROTECCIONES Y OBRA ELÉCTRICA</t>
  </si>
  <si>
    <t>MANTENIMIENTO MENSUAL HASTA LA SECIÓN DE LA PLANTA DEFINITIVA A AYSA INCLUYENDO ENSAYOS Y TODO TIPO DE AJUSTES Y REPARACIONES.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</si>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</sst>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\ #,##0;&quot;$&quot;\ \-#,##0"/>
    <numFmt numFmtId="165" formatCode="&quot;$&quot;\ #,##0.00;&quot;$&quot;\ \-#,##0.00"/>
    <numFmt numFmtId="166" formatCode="_ &quot;$&quot;\ * #,##0_ ;_ &quot;$&quot;\ * \-#,##0_ ;_ &quot;$&quot;\ * &quot;-&quot;_ ;_ @_ "/>
    <numFmt numFmtId="167" formatCode="_ * #,##0_ ;_ * \-#,##0_ ;_ * &quot;-&quot;_ ;_ @_ 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#,##0.0"/>
    <numFmt numFmtId="171" formatCode="_-* #,##0.00\ &quot;€&quot;_-;\-* #,##0.00\ &quot;€&quot;_-;_-* &quot;-&quot;??\ &quot;€&quot;_-;_-@_-"/>
    <numFmt numFmtId="172" formatCode="#."/>
    <numFmt numFmtId="173" formatCode="_ [$€-2]\ * #,##0.00_ ;_ [$€-2]\ * \-#,##0.00_ ;_ [$€-2]\ * &quot;-&quot;??_ "/>
    <numFmt numFmtId="174" formatCode="d\-mmmm\-yyyy"/>
    <numFmt numFmtId="175" formatCode="#.00"/>
    <numFmt numFmtId="176" formatCode="%#.00"/>
    <numFmt numFmtId="177" formatCode="#\,##0.00"/>
    <numFmt numFmtId="178" formatCode="&quot;$&quot;#.00"/>
    <numFmt numFmtId="179" formatCode="#\,##0."/>
    <numFmt numFmtId="180" formatCode="&quot;$&quot;#."/>
    <numFmt numFmtId="181" formatCode="_(&quot;Ch$&quot;* #,##0_);_(&quot;Ch$&quot;* \(#,##0\);_(&quot;Ch$&quot;* &quot;-&quot;_);_(@_)"/>
    <numFmt numFmtId="182" formatCode="0.0"/>
    <numFmt numFmtId="183" formatCode="#,##0.00_ ;\-#,##0.00\ "/>
    <numFmt numFmtId="184" formatCode="_-* #,##0.00\ _P_t_s_-;\-* #,##0.00\ _P_t_s_-;_-* &quot;-&quot;??\ _P_t_s_-;_-@_-"/>
    <numFmt numFmtId="185" formatCode="_-* #,##0.00\ [$€]_-;\-* #,##0.00\ [$€]_-;_-* &quot;-&quot;??\ [$€]_-;_-@_-"/>
    <numFmt numFmtId="186" formatCode="&quot;$&quot;\ #,##0.00"/>
    <numFmt numFmtId="187" formatCode="&quot;$&quot;\ #,##0"/>
    <numFmt numFmtId="188" formatCode="#,##0_ ;[Red]\-#,##0\ "/>
    <numFmt numFmtId="189" formatCode="_ &quot;$&quot;\ * #,##0_ ;_ &quot;$&quot;\ * \-#,##0_ ;_ &quot;$&quot;\ * &quot;-&quot;??_ ;_ @_ "/>
    <numFmt numFmtId="191" formatCode="_-* #,##0\ _P_t_s_-;\-* #,##0\ _P_t_s_-;_-* &quot;-&quot;\ _P_t_s_-;_-@_-"/>
    <numFmt numFmtId="193" formatCode="&quot;EURO Ago15=&quot;\ #,##0.00"/>
    <numFmt numFmtId="194" formatCode="0.00\ &quot;$&quot;"/>
    <numFmt numFmtId="195" formatCode="[$$-2C0A]\ #,##0.00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System"/>
      <family val="2"/>
      <charset val="204"/>
    </font>
    <font>
      <b/>
      <sz val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3"/>
    </font>
    <font>
      <b/>
      <sz val="10"/>
      <name val="Times New Roman"/>
      <family val="1"/>
    </font>
    <font>
      <i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color rgb="FFFF0000"/>
      <name val="Verdana"/>
      <family val="2"/>
    </font>
    <font>
      <vertAlign val="superscript"/>
      <sz val="10"/>
      <name val="Verdana"/>
      <family val="2"/>
    </font>
    <font>
      <sz val="11"/>
      <color theme="1"/>
      <name val="Helvetica"/>
      <family val="2"/>
    </font>
    <font>
      <b/>
      <sz val="26"/>
      <color theme="1"/>
      <name val="Helvetica"/>
      <family val="2"/>
    </font>
    <font>
      <sz val="26"/>
      <color theme="1"/>
      <name val="Helvetica"/>
      <family val="2"/>
    </font>
    <font>
      <sz val="16"/>
      <color theme="1"/>
      <name val="Helvetica"/>
      <family val="2"/>
    </font>
    <font>
      <b/>
      <u/>
      <sz val="24"/>
      <color theme="1"/>
      <name val="Helvetica"/>
      <family val="2"/>
    </font>
    <font>
      <b/>
      <sz val="24"/>
      <color theme="1"/>
      <name val="Helvetica"/>
      <family val="2"/>
    </font>
    <font>
      <sz val="12"/>
      <color theme="1"/>
      <name val="Helvetica"/>
      <family val="2"/>
    </font>
    <font>
      <b/>
      <sz val="11"/>
      <color theme="1"/>
      <name val="Helvetica"/>
      <family val="2"/>
    </font>
    <font>
      <sz val="10"/>
      <name val="Tahoma"/>
      <family val="2"/>
    </font>
    <font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6"/>
      <name val="Helvetica"/>
      <family val="2"/>
    </font>
    <font>
      <b/>
      <sz val="16"/>
      <color indexed="8"/>
      <name val="Helvetica"/>
      <family val="2"/>
    </font>
    <font>
      <sz val="10"/>
      <color theme="1"/>
      <name val="Helvetica"/>
      <family val="2"/>
    </font>
    <font>
      <b/>
      <sz val="16"/>
      <color theme="1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sz val="10"/>
      <name val="Helvetica"/>
      <family val="2"/>
    </font>
    <font>
      <sz val="11"/>
      <color rgb="FFFF0000"/>
      <name val="Helvetica"/>
      <family val="2"/>
    </font>
    <font>
      <b/>
      <sz val="13"/>
      <name val="Helvetica"/>
      <family val="2"/>
    </font>
    <font>
      <sz val="13"/>
      <color theme="1"/>
      <name val="Calibri"/>
      <family val="2"/>
      <scheme val="minor"/>
    </font>
    <font>
      <b/>
      <sz val="10"/>
      <color rgb="FFFF0000"/>
      <name val="Helvetica"/>
      <family val="2"/>
    </font>
    <font>
      <b/>
      <i/>
      <sz val="11"/>
      <color theme="1"/>
      <name val="Helvetica"/>
      <family val="2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58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2">
    <xf numFmtId="0" fontId="0" fillId="0" borderId="0"/>
    <xf numFmtId="0" fontId="11" fillId="0" borderId="0" applyNumberFormat="0"/>
    <xf numFmtId="0" fontId="4" fillId="0" borderId="0"/>
    <xf numFmtId="0" fontId="11" fillId="0" borderId="0" applyNumberFormat="0"/>
    <xf numFmtId="0" fontId="23" fillId="0" borderId="0"/>
    <xf numFmtId="0" fontId="11" fillId="0" borderId="0" applyNumberFormat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7" fontId="17" fillId="0" borderId="0">
      <protection locked="0"/>
    </xf>
    <xf numFmtId="179" fontId="17" fillId="0" borderId="0">
      <protection locked="0"/>
    </xf>
    <xf numFmtId="178" fontId="17" fillId="0" borderId="0">
      <protection locked="0"/>
    </xf>
    <xf numFmtId="181" fontId="16" fillId="0" borderId="0" applyFont="0" applyFill="0" applyBorder="0" applyAlignment="0" applyProtection="0"/>
    <xf numFmtId="178" fontId="13" fillId="0" borderId="0">
      <protection locked="0"/>
    </xf>
    <xf numFmtId="180" fontId="17" fillId="0" borderId="0">
      <protection locked="0"/>
    </xf>
    <xf numFmtId="0" fontId="17" fillId="0" borderId="0">
      <protection locked="0"/>
    </xf>
    <xf numFmtId="0" fontId="13" fillId="0" borderId="0">
      <protection locked="0"/>
    </xf>
    <xf numFmtId="0" fontId="5" fillId="0" borderId="0"/>
    <xf numFmtId="0" fontId="16" fillId="0" borderId="0"/>
    <xf numFmtId="0" fontId="4" fillId="0" borderId="0"/>
    <xf numFmtId="0" fontId="16" fillId="0" borderId="0"/>
    <xf numFmtId="0" fontId="23" fillId="0" borderId="0"/>
    <xf numFmtId="0" fontId="4" fillId="0" borderId="0"/>
    <xf numFmtId="0" fontId="4" fillId="0" borderId="0"/>
    <xf numFmtId="3" fontId="18" fillId="2" borderId="0" applyFont="0" applyAlignment="0"/>
    <xf numFmtId="172" fontId="14" fillId="0" borderId="0">
      <protection locked="0"/>
    </xf>
    <xf numFmtId="172" fontId="14" fillId="0" borderId="0">
      <protection locked="0"/>
    </xf>
    <xf numFmtId="0" fontId="16" fillId="0" borderId="0"/>
    <xf numFmtId="0" fontId="4" fillId="0" borderId="0"/>
    <xf numFmtId="0" fontId="4" fillId="0" borderId="0"/>
    <xf numFmtId="0" fontId="11" fillId="0" borderId="0" applyNumberFormat="0"/>
    <xf numFmtId="173" fontId="5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9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9" fillId="0" borderId="0">
      <protection locked="0"/>
    </xf>
    <xf numFmtId="174" fontId="5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2" fontId="5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4" fontId="13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16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4" fillId="0" borderId="0" applyFont="0" applyFill="0" applyBorder="0" applyAlignment="0" applyProtection="0"/>
    <xf numFmtId="166" fontId="4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5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3" borderId="1" applyNumberFormat="0" applyFont="0" applyAlignment="0" applyProtection="0"/>
    <xf numFmtId="176" fontId="17" fillId="0" borderId="0">
      <protection locked="0"/>
    </xf>
    <xf numFmtId="3" fontId="21" fillId="2" borderId="0" applyFill="0" applyProtection="0">
      <alignment horizontal="right"/>
    </xf>
    <xf numFmtId="3" fontId="22" fillId="2" borderId="0" applyFill="0" applyBorder="0" applyAlignment="0" applyProtection="0">
      <alignment horizontal="left"/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3" fontId="5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0" fontId="1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5" fillId="0" borderId="0"/>
    <xf numFmtId="9" fontId="35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4" fillId="0" borderId="0"/>
    <xf numFmtId="0" fontId="2" fillId="0" borderId="0"/>
    <xf numFmtId="168" fontId="48" fillId="9" borderId="1" applyNumberFormat="0" applyAlignment="0">
      <alignment horizontal="left" vertical="center"/>
    </xf>
    <xf numFmtId="168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3" fillId="14" borderId="0" applyNumberFormat="0" applyBorder="0" applyAlignment="0" applyProtection="0"/>
    <xf numFmtId="0" fontId="54" fillId="26" borderId="51" applyNumberFormat="0" applyAlignment="0" applyProtection="0"/>
    <xf numFmtId="0" fontId="55" fillId="27" borderId="52" applyNumberFormat="0" applyAlignment="0" applyProtection="0"/>
    <xf numFmtId="0" fontId="56" fillId="0" borderId="53" applyNumberFormat="0" applyFill="0" applyAlignment="0" applyProtection="0"/>
    <xf numFmtId="0" fontId="4" fillId="0" borderId="0"/>
    <xf numFmtId="0" fontId="57" fillId="0" borderId="0" applyNumberFormat="0" applyFill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31" borderId="0" applyNumberFormat="0" applyBorder="0" applyAlignment="0" applyProtection="0"/>
    <xf numFmtId="0" fontId="58" fillId="17" borderId="51" applyNumberFormat="0" applyAlignment="0" applyProtection="0"/>
    <xf numFmtId="171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9" fillId="13" borderId="0" applyNumberFormat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0" fillId="32" borderId="0" applyNumberFormat="0" applyBorder="0" applyAlignment="0" applyProtection="0"/>
    <xf numFmtId="0" fontId="3" fillId="0" borderId="0"/>
    <xf numFmtId="0" fontId="3" fillId="0" borderId="0"/>
    <xf numFmtId="0" fontId="3" fillId="3" borderId="1" applyNumberFormat="0" applyFont="0" applyAlignment="0" applyProtection="0"/>
    <xf numFmtId="9" fontId="4" fillId="0" borderId="0" applyFont="0" applyFill="0" applyBorder="0" applyAlignment="0" applyProtection="0"/>
    <xf numFmtId="0" fontId="61" fillId="26" borderId="54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3" borderId="0">
      <alignment vertical="center"/>
    </xf>
    <xf numFmtId="0" fontId="65" fillId="0" borderId="55" applyNumberFormat="0" applyFill="0" applyAlignment="0" applyProtection="0"/>
    <xf numFmtId="0" fontId="66" fillId="0" borderId="56" applyNumberFormat="0" applyFill="0" applyAlignment="0" applyProtection="0"/>
    <xf numFmtId="0" fontId="57" fillId="0" borderId="57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9">
    <xf numFmtId="0" fontId="0" fillId="0" borderId="0" xfId="0"/>
    <xf numFmtId="0" fontId="29" fillId="0" borderId="0" xfId="0" applyFont="1" applyAlignment="1">
      <alignment horizontal="right" vertical="center"/>
    </xf>
    <xf numFmtId="0" fontId="29" fillId="0" borderId="0" xfId="0" applyFont="1" applyAlignment="1"/>
    <xf numFmtId="0" fontId="27" fillId="0" borderId="0" xfId="0" applyFont="1" applyAlignment="1">
      <alignment horizontal="right" vertical="center" wrapText="1"/>
    </xf>
    <xf numFmtId="0" fontId="30" fillId="4" borderId="13" xfId="0" applyFont="1" applyFill="1" applyBorder="1" applyAlignment="1">
      <alignment horizontal="center" vertical="center"/>
    </xf>
    <xf numFmtId="0" fontId="30" fillId="4" borderId="13" xfId="0" applyNumberFormat="1" applyFont="1" applyFill="1" applyBorder="1" applyAlignment="1">
      <alignment horizontal="center" vertical="center"/>
    </xf>
    <xf numFmtId="3" fontId="30" fillId="4" borderId="1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5" borderId="14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30" fillId="5" borderId="16" xfId="0" applyNumberFormat="1" applyFont="1" applyFill="1" applyBorder="1" applyAlignment="1">
      <alignment horizontal="center" vertical="center"/>
    </xf>
    <xf numFmtId="3" fontId="30" fillId="5" borderId="12" xfId="0" applyNumberFormat="1" applyFont="1" applyFill="1" applyBorder="1" applyAlignment="1">
      <alignment horizontal="left" vertical="center" wrapText="1"/>
    </xf>
    <xf numFmtId="0" fontId="29" fillId="5" borderId="5" xfId="0" applyNumberFormat="1" applyFont="1" applyFill="1" applyBorder="1" applyAlignment="1">
      <alignment horizontal="center" vertical="center"/>
    </xf>
    <xf numFmtId="3" fontId="29" fillId="5" borderId="5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/>
    </xf>
    <xf numFmtId="0" fontId="30" fillId="0" borderId="0" xfId="0" applyFont="1" applyAlignment="1"/>
    <xf numFmtId="0" fontId="30" fillId="0" borderId="0" xfId="0" applyFont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/>
    </xf>
    <xf numFmtId="37" fontId="29" fillId="0" borderId="5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/>
    </xf>
    <xf numFmtId="0" fontId="30" fillId="5" borderId="12" xfId="0" applyNumberFormat="1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horizontal="center" vertical="center"/>
    </xf>
    <xf numFmtId="3" fontId="30" fillId="5" borderId="17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vertical="center"/>
    </xf>
    <xf numFmtId="0" fontId="29" fillId="0" borderId="0" xfId="0" applyFont="1" applyFill="1" applyAlignment="1"/>
    <xf numFmtId="3" fontId="30" fillId="5" borderId="5" xfId="0" applyNumberFormat="1" applyFont="1" applyFill="1" applyBorder="1" applyAlignment="1">
      <alignment horizontal="left" vertical="center" wrapText="1"/>
    </xf>
    <xf numFmtId="3" fontId="30" fillId="5" borderId="5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30" fillId="4" borderId="28" xfId="0" applyFont="1" applyFill="1" applyBorder="1" applyAlignment="1">
      <alignment horizontal="centerContinuous" vertical="center"/>
    </xf>
    <xf numFmtId="0" fontId="29" fillId="0" borderId="0" xfId="0" applyFont="1" applyBorder="1" applyAlignment="1">
      <alignment vertical="center"/>
    </xf>
    <xf numFmtId="4" fontId="29" fillId="0" borderId="5" xfId="80" applyNumberFormat="1" applyFont="1" applyFill="1" applyBorder="1" applyAlignment="1" applyProtection="1">
      <alignment horizontal="center" vertical="center"/>
      <protection locked="0"/>
    </xf>
    <xf numFmtId="4" fontId="29" fillId="0" borderId="6" xfId="80" applyNumberFormat="1" applyFont="1" applyFill="1" applyBorder="1" applyAlignment="1">
      <alignment horizontal="center" vertical="center"/>
    </xf>
    <xf numFmtId="3" fontId="30" fillId="4" borderId="28" xfId="0" applyNumberFormat="1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4" fontId="0" fillId="0" borderId="0" xfId="0" applyNumberFormat="1"/>
    <xf numFmtId="0" fontId="34" fillId="4" borderId="11" xfId="0" applyFont="1" applyFill="1" applyBorder="1" applyAlignment="1">
      <alignment vertical="center"/>
    </xf>
    <xf numFmtId="0" fontId="34" fillId="4" borderId="30" xfId="0" applyFont="1" applyFill="1" applyBorder="1" applyAlignment="1">
      <alignment vertical="center"/>
    </xf>
    <xf numFmtId="0" fontId="34" fillId="5" borderId="4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12" xfId="0" applyNumberFormat="1" applyFont="1" applyFill="1" applyBorder="1" applyAlignment="1">
      <alignment horizontal="center" vertical="center"/>
    </xf>
    <xf numFmtId="0" fontId="34" fillId="5" borderId="5" xfId="0" applyNumberFormat="1" applyFont="1" applyFill="1" applyBorder="1" applyAlignment="1">
      <alignment horizontal="center" vertical="center"/>
    </xf>
    <xf numFmtId="3" fontId="34" fillId="5" borderId="5" xfId="0" applyNumberFormat="1" applyFont="1" applyFill="1" applyBorder="1" applyAlignment="1">
      <alignment horizontal="center" vertical="center"/>
    </xf>
    <xf numFmtId="4" fontId="34" fillId="5" borderId="5" xfId="80" applyNumberFormat="1" applyFont="1" applyFill="1" applyBorder="1" applyAlignment="1">
      <alignment horizontal="center" vertical="center"/>
    </xf>
    <xf numFmtId="4" fontId="34" fillId="5" borderId="6" xfId="80" applyNumberFormat="1" applyFont="1" applyFill="1" applyBorder="1" applyAlignment="1">
      <alignment horizontal="center" vertical="center"/>
    </xf>
    <xf numFmtId="4" fontId="29" fillId="0" borderId="0" xfId="80" applyNumberFormat="1" applyFont="1" applyAlignment="1">
      <alignment horizontal="right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4" fontId="7" fillId="0" borderId="6" xfId="80" applyNumberFormat="1" applyFont="1" applyFill="1" applyBorder="1" applyAlignment="1">
      <alignment horizontal="center" vertical="center"/>
    </xf>
    <xf numFmtId="4" fontId="7" fillId="0" borderId="5" xfId="80" applyNumberFormat="1" applyFont="1" applyFill="1" applyBorder="1" applyAlignment="1">
      <alignment horizontal="center" vertical="center"/>
    </xf>
    <xf numFmtId="0" fontId="0" fillId="0" borderId="0" xfId="0" applyFill="1"/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30" fillId="4" borderId="5" xfId="0" applyFont="1" applyFill="1" applyBorder="1"/>
    <xf numFmtId="0" fontId="29" fillId="4" borderId="5" xfId="0" applyFont="1" applyFill="1" applyBorder="1"/>
    <xf numFmtId="0" fontId="29" fillId="4" borderId="6" xfId="0" applyFont="1" applyFill="1" applyBorder="1"/>
    <xf numFmtId="0" fontId="29" fillId="0" borderId="0" xfId="0" applyFont="1" applyFill="1"/>
    <xf numFmtId="0" fontId="30" fillId="0" borderId="36" xfId="0" applyFont="1" applyFill="1" applyBorder="1" applyAlignment="1">
      <alignment horizontal="center" vertical="center"/>
    </xf>
    <xf numFmtId="0" fontId="30" fillId="0" borderId="5" xfId="0" applyFont="1" applyFill="1" applyBorder="1"/>
    <xf numFmtId="0" fontId="29" fillId="0" borderId="5" xfId="0" applyFont="1" applyFill="1" applyBorder="1"/>
    <xf numFmtId="0" fontId="29" fillId="0" borderId="6" xfId="0" applyFont="1" applyFill="1" applyBorder="1"/>
    <xf numFmtId="0" fontId="30" fillId="9" borderId="36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/>
    </xf>
    <xf numFmtId="0" fontId="30" fillId="9" borderId="5" xfId="0" applyFont="1" applyFill="1" applyBorder="1"/>
    <xf numFmtId="0" fontId="29" fillId="9" borderId="5" xfId="0" applyFont="1" applyFill="1" applyBorder="1" applyAlignment="1">
      <alignment horizontal="center" vertical="center"/>
    </xf>
    <xf numFmtId="186" fontId="29" fillId="9" borderId="5" xfId="0" applyNumberFormat="1" applyFont="1" applyFill="1" applyBorder="1" applyAlignment="1">
      <alignment horizontal="center" vertical="center"/>
    </xf>
    <xf numFmtId="186" fontId="29" fillId="9" borderId="6" xfId="0" applyNumberFormat="1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wrapText="1"/>
    </xf>
    <xf numFmtId="0" fontId="29" fillId="0" borderId="5" xfId="0" applyFont="1" applyFill="1" applyBorder="1" applyAlignment="1">
      <alignment horizontal="center"/>
    </xf>
    <xf numFmtId="186" fontId="29" fillId="0" borderId="5" xfId="0" applyNumberFormat="1" applyFont="1" applyFill="1" applyBorder="1" applyAlignment="1">
      <alignment horizontal="center" vertical="center"/>
    </xf>
    <xf numFmtId="186" fontId="29" fillId="0" borderId="6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0" xfId="0" applyFont="1" applyFill="1" applyBorder="1"/>
    <xf numFmtId="0" fontId="29" fillId="0" borderId="24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wrapText="1"/>
    </xf>
    <xf numFmtId="186" fontId="29" fillId="0" borderId="24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187" fontId="29" fillId="0" borderId="0" xfId="0" applyNumberFormat="1" applyFont="1" applyFill="1"/>
    <xf numFmtId="187" fontId="0" fillId="0" borderId="0" xfId="0" applyNumberFormat="1"/>
    <xf numFmtId="0" fontId="24" fillId="10" borderId="0" xfId="0" applyFont="1" applyFill="1" applyBorder="1" applyAlignment="1">
      <alignment horizontal="center" vertical="center"/>
    </xf>
    <xf numFmtId="0" fontId="24" fillId="10" borderId="0" xfId="0" applyFont="1" applyFill="1" applyBorder="1"/>
    <xf numFmtId="0" fontId="32" fillId="0" borderId="22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/>
    </xf>
    <xf numFmtId="188" fontId="24" fillId="0" borderId="11" xfId="0" applyNumberFormat="1" applyFont="1" applyFill="1" applyBorder="1" applyAlignment="1">
      <alignment horizontal="center" vertical="center"/>
    </xf>
    <xf numFmtId="4" fontId="24" fillId="0" borderId="5" xfId="0" applyNumberFormat="1" applyFont="1" applyFill="1" applyBorder="1" applyAlignment="1">
      <alignment horizontal="center" vertical="center"/>
    </xf>
    <xf numFmtId="170" fontId="24" fillId="0" borderId="30" xfId="0" applyNumberFormat="1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left" vertical="center"/>
    </xf>
    <xf numFmtId="1" fontId="24" fillId="10" borderId="0" xfId="0" applyNumberFormat="1" applyFont="1" applyFill="1" applyBorder="1" applyAlignment="1">
      <alignment horizontal="center"/>
    </xf>
    <xf numFmtId="0" fontId="24" fillId="10" borderId="0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left" vertical="center"/>
    </xf>
    <xf numFmtId="0" fontId="24" fillId="7" borderId="0" xfId="0" applyFont="1" applyFill="1" applyBorder="1"/>
    <xf numFmtId="0" fontId="24" fillId="10" borderId="0" xfId="0" applyFont="1" applyFill="1" applyBorder="1" applyAlignment="1">
      <alignment vertical="center"/>
    </xf>
    <xf numFmtId="0" fontId="24" fillId="0" borderId="37" xfId="0" applyFont="1" applyFill="1" applyBorder="1" applyAlignment="1">
      <alignment horizontal="left" vertical="center" wrapText="1"/>
    </xf>
    <xf numFmtId="0" fontId="24" fillId="0" borderId="38" xfId="0" applyFont="1" applyFill="1" applyBorder="1" applyAlignment="1">
      <alignment horizontal="center" vertical="center"/>
    </xf>
    <xf numFmtId="188" fontId="24" fillId="0" borderId="1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 shrinkToFit="1"/>
    </xf>
    <xf numFmtId="0" fontId="24" fillId="10" borderId="0" xfId="0" applyFont="1" applyFill="1" applyAlignment="1">
      <alignment horizontal="left" vertical="center"/>
    </xf>
    <xf numFmtId="0" fontId="24" fillId="10" borderId="0" xfId="0" applyFont="1" applyFill="1"/>
    <xf numFmtId="0" fontId="24" fillId="8" borderId="0" xfId="0" applyFont="1" applyFill="1" applyAlignment="1">
      <alignment horizontal="left" vertical="center"/>
    </xf>
    <xf numFmtId="182" fontId="24" fillId="8" borderId="0" xfId="0" applyNumberFormat="1" applyFont="1" applyFill="1" applyAlignment="1">
      <alignment horizontal="left" vertical="center"/>
    </xf>
    <xf numFmtId="0" fontId="24" fillId="8" borderId="0" xfId="0" applyFont="1" applyFill="1"/>
    <xf numFmtId="0" fontId="24" fillId="0" borderId="15" xfId="0" applyFont="1" applyFill="1" applyBorder="1" applyAlignment="1">
      <alignment horizontal="center" vertical="center"/>
    </xf>
    <xf numFmtId="182" fontId="24" fillId="1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/>
    <xf numFmtId="0" fontId="24" fillId="0" borderId="38" xfId="0" applyFont="1" applyFill="1" applyBorder="1" applyAlignment="1">
      <alignment horizontal="left" vertical="center" wrapText="1" shrinkToFit="1"/>
    </xf>
    <xf numFmtId="4" fontId="24" fillId="0" borderId="38" xfId="0" applyNumberFormat="1" applyFont="1" applyFill="1" applyBorder="1" applyAlignment="1">
      <alignment horizontal="center" vertical="center"/>
    </xf>
    <xf numFmtId="170" fontId="24" fillId="0" borderId="39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left" vertical="center" wrapText="1" shrinkToFit="1"/>
    </xf>
    <xf numFmtId="0" fontId="24" fillId="0" borderId="25" xfId="0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 vertical="center"/>
    </xf>
    <xf numFmtId="170" fontId="24" fillId="0" borderId="4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 shrinkToFit="1"/>
    </xf>
    <xf numFmtId="0" fontId="24" fillId="0" borderId="2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 wrapText="1" shrinkToFit="1"/>
    </xf>
    <xf numFmtId="0" fontId="24" fillId="0" borderId="17" xfId="0" applyFont="1" applyFill="1" applyBorder="1" applyAlignment="1">
      <alignment horizontal="center" vertical="center"/>
    </xf>
    <xf numFmtId="3" fontId="24" fillId="0" borderId="30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 wrapText="1" shrinkToFit="1"/>
    </xf>
    <xf numFmtId="182" fontId="24" fillId="10" borderId="0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left" vertical="center" wrapText="1"/>
    </xf>
    <xf numFmtId="1" fontId="24" fillId="10" borderId="0" xfId="0" applyNumberFormat="1" applyFont="1" applyFill="1" applyBorder="1"/>
    <xf numFmtId="0" fontId="24" fillId="0" borderId="11" xfId="0" applyFont="1" applyFill="1" applyBorder="1" applyAlignment="1">
      <alignment horizontal="left" vertical="center" wrapText="1"/>
    </xf>
    <xf numFmtId="188" fontId="24" fillId="0" borderId="17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89" fontId="24" fillId="10" borderId="0" xfId="115" applyNumberFormat="1" applyFont="1" applyFill="1" applyBorder="1"/>
    <xf numFmtId="189" fontId="24" fillId="10" borderId="0" xfId="0" applyNumberFormat="1" applyFont="1" applyFill="1" applyBorder="1"/>
    <xf numFmtId="9" fontId="24" fillId="10" borderId="0" xfId="101" applyFont="1" applyFill="1" applyBorder="1"/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170" fontId="24" fillId="0" borderId="0" xfId="0" applyNumberFormat="1" applyFont="1" applyAlignment="1">
      <alignment horizontal="center" vertical="center"/>
    </xf>
    <xf numFmtId="0" fontId="32" fillId="11" borderId="4" xfId="0" applyFont="1" applyFill="1" applyBorder="1" applyAlignment="1">
      <alignment horizontal="center" vertical="center"/>
    </xf>
    <xf numFmtId="0" fontId="32" fillId="11" borderId="11" xfId="0" applyFont="1" applyFill="1" applyBorder="1" applyAlignment="1">
      <alignment horizontal="center" vertical="center"/>
    </xf>
    <xf numFmtId="0" fontId="32" fillId="11" borderId="11" xfId="0" applyFont="1" applyFill="1" applyBorder="1" applyAlignment="1">
      <alignment horizontal="left" vertical="center" wrapText="1"/>
    </xf>
    <xf numFmtId="0" fontId="24" fillId="11" borderId="11" xfId="0" applyFont="1" applyFill="1" applyBorder="1" applyAlignment="1">
      <alignment horizontal="center" vertical="center"/>
    </xf>
    <xf numFmtId="188" fontId="24" fillId="11" borderId="11" xfId="0" applyNumberFormat="1" applyFont="1" applyFill="1" applyBorder="1" applyAlignment="1">
      <alignment horizontal="center" vertical="center"/>
    </xf>
    <xf numFmtId="3" fontId="32" fillId="11" borderId="11" xfId="114" applyNumberFormat="1" applyFont="1" applyFill="1" applyBorder="1" applyAlignment="1">
      <alignment horizontal="center" vertical="center"/>
    </xf>
    <xf numFmtId="170" fontId="32" fillId="11" borderId="30" xfId="114" applyNumberFormat="1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4" fillId="11" borderId="0" xfId="0" applyFont="1" applyFill="1" applyBorder="1"/>
    <xf numFmtId="170" fontId="24" fillId="0" borderId="5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170" fontId="24" fillId="0" borderId="23" xfId="0" applyNumberFormat="1" applyFont="1" applyFill="1" applyBorder="1" applyAlignment="1">
      <alignment horizontal="center" vertical="center"/>
    </xf>
    <xf numFmtId="0" fontId="32" fillId="11" borderId="43" xfId="0" applyFont="1" applyFill="1" applyBorder="1" applyAlignment="1">
      <alignment horizontal="center" vertical="center"/>
    </xf>
    <xf numFmtId="0" fontId="32" fillId="11" borderId="44" xfId="0" applyFont="1" applyFill="1" applyBorder="1" applyAlignment="1">
      <alignment horizontal="center" vertical="center"/>
    </xf>
    <xf numFmtId="0" fontId="32" fillId="11" borderId="44" xfId="0" applyFont="1" applyFill="1" applyBorder="1" applyAlignment="1">
      <alignment horizontal="left" vertical="center" wrapText="1"/>
    </xf>
    <xf numFmtId="0" fontId="24" fillId="11" borderId="44" xfId="0" applyFont="1" applyFill="1" applyBorder="1" applyAlignment="1">
      <alignment horizontal="center" vertical="center"/>
    </xf>
    <xf numFmtId="188" fontId="24" fillId="11" borderId="44" xfId="0" applyNumberFormat="1" applyFont="1" applyFill="1" applyBorder="1" applyAlignment="1">
      <alignment horizontal="center" vertical="center"/>
    </xf>
    <xf numFmtId="3" fontId="32" fillId="11" borderId="44" xfId="114" applyNumberFormat="1" applyFont="1" applyFill="1" applyBorder="1" applyAlignment="1">
      <alignment horizontal="center" vertical="center"/>
    </xf>
    <xf numFmtId="170" fontId="32" fillId="11" borderId="41" xfId="114" applyNumberFormat="1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left" vertical="center" wrapText="1"/>
    </xf>
    <xf numFmtId="188" fontId="32" fillId="4" borderId="24" xfId="0" applyNumberFormat="1" applyFont="1" applyFill="1" applyBorder="1" applyAlignment="1">
      <alignment horizontal="center" vertical="center"/>
    </xf>
    <xf numFmtId="4" fontId="32" fillId="4" borderId="24" xfId="114" applyNumberFormat="1" applyFont="1" applyFill="1" applyBorder="1" applyAlignment="1">
      <alignment horizontal="center" vertical="center"/>
    </xf>
    <xf numFmtId="170" fontId="32" fillId="4" borderId="19" xfId="114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70" fontId="24" fillId="0" borderId="11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 shrinkToFit="1"/>
    </xf>
    <xf numFmtId="170" fontId="24" fillId="0" borderId="38" xfId="0" applyNumberFormat="1" applyFont="1" applyFill="1" applyBorder="1" applyAlignment="1">
      <alignment horizontal="center" vertical="center"/>
    </xf>
    <xf numFmtId="0" fontId="32" fillId="11" borderId="17" xfId="0" applyFont="1" applyFill="1" applyBorder="1" applyAlignment="1">
      <alignment horizontal="center" vertical="center"/>
    </xf>
    <xf numFmtId="170" fontId="32" fillId="11" borderId="12" xfId="114" applyNumberFormat="1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" fontId="30" fillId="6" borderId="13" xfId="80" applyNumberFormat="1" applyFont="1" applyFill="1" applyBorder="1" applyAlignment="1">
      <alignment horizontal="center" vertical="center" wrapText="1"/>
    </xf>
    <xf numFmtId="4" fontId="30" fillId="4" borderId="19" xfId="80" applyNumberFormat="1" applyFont="1" applyFill="1" applyBorder="1" applyAlignment="1">
      <alignment horizontal="center" vertical="center" wrapText="1"/>
    </xf>
    <xf numFmtId="4" fontId="30" fillId="6" borderId="28" xfId="80" applyNumberFormat="1" applyFont="1" applyFill="1" applyBorder="1" applyAlignment="1">
      <alignment horizontal="center" vertical="center"/>
    </xf>
    <xf numFmtId="4" fontId="30" fillId="4" borderId="29" xfId="80" applyNumberFormat="1" applyFont="1" applyFill="1" applyBorder="1" applyAlignment="1">
      <alignment horizontal="center" vertical="center"/>
    </xf>
    <xf numFmtId="4" fontId="30" fillId="5" borderId="5" xfId="80" applyNumberFormat="1" applyFont="1" applyFill="1" applyBorder="1" applyAlignment="1">
      <alignment horizontal="center" vertical="center"/>
    </xf>
    <xf numFmtId="4" fontId="30" fillId="5" borderId="6" xfId="80" applyNumberFormat="1" applyFont="1" applyFill="1" applyBorder="1" applyAlignment="1">
      <alignment horizontal="center" vertical="center"/>
    </xf>
    <xf numFmtId="4" fontId="30" fillId="0" borderId="5" xfId="80" applyNumberFormat="1" applyFont="1" applyFill="1" applyBorder="1" applyAlignment="1">
      <alignment horizontal="center" vertical="center"/>
    </xf>
    <xf numFmtId="4" fontId="30" fillId="0" borderId="6" xfId="80" applyNumberFormat="1" applyFont="1" applyFill="1" applyBorder="1" applyAlignment="1">
      <alignment horizontal="center" vertical="center"/>
    </xf>
    <xf numFmtId="4" fontId="29" fillId="0" borderId="5" xfId="8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4" fontId="29" fillId="0" borderId="0" xfId="80" applyNumberFormat="1" applyFont="1" applyFill="1" applyAlignment="1">
      <alignment horizontal="center" vertical="center"/>
    </xf>
    <xf numFmtId="4" fontId="29" fillId="0" borderId="0" xfId="80" applyNumberFormat="1" applyFont="1" applyAlignment="1">
      <alignment horizontal="center" vertical="center"/>
    </xf>
    <xf numFmtId="4" fontId="32" fillId="4" borderId="19" xfId="114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187" fontId="30" fillId="0" borderId="21" xfId="0" applyNumberFormat="1" applyFont="1" applyFill="1" applyBorder="1" applyAlignment="1"/>
    <xf numFmtId="187" fontId="30" fillId="0" borderId="24" xfId="0" applyNumberFormat="1" applyFont="1" applyFill="1" applyBorder="1" applyAlignment="1"/>
    <xf numFmtId="187" fontId="30" fillId="0" borderId="19" xfId="0" applyNumberFormat="1" applyFont="1" applyFill="1" applyBorder="1" applyAlignment="1"/>
    <xf numFmtId="0" fontId="40" fillId="0" borderId="37" xfId="117" applyFont="1" applyBorder="1"/>
    <xf numFmtId="0" fontId="40" fillId="0" borderId="15" xfId="117" applyFont="1" applyBorder="1"/>
    <xf numFmtId="0" fontId="40" fillId="0" borderId="16" xfId="117" applyFont="1" applyBorder="1"/>
    <xf numFmtId="0" fontId="40" fillId="0" borderId="0" xfId="117" applyFont="1"/>
    <xf numFmtId="0" fontId="40" fillId="0" borderId="49" xfId="117" applyFont="1" applyBorder="1"/>
    <xf numFmtId="0" fontId="40" fillId="0" borderId="0" xfId="117" applyFont="1" applyBorder="1"/>
    <xf numFmtId="0" fontId="40" fillId="0" borderId="50" xfId="117" applyFont="1" applyBorder="1"/>
    <xf numFmtId="0" fontId="40" fillId="0" borderId="42" xfId="117" applyFont="1" applyBorder="1"/>
    <xf numFmtId="0" fontId="40" fillId="0" borderId="44" xfId="117" applyFont="1" applyBorder="1"/>
    <xf numFmtId="0" fontId="40" fillId="0" borderId="40" xfId="117" applyFont="1" applyBorder="1"/>
    <xf numFmtId="0" fontId="49" fillId="0" borderId="0" xfId="0" applyFont="1" applyBorder="1" applyAlignment="1">
      <alignment horizontal="center" vertical="center" wrapText="1"/>
    </xf>
    <xf numFmtId="0" fontId="50" fillId="0" borderId="0" xfId="0" applyNumberFormat="1" applyFont="1" applyBorder="1" applyAlignment="1">
      <alignment vertical="center"/>
    </xf>
    <xf numFmtId="0" fontId="29" fillId="0" borderId="0" xfId="121" applyFont="1" applyBorder="1" applyAlignment="1">
      <alignment vertical="center"/>
    </xf>
    <xf numFmtId="0" fontId="32" fillId="0" borderId="5" xfId="87" applyFont="1" applyFill="1" applyBorder="1" applyAlignment="1">
      <alignment horizontal="center" vertical="center" wrapText="1"/>
    </xf>
    <xf numFmtId="0" fontId="32" fillId="0" borderId="5" xfId="121" applyFont="1" applyBorder="1" applyAlignment="1">
      <alignment horizontal="center" vertical="center"/>
    </xf>
    <xf numFmtId="0" fontId="32" fillId="0" borderId="5" xfId="121" applyFont="1" applyBorder="1" applyAlignment="1">
      <alignment horizontal="center" vertical="center" wrapText="1"/>
    </xf>
    <xf numFmtId="0" fontId="32" fillId="0" borderId="5" xfId="121" applyFont="1" applyFill="1" applyBorder="1" applyAlignment="1">
      <alignment horizontal="center" vertical="center" wrapText="1"/>
    </xf>
    <xf numFmtId="0" fontId="32" fillId="6" borderId="42" xfId="121" applyFont="1" applyFill="1" applyBorder="1" applyAlignment="1">
      <alignment horizontal="center" vertical="center"/>
    </xf>
    <xf numFmtId="0" fontId="32" fillId="6" borderId="44" xfId="121" applyFont="1" applyFill="1" applyBorder="1" applyAlignment="1">
      <alignment horizontal="center" vertical="center"/>
    </xf>
    <xf numFmtId="0" fontId="32" fillId="6" borderId="11" xfId="87" applyFont="1" applyFill="1" applyBorder="1" applyAlignment="1">
      <alignment horizontal="left" vertical="center" wrapText="1"/>
    </xf>
    <xf numFmtId="0" fontId="32" fillId="6" borderId="11" xfId="121" applyFont="1" applyFill="1" applyBorder="1" applyAlignment="1">
      <alignment horizontal="center" vertical="center"/>
    </xf>
    <xf numFmtId="0" fontId="32" fillId="6" borderId="11" xfId="121" applyFont="1" applyFill="1" applyBorder="1" applyAlignment="1">
      <alignment horizontal="center" vertical="center" wrapText="1"/>
    </xf>
    <xf numFmtId="0" fontId="32" fillId="6" borderId="12" xfId="121" applyFont="1" applyFill="1" applyBorder="1" applyAlignment="1">
      <alignment horizontal="center" vertical="center" wrapText="1"/>
    </xf>
    <xf numFmtId="0" fontId="24" fillId="0" borderId="5" xfId="121" applyFont="1" applyBorder="1" applyAlignment="1">
      <alignment horizontal="center" vertical="center"/>
    </xf>
    <xf numFmtId="0" fontId="24" fillId="0" borderId="11" xfId="87" applyFont="1" applyFill="1" applyBorder="1" applyAlignment="1">
      <alignment horizontal="left" vertical="center" wrapText="1"/>
    </xf>
    <xf numFmtId="0" fontId="24" fillId="0" borderId="5" xfId="122" applyFont="1" applyFill="1" applyBorder="1" applyAlignment="1">
      <alignment horizontal="center" vertical="center" wrapText="1"/>
    </xf>
    <xf numFmtId="1" fontId="24" fillId="0" borderId="5" xfId="122" applyNumberFormat="1" applyFont="1" applyFill="1" applyBorder="1" applyAlignment="1">
      <alignment horizontal="center" vertical="center" wrapText="1"/>
    </xf>
    <xf numFmtId="4" fontId="24" fillId="0" borderId="5" xfId="121" applyNumberFormat="1" applyFont="1" applyBorder="1" applyAlignment="1">
      <alignment horizontal="center" vertical="center" wrapText="1"/>
    </xf>
    <xf numFmtId="4" fontId="24" fillId="0" borderId="5" xfId="121" applyNumberFormat="1" applyFont="1" applyFill="1" applyBorder="1" applyAlignment="1">
      <alignment horizontal="center" vertical="center" wrapText="1"/>
    </xf>
    <xf numFmtId="0" fontId="29" fillId="0" borderId="0" xfId="121" applyFont="1" applyFill="1" applyBorder="1" applyAlignment="1">
      <alignment vertical="center"/>
    </xf>
    <xf numFmtId="0" fontId="32" fillId="4" borderId="42" xfId="121" applyFont="1" applyFill="1" applyBorder="1" applyAlignment="1">
      <alignment horizontal="center" vertical="center"/>
    </xf>
    <xf numFmtId="0" fontId="24" fillId="4" borderId="44" xfId="121" applyFont="1" applyFill="1" applyBorder="1" applyAlignment="1">
      <alignment horizontal="center" vertical="center"/>
    </xf>
    <xf numFmtId="0" fontId="24" fillId="0" borderId="5" xfId="121" applyFont="1" applyFill="1" applyBorder="1" applyAlignment="1">
      <alignment horizontal="center" vertical="center"/>
    </xf>
    <xf numFmtId="0" fontId="29" fillId="0" borderId="5" xfId="121" applyFont="1" applyFill="1" applyBorder="1" applyAlignment="1">
      <alignment horizontal="center" vertical="center"/>
    </xf>
    <xf numFmtId="0" fontId="24" fillId="0" borderId="5" xfId="121" applyFont="1" applyFill="1" applyBorder="1" applyAlignment="1">
      <alignment horizontal="left" vertical="center" wrapText="1"/>
    </xf>
    <xf numFmtId="182" fontId="24" fillId="0" borderId="5" xfId="122" applyNumberFormat="1" applyFont="1" applyFill="1" applyBorder="1" applyAlignment="1">
      <alignment horizontal="center" vertical="center" wrapText="1"/>
    </xf>
    <xf numFmtId="4" fontId="24" fillId="0" borderId="5" xfId="122" applyNumberFormat="1" applyFont="1" applyFill="1" applyBorder="1" applyAlignment="1">
      <alignment horizontal="center" vertical="center" wrapText="1"/>
    </xf>
    <xf numFmtId="4" fontId="24" fillId="0" borderId="5" xfId="123" applyNumberFormat="1" applyFont="1" applyFill="1" applyBorder="1" applyAlignment="1">
      <alignment horizontal="center" vertical="center"/>
    </xf>
    <xf numFmtId="0" fontId="30" fillId="0" borderId="0" xfId="121" applyFont="1" applyFill="1" applyBorder="1" applyAlignment="1">
      <alignment vertical="center"/>
    </xf>
    <xf numFmtId="4" fontId="24" fillId="0" borderId="5" xfId="122" applyNumberFormat="1" applyFont="1" applyFill="1" applyBorder="1" applyAlignment="1">
      <alignment horizontal="center" vertical="center"/>
    </xf>
    <xf numFmtId="0" fontId="32" fillId="4" borderId="17" xfId="121" applyFont="1" applyFill="1" applyBorder="1" applyAlignment="1">
      <alignment horizontal="center" vertical="center"/>
    </xf>
    <xf numFmtId="0" fontId="32" fillId="4" borderId="11" xfId="121" applyFont="1" applyFill="1" applyBorder="1" applyAlignment="1">
      <alignment horizontal="center" vertical="center"/>
    </xf>
    <xf numFmtId="0" fontId="29" fillId="0" borderId="0" xfId="121" applyFont="1" applyBorder="1" applyAlignment="1">
      <alignment horizontal="center" vertical="center"/>
    </xf>
    <xf numFmtId="0" fontId="29" fillId="0" borderId="0" xfId="121" applyFont="1" applyAlignment="1">
      <alignment horizontal="center" vertical="center"/>
    </xf>
    <xf numFmtId="2" fontId="29" fillId="0" borderId="0" xfId="121" applyNumberFormat="1" applyFont="1" applyAlignment="1">
      <alignment horizontal="center" vertical="center"/>
    </xf>
    <xf numFmtId="170" fontId="29" fillId="0" borderId="0" xfId="121" applyNumberFormat="1" applyFont="1" applyAlignment="1">
      <alignment horizontal="center" vertical="center"/>
    </xf>
    <xf numFmtId="0" fontId="24" fillId="2" borderId="0" xfId="87" applyFont="1" applyFill="1" applyBorder="1"/>
    <xf numFmtId="1" fontId="8" fillId="0" borderId="0" xfId="87" applyNumberFormat="1" applyFont="1" applyBorder="1" applyAlignment="1">
      <alignment horizontal="center"/>
    </xf>
    <xf numFmtId="0" fontId="4" fillId="0" borderId="5" xfId="87" applyFont="1" applyBorder="1" applyAlignment="1">
      <alignment horizontal="center" vertical="center"/>
    </xf>
    <xf numFmtId="1" fontId="8" fillId="0" borderId="0" xfId="87" applyNumberFormat="1" applyFont="1" applyBorder="1" applyAlignment="1">
      <alignment horizontal="center" vertical="center"/>
    </xf>
    <xf numFmtId="0" fontId="32" fillId="0" borderId="22" xfId="87" applyFont="1" applyBorder="1" applyAlignment="1">
      <alignment horizontal="center" vertical="center"/>
    </xf>
    <xf numFmtId="0" fontId="32" fillId="0" borderId="7" xfId="87" applyFont="1" applyBorder="1" applyAlignment="1">
      <alignment horizontal="center" vertical="center"/>
    </xf>
    <xf numFmtId="0" fontId="32" fillId="0" borderId="7" xfId="87" applyFont="1" applyBorder="1" applyAlignment="1">
      <alignment horizontal="center" vertical="center" wrapText="1"/>
    </xf>
    <xf numFmtId="0" fontId="32" fillId="0" borderId="8" xfId="87" applyFont="1" applyBorder="1" applyAlignment="1">
      <alignment horizontal="center" vertical="center" wrapText="1"/>
    </xf>
    <xf numFmtId="0" fontId="9" fillId="0" borderId="0" xfId="87" applyFont="1" applyBorder="1" applyAlignment="1">
      <alignment horizontal="center" vertical="center"/>
    </xf>
    <xf numFmtId="0" fontId="8" fillId="4" borderId="21" xfId="87" applyFont="1" applyFill="1" applyBorder="1" applyAlignment="1">
      <alignment horizontal="center" vertical="center"/>
    </xf>
    <xf numFmtId="0" fontId="8" fillId="4" borderId="24" xfId="87" applyFont="1" applyFill="1" applyBorder="1" applyAlignment="1">
      <alignment horizontal="center" vertical="center"/>
    </xf>
    <xf numFmtId="0" fontId="8" fillId="4" borderId="24" xfId="87" applyFont="1" applyFill="1" applyBorder="1" applyAlignment="1">
      <alignment horizontal="justify" vertical="center" wrapText="1"/>
    </xf>
    <xf numFmtId="0" fontId="32" fillId="4" borderId="24" xfId="87" applyFont="1" applyFill="1" applyBorder="1" applyAlignment="1">
      <alignment horizontal="center" vertical="center"/>
    </xf>
    <xf numFmtId="188" fontId="32" fillId="4" borderId="24" xfId="87" applyNumberFormat="1" applyFont="1" applyFill="1" applyBorder="1" applyAlignment="1">
      <alignment horizontal="center" vertical="center"/>
    </xf>
    <xf numFmtId="2" fontId="32" fillId="4" borderId="24" xfId="114" applyNumberFormat="1" applyFont="1" applyFill="1" applyBorder="1" applyAlignment="1">
      <alignment horizontal="center" vertical="center"/>
    </xf>
    <xf numFmtId="0" fontId="8" fillId="0" borderId="58" xfId="87" applyFont="1" applyBorder="1" applyAlignment="1">
      <alignment horizontal="center" vertical="center"/>
    </xf>
    <xf numFmtId="0" fontId="8" fillId="0" borderId="59" xfId="87" applyFont="1" applyBorder="1" applyAlignment="1">
      <alignment horizontal="center" vertical="center"/>
    </xf>
    <xf numFmtId="0" fontId="4" fillId="0" borderId="59" xfId="87" applyFont="1" applyBorder="1" applyAlignment="1">
      <alignment horizontal="center" vertical="center"/>
    </xf>
    <xf numFmtId="0" fontId="4" fillId="0" borderId="60" xfId="87" applyFont="1" applyBorder="1" applyAlignment="1">
      <alignment horizontal="center" vertical="center"/>
    </xf>
    <xf numFmtId="0" fontId="8" fillId="0" borderId="34" xfId="87" applyFont="1" applyBorder="1" applyAlignment="1">
      <alignment horizontal="justify" vertical="center" wrapText="1"/>
    </xf>
    <xf numFmtId="0" fontId="4" fillId="0" borderId="34" xfId="87" applyFont="1" applyBorder="1" applyAlignment="1">
      <alignment horizontal="center" vertical="center"/>
    </xf>
    <xf numFmtId="4" fontId="4" fillId="0" borderId="34" xfId="87" applyNumberFormat="1" applyFont="1" applyBorder="1" applyAlignment="1">
      <alignment horizontal="center" vertical="center"/>
    </xf>
    <xf numFmtId="170" fontId="4" fillId="0" borderId="35" xfId="87" applyNumberFormat="1" applyFont="1" applyBorder="1" applyAlignment="1">
      <alignment horizontal="center" vertical="center"/>
    </xf>
    <xf numFmtId="0" fontId="4" fillId="0" borderId="0" xfId="87" applyFont="1" applyFill="1" applyBorder="1"/>
    <xf numFmtId="0" fontId="4" fillId="0" borderId="0" xfId="87" applyFont="1" applyBorder="1"/>
    <xf numFmtId="0" fontId="8" fillId="0" borderId="61" xfId="87" applyFont="1" applyBorder="1" applyAlignment="1">
      <alignment horizontal="center" vertical="center"/>
    </xf>
    <xf numFmtId="0" fontId="8" fillId="0" borderId="62" xfId="87" applyFont="1" applyBorder="1" applyAlignment="1">
      <alignment horizontal="center" vertical="center"/>
    </xf>
    <xf numFmtId="0" fontId="4" fillId="0" borderId="62" xfId="87" applyFont="1" applyBorder="1" applyAlignment="1">
      <alignment horizontal="center" vertical="center"/>
    </xf>
    <xf numFmtId="0" fontId="4" fillId="0" borderId="63" xfId="87" applyFont="1" applyBorder="1" applyAlignment="1">
      <alignment horizontal="center" vertical="center"/>
    </xf>
    <xf numFmtId="0" fontId="8" fillId="2" borderId="5" xfId="87" applyFont="1" applyFill="1" applyBorder="1" applyAlignment="1">
      <alignment horizontal="justify" vertical="center" wrapText="1"/>
    </xf>
    <xf numFmtId="4" fontId="4" fillId="0" borderId="5" xfId="87" applyNumberFormat="1" applyFont="1" applyBorder="1" applyAlignment="1">
      <alignment horizontal="center" vertical="center"/>
    </xf>
    <xf numFmtId="4" fontId="4" fillId="0" borderId="6" xfId="87" applyNumberFormat="1" applyFont="1" applyBorder="1" applyAlignment="1">
      <alignment horizontal="center" vertical="center"/>
    </xf>
    <xf numFmtId="1" fontId="4" fillId="0" borderId="0" xfId="87" applyNumberFormat="1" applyFont="1" applyBorder="1"/>
    <xf numFmtId="0" fontId="4" fillId="0" borderId="61" xfId="87" applyFont="1" applyBorder="1" applyAlignment="1">
      <alignment horizontal="center" vertical="center"/>
    </xf>
    <xf numFmtId="0" fontId="4" fillId="0" borderId="5" xfId="87" applyFont="1" applyBorder="1" applyAlignment="1">
      <alignment horizontal="justify" vertical="center" wrapText="1"/>
    </xf>
    <xf numFmtId="1" fontId="4" fillId="0" borderId="5" xfId="87" applyNumberFormat="1" applyFont="1" applyBorder="1" applyAlignment="1">
      <alignment horizontal="center" vertical="center"/>
    </xf>
    <xf numFmtId="188" fontId="4" fillId="0" borderId="5" xfId="87" applyNumberFormat="1" applyFont="1" applyBorder="1" applyAlignment="1">
      <alignment horizontal="center" vertical="center"/>
    </xf>
    <xf numFmtId="4" fontId="4" fillId="0" borderId="5" xfId="114" applyNumberFormat="1" applyFont="1" applyBorder="1" applyAlignment="1">
      <alignment horizontal="center" vertical="center"/>
    </xf>
    <xf numFmtId="4" fontId="4" fillId="0" borderId="6" xfId="114" applyNumberFormat="1" applyFont="1" applyBorder="1" applyAlignment="1">
      <alignment horizontal="center" vertical="center"/>
    </xf>
    <xf numFmtId="0" fontId="4" fillId="0" borderId="0" xfId="87" applyFont="1" applyBorder="1" applyAlignment="1"/>
    <xf numFmtId="0" fontId="8" fillId="0" borderId="5" xfId="87" applyFont="1" applyBorder="1" applyAlignment="1">
      <alignment horizontal="justify" vertical="center" wrapText="1"/>
    </xf>
    <xf numFmtId="0" fontId="8" fillId="0" borderId="5" xfId="87" applyFont="1" applyFill="1" applyBorder="1" applyAlignment="1">
      <alignment horizontal="justify" vertical="center" wrapText="1"/>
    </xf>
    <xf numFmtId="193" fontId="68" fillId="0" borderId="0" xfId="39" applyNumberFormat="1" applyFont="1" applyFill="1" applyBorder="1" applyAlignment="1">
      <alignment vertical="center" wrapText="1"/>
    </xf>
    <xf numFmtId="0" fontId="8" fillId="0" borderId="5" xfId="87" applyFont="1" applyBorder="1" applyAlignment="1">
      <alignment horizontal="left" vertical="center" wrapText="1"/>
    </xf>
    <xf numFmtId="2" fontId="4" fillId="0" borderId="5" xfId="114" applyNumberFormat="1" applyFont="1" applyBorder="1" applyAlignment="1">
      <alignment horizontal="center" vertical="center"/>
    </xf>
    <xf numFmtId="170" fontId="4" fillId="0" borderId="6" xfId="114" applyNumberFormat="1" applyFont="1" applyBorder="1" applyAlignment="1">
      <alignment horizontal="center" vertical="center"/>
    </xf>
    <xf numFmtId="0" fontId="4" fillId="0" borderId="0" xfId="87" applyFill="1" applyBorder="1"/>
    <xf numFmtId="0" fontId="4" fillId="0" borderId="0" xfId="87" applyBorder="1"/>
    <xf numFmtId="0" fontId="4" fillId="0" borderId="5" xfId="87" applyFont="1" applyBorder="1" applyAlignment="1">
      <alignment horizontal="left" vertical="center" wrapText="1"/>
    </xf>
    <xf numFmtId="4" fontId="4" fillId="0" borderId="5" xfId="87" applyNumberFormat="1" applyFont="1" applyFill="1" applyBorder="1"/>
    <xf numFmtId="4" fontId="4" fillId="0" borderId="6" xfId="114" applyNumberFormat="1" applyFont="1" applyFill="1" applyBorder="1" applyAlignment="1">
      <alignment horizontal="center" vertical="center"/>
    </xf>
    <xf numFmtId="0" fontId="4" fillId="0" borderId="0" xfId="87" applyFont="1" applyFill="1"/>
    <xf numFmtId="0" fontId="4" fillId="0" borderId="5" xfId="87" applyFont="1" applyFill="1" applyBorder="1" applyAlignment="1">
      <alignment horizontal="justify" vertical="center" wrapText="1"/>
    </xf>
    <xf numFmtId="0" fontId="4" fillId="0" borderId="0" xfId="87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4" fillId="2" borderId="5" xfId="87" applyFont="1" applyFill="1" applyBorder="1" applyAlignment="1">
      <alignment horizontal="justify" vertical="center" wrapText="1"/>
    </xf>
    <xf numFmtId="4" fontId="4" fillId="0" borderId="5" xfId="87" applyNumberFormat="1" applyFont="1" applyFill="1" applyBorder="1" applyAlignment="1">
      <alignment horizontal="center" vertical="center"/>
    </xf>
    <xf numFmtId="4" fontId="4" fillId="0" borderId="6" xfId="87" applyNumberFormat="1" applyFont="1" applyBorder="1"/>
    <xf numFmtId="0" fontId="4" fillId="0" borderId="0" xfId="87" applyFont="1"/>
    <xf numFmtId="0" fontId="8" fillId="2" borderId="61" xfId="87" applyFont="1" applyFill="1" applyBorder="1" applyAlignment="1">
      <alignment horizontal="center" vertical="center"/>
    </xf>
    <xf numFmtId="0" fontId="8" fillId="2" borderId="62" xfId="87" applyFont="1" applyFill="1" applyBorder="1" applyAlignment="1">
      <alignment horizontal="center" vertical="center"/>
    </xf>
    <xf numFmtId="0" fontId="8" fillId="2" borderId="63" xfId="87" applyFont="1" applyFill="1" applyBorder="1" applyAlignment="1">
      <alignment horizontal="center" vertical="center"/>
    </xf>
    <xf numFmtId="2" fontId="24" fillId="0" borderId="5" xfId="87" applyNumberFormat="1" applyFont="1" applyFill="1" applyBorder="1" applyAlignment="1">
      <alignment horizontal="center" vertical="center"/>
    </xf>
    <xf numFmtId="170" fontId="24" fillId="0" borderId="6" xfId="87" applyNumberFormat="1" applyFont="1" applyBorder="1" applyAlignment="1">
      <alignment horizontal="center" vertical="center"/>
    </xf>
    <xf numFmtId="0" fontId="4" fillId="2" borderId="62" xfId="87" applyFont="1" applyFill="1" applyBorder="1" applyAlignment="1">
      <alignment horizontal="center" vertical="center"/>
    </xf>
    <xf numFmtId="0" fontId="4" fillId="2" borderId="63" xfId="87" applyFont="1" applyFill="1" applyBorder="1" applyAlignment="1">
      <alignment horizontal="center" vertical="center"/>
    </xf>
    <xf numFmtId="194" fontId="24" fillId="0" borderId="0" xfId="87" applyNumberFormat="1" applyFont="1" applyAlignment="1">
      <alignment horizontal="center" vertical="center"/>
    </xf>
    <xf numFmtId="170" fontId="24" fillId="0" borderId="0" xfId="87" applyNumberFormat="1" applyFont="1" applyAlignment="1">
      <alignment horizontal="center" vertical="center"/>
    </xf>
    <xf numFmtId="0" fontId="24" fillId="0" borderId="0" xfId="87" applyFont="1" applyAlignment="1">
      <alignment horizontal="center" vertical="center"/>
    </xf>
    <xf numFmtId="2" fontId="24" fillId="0" borderId="0" xfId="87" applyNumberFormat="1" applyFont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4" fillId="0" borderId="0" xfId="121" applyFont="1" applyFill="1" applyBorder="1" applyAlignment="1">
      <alignment horizontal="center" vertical="center" wrapText="1"/>
    </xf>
    <xf numFmtId="0" fontId="44" fillId="0" borderId="49" xfId="117" applyFont="1" applyBorder="1" applyAlignment="1">
      <alignment horizontal="center"/>
    </xf>
    <xf numFmtId="0" fontId="40" fillId="0" borderId="0" xfId="117" applyFont="1" applyBorder="1" applyAlignment="1">
      <alignment horizontal="center"/>
    </xf>
    <xf numFmtId="0" fontId="40" fillId="0" borderId="50" xfId="117" applyFont="1" applyBorder="1" applyAlignment="1">
      <alignment horizontal="center"/>
    </xf>
    <xf numFmtId="0" fontId="40" fillId="0" borderId="49" xfId="117" applyFont="1" applyBorder="1" applyAlignment="1">
      <alignment horizontal="center"/>
    </xf>
    <xf numFmtId="0" fontId="45" fillId="0" borderId="49" xfId="117" applyFont="1" applyBorder="1" applyAlignment="1">
      <alignment horizontal="center"/>
    </xf>
    <xf numFmtId="0" fontId="45" fillId="0" borderId="0" xfId="117" applyFont="1" applyBorder="1" applyAlignment="1">
      <alignment horizontal="center"/>
    </xf>
    <xf numFmtId="0" fontId="45" fillId="0" borderId="50" xfId="117" applyFont="1" applyBorder="1" applyAlignment="1">
      <alignment horizontal="center"/>
    </xf>
    <xf numFmtId="0" fontId="41" fillId="0" borderId="49" xfId="117" applyFont="1" applyBorder="1" applyAlignment="1">
      <alignment horizontal="center"/>
    </xf>
    <xf numFmtId="0" fontId="42" fillId="0" borderId="0" xfId="117" applyFont="1" applyBorder="1" applyAlignment="1">
      <alignment horizontal="center"/>
    </xf>
    <xf numFmtId="0" fontId="42" fillId="0" borderId="50" xfId="117" applyFont="1" applyBorder="1" applyAlignment="1">
      <alignment horizontal="center"/>
    </xf>
    <xf numFmtId="0" fontId="43" fillId="0" borderId="0" xfId="117" applyFont="1" applyBorder="1" applyAlignment="1">
      <alignment horizontal="center"/>
    </xf>
    <xf numFmtId="0" fontId="30" fillId="4" borderId="3" xfId="0" applyFont="1" applyFill="1" applyBorder="1" applyAlignment="1">
      <alignment horizontal="left" vertical="center"/>
    </xf>
    <xf numFmtId="0" fontId="30" fillId="4" borderId="28" xfId="0" applyFont="1" applyFill="1" applyBorder="1" applyAlignment="1">
      <alignment horizontal="left" vertical="center"/>
    </xf>
    <xf numFmtId="0" fontId="33" fillId="0" borderId="9" xfId="0" applyFont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8" fillId="4" borderId="24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30" fillId="4" borderId="21" xfId="0" applyNumberFormat="1" applyFont="1" applyFill="1" applyBorder="1" applyAlignment="1">
      <alignment horizontal="center" vertical="center"/>
    </xf>
    <xf numFmtId="0" fontId="30" fillId="4" borderId="24" xfId="0" applyNumberFormat="1" applyFont="1" applyFill="1" applyBorder="1" applyAlignment="1">
      <alignment horizontal="center" vertical="center"/>
    </xf>
    <xf numFmtId="0" fontId="30" fillId="4" borderId="19" xfId="0" applyNumberFormat="1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left" vertical="center"/>
    </xf>
    <xf numFmtId="0" fontId="30" fillId="4" borderId="11" xfId="0" applyFont="1" applyFill="1" applyBorder="1" applyAlignment="1">
      <alignment horizontal="left" vertical="center"/>
    </xf>
    <xf numFmtId="183" fontId="28" fillId="4" borderId="22" xfId="8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19" xfId="0" applyBorder="1"/>
    <xf numFmtId="0" fontId="28" fillId="4" borderId="45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46" xfId="0" applyFont="1" applyFill="1" applyBorder="1" applyAlignment="1">
      <alignment horizontal="center" vertical="center" wrapText="1"/>
    </xf>
    <xf numFmtId="187" fontId="28" fillId="4" borderId="47" xfId="114" applyNumberFormat="1" applyFont="1" applyFill="1" applyBorder="1" applyAlignment="1">
      <alignment horizontal="center" vertical="center"/>
    </xf>
    <xf numFmtId="187" fontId="28" fillId="4" borderId="26" xfId="114" applyNumberFormat="1" applyFont="1" applyFill="1" applyBorder="1" applyAlignment="1">
      <alignment horizontal="center" vertical="center"/>
    </xf>
    <xf numFmtId="187" fontId="28" fillId="4" borderId="27" xfId="114" applyNumberFormat="1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11" borderId="1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33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5" fillId="4" borderId="36" xfId="0" applyFont="1" applyFill="1" applyBorder="1" applyAlignment="1">
      <alignment horizontal="left"/>
    </xf>
    <xf numFmtId="0" fontId="25" fillId="4" borderId="12" xfId="0" applyFont="1" applyFill="1" applyBorder="1" applyAlignment="1">
      <alignment horizontal="left"/>
    </xf>
    <xf numFmtId="0" fontId="25" fillId="4" borderId="5" xfId="0" applyFont="1" applyFill="1" applyBorder="1" applyAlignment="1">
      <alignment horizontal="left"/>
    </xf>
    <xf numFmtId="0" fontId="25" fillId="4" borderId="6" xfId="0" applyFont="1" applyFill="1" applyBorder="1" applyAlignment="1">
      <alignment horizontal="left"/>
    </xf>
    <xf numFmtId="0" fontId="32" fillId="4" borderId="11" xfId="121" applyFont="1" applyFill="1" applyBorder="1" applyAlignment="1">
      <alignment horizontal="left" vertical="center"/>
    </xf>
    <xf numFmtId="0" fontId="32" fillId="4" borderId="12" xfId="121" applyFont="1" applyFill="1" applyBorder="1" applyAlignment="1">
      <alignment horizontal="left" vertical="center"/>
    </xf>
    <xf numFmtId="0" fontId="32" fillId="4" borderId="5" xfId="121" applyFont="1" applyFill="1" applyBorder="1" applyAlignment="1">
      <alignment horizontal="right" vertical="center" wrapText="1"/>
    </xf>
    <xf numFmtId="4" fontId="32" fillId="6" borderId="5" xfId="114" applyNumberFormat="1" applyFont="1" applyFill="1" applyBorder="1" applyAlignment="1">
      <alignment horizontal="right" vertical="center"/>
    </xf>
    <xf numFmtId="0" fontId="32" fillId="4" borderId="17" xfId="122" applyFont="1" applyFill="1" applyBorder="1" applyAlignment="1">
      <alignment horizontal="right" vertical="center"/>
    </xf>
    <xf numFmtId="0" fontId="32" fillId="4" borderId="11" xfId="122" applyFont="1" applyFill="1" applyBorder="1" applyAlignment="1">
      <alignment horizontal="right" vertical="center"/>
    </xf>
    <xf numFmtId="0" fontId="32" fillId="4" borderId="12" xfId="122" applyFont="1" applyFill="1" applyBorder="1" applyAlignment="1">
      <alignment horizontal="right" vertical="center"/>
    </xf>
    <xf numFmtId="4" fontId="32" fillId="4" borderId="5" xfId="114" applyNumberFormat="1" applyFont="1" applyFill="1" applyBorder="1" applyAlignment="1">
      <alignment horizontal="right" vertical="center"/>
    </xf>
    <xf numFmtId="0" fontId="32" fillId="0" borderId="5" xfId="121" applyFont="1" applyBorder="1" applyAlignment="1">
      <alignment horizontal="center" vertical="center"/>
    </xf>
    <xf numFmtId="0" fontId="32" fillId="0" borderId="21" xfId="87" applyFont="1" applyBorder="1" applyAlignment="1">
      <alignment horizontal="center" vertical="center"/>
    </xf>
    <xf numFmtId="0" fontId="32" fillId="0" borderId="24" xfId="87" applyFont="1" applyBorder="1" applyAlignment="1">
      <alignment horizontal="center" vertical="center"/>
    </xf>
    <xf numFmtId="0" fontId="32" fillId="0" borderId="18" xfId="87" applyFont="1" applyBorder="1" applyAlignment="1">
      <alignment horizontal="center" vertical="center"/>
    </xf>
    <xf numFmtId="0" fontId="28" fillId="4" borderId="21" xfId="87" applyFont="1" applyFill="1" applyBorder="1" applyAlignment="1">
      <alignment horizontal="center" vertical="center" wrapText="1"/>
    </xf>
    <xf numFmtId="0" fontId="28" fillId="4" borderId="24" xfId="87" applyFont="1" applyFill="1" applyBorder="1" applyAlignment="1">
      <alignment horizontal="center" vertical="center" wrapText="1"/>
    </xf>
    <xf numFmtId="0" fontId="28" fillId="4" borderId="18" xfId="87" applyFont="1" applyFill="1" applyBorder="1" applyAlignment="1">
      <alignment horizontal="center" vertical="center" wrapText="1"/>
    </xf>
    <xf numFmtId="170" fontId="28" fillId="4" borderId="22" xfId="114" applyNumberFormat="1" applyFont="1" applyFill="1" applyBorder="1" applyAlignment="1">
      <alignment horizontal="center" vertical="center"/>
    </xf>
    <xf numFmtId="170" fontId="28" fillId="4" borderId="24" xfId="114" applyNumberFormat="1" applyFont="1" applyFill="1" applyBorder="1" applyAlignment="1">
      <alignment horizontal="center" vertical="center"/>
    </xf>
    <xf numFmtId="170" fontId="28" fillId="4" borderId="19" xfId="114" applyNumberFormat="1" applyFont="1" applyFill="1" applyBorder="1" applyAlignment="1">
      <alignment horizontal="center" vertical="center"/>
    </xf>
    <xf numFmtId="0" fontId="40" fillId="0" borderId="0" xfId="180" applyFont="1" applyAlignment="1">
      <alignment vertical="center"/>
    </xf>
    <xf numFmtId="0" fontId="40" fillId="0" borderId="0" xfId="180" applyFont="1" applyAlignment="1">
      <alignment horizontal="center" vertical="center"/>
    </xf>
    <xf numFmtId="0" fontId="40" fillId="0" borderId="0" xfId="180" applyFont="1" applyAlignment="1">
      <alignment horizontal="right" vertical="center"/>
    </xf>
    <xf numFmtId="0" fontId="69" fillId="2" borderId="0" xfId="180" applyFont="1" applyFill="1" applyAlignment="1">
      <alignment vertical="center"/>
    </xf>
    <xf numFmtId="0" fontId="43" fillId="0" borderId="0" xfId="180" applyFont="1" applyAlignment="1">
      <alignment vertical="center"/>
    </xf>
    <xf numFmtId="15" fontId="40" fillId="0" borderId="0" xfId="180" applyNumberFormat="1" applyFont="1" applyAlignment="1">
      <alignment vertical="center"/>
    </xf>
    <xf numFmtId="0" fontId="69" fillId="2" borderId="0" xfId="180" applyNumberFormat="1" applyFont="1" applyFill="1" applyAlignment="1">
      <alignment vertical="center"/>
    </xf>
    <xf numFmtId="0" fontId="70" fillId="0" borderId="0" xfId="0" applyNumberFormat="1" applyFont="1" applyAlignment="1">
      <alignment horizontal="left" vertical="center"/>
    </xf>
    <xf numFmtId="15" fontId="40" fillId="0" borderId="0" xfId="180" applyNumberFormat="1" applyFont="1" applyFill="1" applyAlignment="1">
      <alignment horizontal="right" vertical="center"/>
    </xf>
    <xf numFmtId="15" fontId="71" fillId="0" borderId="0" xfId="180" applyNumberFormat="1" applyFont="1" applyFill="1" applyAlignment="1">
      <alignment horizontal="right" vertical="center"/>
    </xf>
    <xf numFmtId="0" fontId="43" fillId="6" borderId="33" xfId="180" applyFont="1" applyFill="1" applyBorder="1" applyAlignment="1">
      <alignment horizontal="center" vertical="center"/>
    </xf>
    <xf numFmtId="0" fontId="43" fillId="6" borderId="34" xfId="180" applyFont="1" applyFill="1" applyBorder="1" applyAlignment="1">
      <alignment horizontal="center" vertical="center"/>
    </xf>
    <xf numFmtId="0" fontId="43" fillId="6" borderId="35" xfId="180" applyFont="1" applyFill="1" applyBorder="1" applyAlignment="1">
      <alignment horizontal="center" vertical="center"/>
    </xf>
    <xf numFmtId="0" fontId="43" fillId="6" borderId="4" xfId="180" applyFont="1" applyFill="1" applyBorder="1" applyAlignment="1">
      <alignment horizontal="center" vertical="center"/>
    </xf>
    <xf numFmtId="0" fontId="43" fillId="6" borderId="11" xfId="180" applyFont="1" applyFill="1" applyBorder="1" applyAlignment="1">
      <alignment horizontal="center" vertical="center"/>
    </xf>
    <xf numFmtId="0" fontId="43" fillId="6" borderId="30" xfId="180" applyFont="1" applyFill="1" applyBorder="1" applyAlignment="1">
      <alignment horizontal="center" vertical="center"/>
    </xf>
    <xf numFmtId="0" fontId="73" fillId="34" borderId="36" xfId="180" applyFont="1" applyFill="1" applyBorder="1" applyAlignment="1">
      <alignment horizontal="center" vertical="center"/>
    </xf>
    <xf numFmtId="0" fontId="73" fillId="34" borderId="5" xfId="180" applyFont="1" applyFill="1" applyBorder="1" applyAlignment="1">
      <alignment horizontal="center" vertical="center"/>
    </xf>
    <xf numFmtId="0" fontId="47" fillId="11" borderId="5" xfId="180" applyNumberFormat="1" applyFont="1" applyFill="1" applyBorder="1" applyAlignment="1" applyProtection="1">
      <alignment horizontal="center" vertical="center"/>
    </xf>
    <xf numFmtId="0" fontId="47" fillId="11" borderId="5" xfId="180" applyNumberFormat="1" applyFont="1" applyFill="1" applyBorder="1" applyAlignment="1" applyProtection="1">
      <alignment horizontal="center" vertical="center" wrapText="1"/>
    </xf>
    <xf numFmtId="0" fontId="73" fillId="34" borderId="6" xfId="180" applyFont="1" applyFill="1" applyBorder="1" applyAlignment="1">
      <alignment horizontal="center" vertical="justify"/>
    </xf>
    <xf numFmtId="0" fontId="74" fillId="0" borderId="36" xfId="180" applyFont="1" applyFill="1" applyBorder="1" applyAlignment="1">
      <alignment horizontal="center" vertical="center"/>
    </xf>
    <xf numFmtId="0" fontId="75" fillId="0" borderId="5" xfId="180" applyFont="1" applyFill="1" applyBorder="1" applyAlignment="1">
      <alignment horizontal="left" vertical="center"/>
    </xf>
    <xf numFmtId="0" fontId="74" fillId="0" borderId="5" xfId="180" applyFont="1" applyFill="1" applyBorder="1" applyAlignment="1">
      <alignment horizontal="center" vertical="center"/>
    </xf>
    <xf numFmtId="195" fontId="76" fillId="0" borderId="5" xfId="180" applyNumberFormat="1" applyFont="1" applyFill="1" applyBorder="1" applyAlignment="1">
      <alignment horizontal="right" vertical="center"/>
    </xf>
    <xf numFmtId="10" fontId="76" fillId="0" borderId="6" xfId="181" applyNumberFormat="1" applyFont="1" applyFill="1" applyBorder="1" applyAlignment="1">
      <alignment horizontal="right" vertical="center" wrapText="1"/>
    </xf>
    <xf numFmtId="0" fontId="75" fillId="0" borderId="38" xfId="180" applyFont="1" applyFill="1" applyBorder="1" applyAlignment="1">
      <alignment horizontal="left" vertical="center"/>
    </xf>
    <xf numFmtId="0" fontId="73" fillId="0" borderId="36" xfId="180" applyFont="1" applyFill="1" applyBorder="1" applyAlignment="1">
      <alignment horizontal="center" vertical="center"/>
    </xf>
    <xf numFmtId="0" fontId="73" fillId="0" borderId="38" xfId="180" applyFont="1" applyFill="1" applyBorder="1" applyAlignment="1">
      <alignment vertical="center" wrapText="1"/>
    </xf>
    <xf numFmtId="0" fontId="73" fillId="0" borderId="5" xfId="180" applyFont="1" applyFill="1" applyBorder="1" applyAlignment="1">
      <alignment horizontal="center" vertical="center"/>
    </xf>
    <xf numFmtId="195" fontId="74" fillId="0" borderId="5" xfId="180" applyNumberFormat="1" applyFont="1" applyFill="1" applyBorder="1" applyAlignment="1">
      <alignment horizontal="right" vertical="center"/>
    </xf>
    <xf numFmtId="195" fontId="76" fillId="0" borderId="5" xfId="180" applyNumberFormat="1" applyFont="1" applyBorder="1" applyAlignment="1">
      <alignment horizontal="right" vertical="center"/>
    </xf>
    <xf numFmtId="0" fontId="73" fillId="0" borderId="5" xfId="180" applyFont="1" applyFill="1" applyBorder="1" applyAlignment="1">
      <alignment horizontal="left" vertical="center"/>
    </xf>
    <xf numFmtId="0" fontId="77" fillId="6" borderId="64" xfId="180" applyFont="1" applyFill="1" applyBorder="1" applyAlignment="1">
      <alignment horizontal="center" vertical="center"/>
    </xf>
    <xf numFmtId="0" fontId="78" fillId="6" borderId="65" xfId="180" applyFont="1" applyFill="1" applyBorder="1" applyAlignment="1">
      <alignment horizontal="center" vertical="center"/>
    </xf>
    <xf numFmtId="0" fontId="78" fillId="6" borderId="66" xfId="180" applyFont="1" applyFill="1" applyBorder="1" applyAlignment="1">
      <alignment horizontal="center" vertical="center"/>
    </xf>
    <xf numFmtId="195" fontId="79" fillId="6" borderId="67" xfId="180" applyNumberFormat="1" applyFont="1" applyFill="1" applyBorder="1" applyAlignment="1">
      <alignment vertical="center"/>
    </xf>
    <xf numFmtId="9" fontId="79" fillId="6" borderId="68" xfId="181" applyFont="1" applyFill="1" applyBorder="1" applyAlignment="1">
      <alignment horizontal="right" vertical="center"/>
    </xf>
    <xf numFmtId="0" fontId="80" fillId="0" borderId="0" xfId="180" applyFont="1" applyAlignment="1">
      <alignment horizontal="right" vertical="center"/>
    </xf>
    <xf numFmtId="0" fontId="40" fillId="0" borderId="0" xfId="180" applyFont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/>
    </xf>
    <xf numFmtId="0" fontId="47" fillId="0" borderId="5" xfId="180" applyNumberFormat="1" applyFont="1" applyFill="1" applyBorder="1" applyAlignment="1" applyProtection="1">
      <alignment horizontal="center" vertical="center"/>
    </xf>
    <xf numFmtId="0" fontId="47" fillId="0" borderId="5" xfId="180" applyNumberFormat="1" applyFont="1" applyFill="1" applyBorder="1" applyAlignment="1" applyProtection="1">
      <alignment horizontal="center" vertical="center" wrapText="1"/>
    </xf>
    <xf numFmtId="0" fontId="73" fillId="0" borderId="6" xfId="180" applyFont="1" applyFill="1" applyBorder="1" applyAlignment="1">
      <alignment horizontal="center" vertical="justify"/>
    </xf>
    <xf numFmtId="0" fontId="36" fillId="2" borderId="0" xfId="87" applyFont="1" applyFill="1" applyBorder="1" applyAlignment="1">
      <alignment vertical="center"/>
    </xf>
    <xf numFmtId="0" fontId="30" fillId="0" borderId="0" xfId="121" applyFont="1" applyBorder="1" applyAlignment="1">
      <alignment vertical="center" wrapText="1"/>
    </xf>
    <xf numFmtId="0" fontId="24" fillId="0" borderId="0" xfId="121" applyFont="1" applyFill="1" applyBorder="1" applyAlignment="1">
      <alignment vertical="center" wrapText="1"/>
    </xf>
    <xf numFmtId="0" fontId="30" fillId="0" borderId="5" xfId="121" applyFont="1" applyFill="1" applyBorder="1" applyAlignment="1">
      <alignment horizontal="center" vertical="center" wrapText="1"/>
    </xf>
    <xf numFmtId="0" fontId="29" fillId="0" borderId="5" xfId="121" applyFont="1" applyFill="1" applyBorder="1" applyAlignment="1">
      <alignment horizontal="center" vertical="center" wrapText="1"/>
    </xf>
    <xf numFmtId="0" fontId="30" fillId="0" borderId="5" xfId="121" applyFont="1" applyFill="1" applyBorder="1" applyAlignment="1">
      <alignment horizontal="left" vertical="center"/>
    </xf>
    <xf numFmtId="0" fontId="29" fillId="0" borderId="5" xfId="121" applyFont="1" applyFill="1" applyBorder="1" applyAlignment="1">
      <alignment vertical="center"/>
    </xf>
    <xf numFmtId="3" fontId="29" fillId="0" borderId="5" xfId="123" applyNumberFormat="1" applyFont="1" applyFill="1" applyBorder="1" applyAlignment="1">
      <alignment horizontal="center" vertical="center"/>
    </xf>
    <xf numFmtId="0" fontId="30" fillId="0" borderId="5" xfId="121" applyFont="1" applyFill="1" applyBorder="1" applyAlignment="1">
      <alignment vertical="center"/>
    </xf>
    <xf numFmtId="0" fontId="29" fillId="0" borderId="5" xfId="121" applyFont="1" applyBorder="1" applyAlignment="1">
      <alignment vertical="center"/>
    </xf>
    <xf numFmtId="3" fontId="30" fillId="6" borderId="5" xfId="114" applyNumberFormat="1" applyFont="1" applyFill="1" applyBorder="1" applyAlignment="1">
      <alignment horizontal="center" vertical="center"/>
    </xf>
    <xf numFmtId="0" fontId="29" fillId="6" borderId="5" xfId="121" applyFont="1" applyFill="1" applyBorder="1" applyAlignment="1">
      <alignment vertical="center"/>
    </xf>
    <xf numFmtId="0" fontId="81" fillId="0" borderId="21" xfId="0" applyFont="1" applyBorder="1" applyAlignment="1">
      <alignment horizontal="center" vertical="center" wrapText="1"/>
    </xf>
    <xf numFmtId="0" fontId="81" fillId="0" borderId="24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50" fillId="0" borderId="21" xfId="0" applyNumberFormat="1" applyFont="1" applyBorder="1" applyAlignment="1">
      <alignment horizontal="center" vertical="center"/>
    </xf>
    <xf numFmtId="0" fontId="50" fillId="0" borderId="24" xfId="0" applyNumberFormat="1" applyFont="1" applyBorder="1" applyAlignment="1">
      <alignment horizontal="center" vertical="center"/>
    </xf>
    <xf numFmtId="0" fontId="50" fillId="0" borderId="19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82" fillId="0" borderId="21" xfId="0" applyNumberFormat="1" applyFont="1" applyBorder="1" applyAlignment="1">
      <alignment horizontal="center" vertical="center"/>
    </xf>
    <xf numFmtId="0" fontId="82" fillId="0" borderId="24" xfId="0" applyNumberFormat="1" applyFont="1" applyBorder="1" applyAlignment="1">
      <alignment horizontal="center" vertical="center"/>
    </xf>
    <xf numFmtId="0" fontId="82" fillId="0" borderId="19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6" fillId="0" borderId="38" xfId="180" applyFont="1" applyFill="1" applyBorder="1" applyAlignment="1">
      <alignment horizontal="left" vertical="center" wrapText="1"/>
    </xf>
    <xf numFmtId="2" fontId="4" fillId="0" borderId="0" xfId="87" applyNumberFormat="1" applyFont="1" applyBorder="1"/>
    <xf numFmtId="0" fontId="8" fillId="4" borderId="31" xfId="87" applyFont="1" applyFill="1" applyBorder="1" applyAlignment="1">
      <alignment horizontal="center" vertical="center"/>
    </xf>
    <xf numFmtId="0" fontId="8" fillId="4" borderId="9" xfId="87" applyFont="1" applyFill="1" applyBorder="1" applyAlignment="1">
      <alignment horizontal="center" vertical="center"/>
    </xf>
    <xf numFmtId="0" fontId="8" fillId="4" borderId="9" xfId="87" applyFont="1" applyFill="1" applyBorder="1" applyAlignment="1">
      <alignment horizontal="justify" vertical="center" wrapText="1"/>
    </xf>
    <xf numFmtId="0" fontId="32" fillId="4" borderId="9" xfId="87" applyFont="1" applyFill="1" applyBorder="1" applyAlignment="1">
      <alignment horizontal="center" vertical="center"/>
    </xf>
    <xf numFmtId="188" fontId="32" fillId="4" borderId="9" xfId="87" applyNumberFormat="1" applyFont="1" applyFill="1" applyBorder="1" applyAlignment="1">
      <alignment horizontal="center" vertical="center"/>
    </xf>
    <xf numFmtId="2" fontId="32" fillId="4" borderId="9" xfId="114" applyNumberFormat="1" applyFont="1" applyFill="1" applyBorder="1" applyAlignment="1">
      <alignment horizontal="center" vertical="center"/>
    </xf>
    <xf numFmtId="170" fontId="32" fillId="4" borderId="10" xfId="114" applyNumberFormat="1" applyFont="1" applyFill="1" applyBorder="1" applyAlignment="1">
      <alignment horizontal="center" vertical="center"/>
    </xf>
    <xf numFmtId="0" fontId="28" fillId="4" borderId="45" xfId="87" applyFont="1" applyFill="1" applyBorder="1" applyAlignment="1">
      <alignment horizontal="center" vertical="center" wrapText="1"/>
    </xf>
    <xf numFmtId="0" fontId="28" fillId="4" borderId="26" xfId="87" applyFont="1" applyFill="1" applyBorder="1" applyAlignment="1">
      <alignment horizontal="center" vertical="center" wrapText="1"/>
    </xf>
    <xf numFmtId="0" fontId="28" fillId="4" borderId="46" xfId="87" applyFont="1" applyFill="1" applyBorder="1" applyAlignment="1">
      <alignment horizontal="center" vertical="center" wrapText="1"/>
    </xf>
    <xf numFmtId="170" fontId="28" fillId="4" borderId="47" xfId="114" applyNumberFormat="1" applyFont="1" applyFill="1" applyBorder="1" applyAlignment="1">
      <alignment horizontal="center" vertical="center"/>
    </xf>
    <xf numFmtId="170" fontId="28" fillId="4" borderId="26" xfId="114" applyNumberFormat="1" applyFont="1" applyFill="1" applyBorder="1" applyAlignment="1">
      <alignment horizontal="center" vertical="center"/>
    </xf>
    <xf numFmtId="170" fontId="28" fillId="4" borderId="27" xfId="114" applyNumberFormat="1" applyFont="1" applyFill="1" applyBorder="1" applyAlignment="1">
      <alignment horizontal="center" vertical="center"/>
    </xf>
    <xf numFmtId="0" fontId="8" fillId="0" borderId="5" xfId="87" applyFont="1" applyFill="1" applyBorder="1" applyAlignment="1">
      <alignment horizontal="center" vertical="center"/>
    </xf>
    <xf numFmtId="0" fontId="32" fillId="0" borderId="5" xfId="87" applyFont="1" applyFill="1" applyBorder="1" applyAlignment="1">
      <alignment horizontal="center" vertical="center"/>
    </xf>
    <xf numFmtId="188" fontId="32" fillId="0" borderId="5" xfId="87" applyNumberFormat="1" applyFont="1" applyFill="1" applyBorder="1" applyAlignment="1">
      <alignment horizontal="center" vertical="center"/>
    </xf>
    <xf numFmtId="2" fontId="32" fillId="0" borderId="5" xfId="114" applyNumberFormat="1" applyFont="1" applyFill="1" applyBorder="1" applyAlignment="1">
      <alignment horizontal="center" vertical="center"/>
    </xf>
    <xf numFmtId="170" fontId="32" fillId="0" borderId="5" xfId="114" applyNumberFormat="1" applyFont="1" applyFill="1" applyBorder="1" applyAlignment="1">
      <alignment horizontal="center" vertical="center"/>
    </xf>
  </cellXfs>
  <cellStyles count="182">
    <cellStyle name=" 1" xfId="1"/>
    <cellStyle name="_3_Partidímetro EBC Las Piedras Norte.7.0" xfId="2"/>
    <cellStyle name="_3_Precios Obra Civil (Jun14)" xfId="3"/>
    <cellStyle name="_BASE PZ MATANZA" xfId="4"/>
    <cellStyle name="_CGP_sin_clorador_La_Ferrere_Plaza_(Abr_15)" xfId="5"/>
    <cellStyle name="_final 2" xfId="6"/>
    <cellStyle name="_final 2_SA70086_PC_Fr_REV 1" xfId="124"/>
    <cellStyle name="_Freatimetros Planta Laferrere" xfId="125"/>
    <cellStyle name="_Geología La Matanza" xfId="7"/>
    <cellStyle name="_H&amp;S_FI_ID_MF_Implantación (Abr15)" xfId="8"/>
    <cellStyle name="_H&amp;S_FI_ID_MF_Implantación (Dic14)" xfId="9"/>
    <cellStyle name="_H&amp;S_FI_ID_MF_Implantación (Mar15)" xfId="10"/>
    <cellStyle name="_Hoja1" xfId="11"/>
    <cellStyle name="_Hoja1_SA70086_PC_Fr_REV 1" xfId="126"/>
    <cellStyle name="_NC70011 - EBC Tecnópolis - Presupuesto V0" xfId="12"/>
    <cellStyle name="_OA70078_POI Ituzaingó_V0.1 (22Abr15)" xfId="13"/>
    <cellStyle name="_Precios Schneider 2011-02-07 LP1 v2 - Para AySA" xfId="14"/>
    <cellStyle name="_Precios Schneider 2011-02-07 LP1 v2 - Para AySA_~2861061" xfId="15"/>
    <cellStyle name="_Precios Schneider 2011-02-07 LP1 v2 - Para AySA_3_Costos Obra Civil (Abr15)" xfId="16"/>
    <cellStyle name="_Precios Schneider 2011-02-07 LP1 v2 - Para AySA_Desinfección-Limpieza y Prueba Hidráulica (Abr15)" xfId="17"/>
    <cellStyle name="_Precios Schneider 2011-02-07 LP1 v2 - Para AySA_H&amp;S_FI_ID_MF_Implantación (Abr15)" xfId="18"/>
    <cellStyle name="_Precios Schneider 2011-02-07 LP1 v2 - Para AySA_H&amp;S_FI_ID_MF_Implantación (Feb15)" xfId="19"/>
    <cellStyle name="_Precios Schneider 2011-02-07 LP1 v2 - Para AySA_OA619_POI Ituzaingó_V1.3 (01Abr15)-1" xfId="20"/>
    <cellStyle name="_Precios Schneider 2011-02-07 LP1 v2 - Para AySA_OC412_Pta_Laferrere-1er-Mod-Presupuesto-V10-12jun15" xfId="21"/>
    <cellStyle name="_Precios Schneider 2011-02-07 LP1 v2 - Para AySA_OC489 -PRESUPUESTO_ EBC Zona P5 _ V1.1 (04Feb15)" xfId="22"/>
    <cellStyle name="_Precios Schneider 2011-02-07 LP1 v2 - Para AySA_Partidímetro Ampliacion Planta El Jaguel_Consultas" xfId="23"/>
    <cellStyle name="_Precios Schneider 2011-02-07 LP1 v2 - Para AySA_Presupuesto Planta Laferrere_Civil" xfId="24"/>
    <cellStyle name="_Precios Schneider 2011-02-07 LP1 v2 - Para AySA_SA70086_PC_Fr_REV 1" xfId="127"/>
    <cellStyle name="_Precios Schneider 2011-02-07 LP1 v2 - Para AySA_SC621_Presupuesto_Ampliacion PT Jagüel 3er mod_V0.1(11Jun15)" xfId="25"/>
    <cellStyle name="_TODOS+Coord" xfId="26"/>
    <cellStyle name="20% - Énfasis1 3" xfId="128"/>
    <cellStyle name="20% - Énfasis2 3" xfId="129"/>
    <cellStyle name="20% - Énfasis3 3" xfId="130"/>
    <cellStyle name="20% - Énfasis4 3" xfId="131"/>
    <cellStyle name="20% - Énfasis5 3" xfId="132"/>
    <cellStyle name="20% - Énfasis6 3" xfId="133"/>
    <cellStyle name="40% - Énfasis1 3" xfId="134"/>
    <cellStyle name="40% - Énfasis2 3" xfId="135"/>
    <cellStyle name="40% - Énfasis3 3" xfId="136"/>
    <cellStyle name="40% - Énfasis4 3" xfId="137"/>
    <cellStyle name="40% - Énfasis5 3" xfId="138"/>
    <cellStyle name="40% - Énfasis6 3" xfId="139"/>
    <cellStyle name="60% - Énfasis1 3" xfId="140"/>
    <cellStyle name="60% - Énfasis2 3" xfId="141"/>
    <cellStyle name="60% - Énfasis3 3" xfId="142"/>
    <cellStyle name="60% - Énfasis4 3" xfId="143"/>
    <cellStyle name="60% - Énfasis5 3" xfId="144"/>
    <cellStyle name="60% - Énfasis6 3" xfId="145"/>
    <cellStyle name="Buena 3" xfId="146"/>
    <cellStyle name="Cabecera 1" xfId="27"/>
    <cellStyle name="Cabecera 2" xfId="28"/>
    <cellStyle name="Cálculo 3" xfId="147"/>
    <cellStyle name="Celda de comprobación 3" xfId="148"/>
    <cellStyle name="Celda vinculada 3" xfId="149"/>
    <cellStyle name="Comma" xfId="29"/>
    <cellStyle name="Comma0" xfId="30"/>
    <cellStyle name="Currency" xfId="31"/>
    <cellStyle name="Currency [0]_8003 - 8004 Procurement Plan modified 7-30-99" xfId="32"/>
    <cellStyle name="Currency_~2861061" xfId="33"/>
    <cellStyle name="Currency0" xfId="34"/>
    <cellStyle name="Date" xfId="35"/>
    <cellStyle name="Dia" xfId="36"/>
    <cellStyle name="Diseño" xfId="37"/>
    <cellStyle name="Diseño 2" xfId="38"/>
    <cellStyle name="Diseño 2 2" xfId="39"/>
    <cellStyle name="Diseño 2 3" xfId="150"/>
    <cellStyle name="Diseño 3" xfId="40"/>
    <cellStyle name="Diseño 4" xfId="41"/>
    <cellStyle name="Diseño 4 2" xfId="42"/>
    <cellStyle name="Diseño 5" xfId="112"/>
    <cellStyle name="Diseño_~2861061" xfId="43"/>
    <cellStyle name="ENCABEZ" xfId="44"/>
    <cellStyle name="Encabez1" xfId="45"/>
    <cellStyle name="Encabez2" xfId="46"/>
    <cellStyle name="Encabezado 4 3" xfId="151"/>
    <cellStyle name="Énfasis1 3" xfId="152"/>
    <cellStyle name="Énfasis2 3" xfId="153"/>
    <cellStyle name="Énfasis3 3" xfId="154"/>
    <cellStyle name="Énfasis4 3" xfId="155"/>
    <cellStyle name="Énfasis5 3" xfId="156"/>
    <cellStyle name="Énfasis6 3" xfId="157"/>
    <cellStyle name="Entrada 3" xfId="158"/>
    <cellStyle name="ESTI1 - Modelo1" xfId="47"/>
    <cellStyle name="ESTI1 - Modelo1 2" xfId="48"/>
    <cellStyle name="ESTI1 - Modelo1 3" xfId="49"/>
    <cellStyle name="Estilo 1" xfId="50"/>
    <cellStyle name="Euro" xfId="51"/>
    <cellStyle name="Euro 2" xfId="52"/>
    <cellStyle name="Euro 3" xfId="53"/>
    <cellStyle name="Euro_OC389_Rubros de trabajo BID - V4 SIN FECHA " xfId="159"/>
    <cellStyle name="F2" xfId="54"/>
    <cellStyle name="F3" xfId="55"/>
    <cellStyle name="F4" xfId="56"/>
    <cellStyle name="F5" xfId="57"/>
    <cellStyle name="F6" xfId="58"/>
    <cellStyle name="F7" xfId="59"/>
    <cellStyle name="F8" xfId="60"/>
    <cellStyle name="Fecha" xfId="61"/>
    <cellStyle name="Fecha 2" xfId="62"/>
    <cellStyle name="Fecha 3" xfId="63"/>
    <cellStyle name="Fijo" xfId="64"/>
    <cellStyle name="Fijo 2" xfId="65"/>
    <cellStyle name="Fijo 3" xfId="66"/>
    <cellStyle name="Financiero" xfId="67"/>
    <cellStyle name="Fixed" xfId="68"/>
    <cellStyle name="Heading 1" xfId="69"/>
    <cellStyle name="Heading 2" xfId="70"/>
    <cellStyle name="Hipervínculo 2" xfId="71"/>
    <cellStyle name="Hipervínculo 2 2" xfId="160"/>
    <cellStyle name="Hipervínculo 3" xfId="161"/>
    <cellStyle name="Incorrecto 3" xfId="162"/>
    <cellStyle name="Insumo" xfId="118"/>
    <cellStyle name="Millares [0] 2" xfId="72"/>
    <cellStyle name="Millares [0] 2 2" xfId="73"/>
    <cellStyle name="Millares [0]_NA434_PRESUPUESTO_rebombeo las tunas-OC_V0.1" xfId="123"/>
    <cellStyle name="Millares 2" xfId="74"/>
    <cellStyle name="Millares 3" xfId="75"/>
    <cellStyle name="Millares 3 2" xfId="76"/>
    <cellStyle name="Millares 4" xfId="114"/>
    <cellStyle name="Millares 5" xfId="163"/>
    <cellStyle name="Millares 6" xfId="164"/>
    <cellStyle name="Millares 7" xfId="165"/>
    <cellStyle name="Moneda [0] 2" xfId="77"/>
    <cellStyle name="Moneda 2" xfId="78"/>
    <cellStyle name="Moneda 2 2" xfId="119"/>
    <cellStyle name="Moneda 2 3" xfId="166"/>
    <cellStyle name="Moneda 3" xfId="79"/>
    <cellStyle name="Moneda 4" xfId="80"/>
    <cellStyle name="Moneda 5" xfId="115"/>
    <cellStyle name="Monetario" xfId="81"/>
    <cellStyle name="Monetario 2" xfId="82"/>
    <cellStyle name="Monetario 3" xfId="83"/>
    <cellStyle name="Monetario0" xfId="84"/>
    <cellStyle name="Monetario0 2" xfId="85"/>
    <cellStyle name="Monetario0 3" xfId="86"/>
    <cellStyle name="Neutral 3" xfId="167"/>
    <cellStyle name="Normal" xfId="0" builtinId="0"/>
    <cellStyle name="Normal 10" xfId="87"/>
    <cellStyle name="Normal 12" xfId="120"/>
    <cellStyle name="Normal 2" xfId="88"/>
    <cellStyle name="Normal 2 2" xfId="89"/>
    <cellStyle name="Normal 2 3" xfId="90"/>
    <cellStyle name="Normal 2 3 2" xfId="168"/>
    <cellStyle name="Normal 2_~8312137" xfId="169"/>
    <cellStyle name="Normal 3" xfId="91"/>
    <cellStyle name="Normal 3 2" xfId="92"/>
    <cellStyle name="Normal 4" xfId="93"/>
    <cellStyle name="Normal 4 2" xfId="94"/>
    <cellStyle name="Normal 4 3" xfId="117"/>
    <cellStyle name="Normal 4 4" xfId="180"/>
    <cellStyle name="Normal 5" xfId="116"/>
    <cellStyle name="Normal 6" xfId="95"/>
    <cellStyle name="Normal 7" xfId="96"/>
    <cellStyle name="Normal_Modelo formato para presupuesto (Jun12) 2" xfId="121"/>
    <cellStyle name="Normal_SC621_Pozo_El_Jaguel_V5_ss" xfId="122"/>
    <cellStyle name="Notas 2" xfId="97"/>
    <cellStyle name="Notas 3" xfId="170"/>
    <cellStyle name="Percent" xfId="98"/>
    <cellStyle name="PLANILLA" xfId="99"/>
    <cellStyle name="PORCENT" xfId="100"/>
    <cellStyle name="Porcentaje" xfId="101" builtinId="5"/>
    <cellStyle name="Porcentaje 2" xfId="102"/>
    <cellStyle name="Porcentaje 2 2" xfId="181"/>
    <cellStyle name="Porcentaje 3" xfId="171"/>
    <cellStyle name="Porcentual 2" xfId="113"/>
    <cellStyle name="Punto" xfId="103"/>
    <cellStyle name="Punto 2" xfId="104"/>
    <cellStyle name="Punto 3" xfId="105"/>
    <cellStyle name="Punto0" xfId="106"/>
    <cellStyle name="Punto0 2" xfId="107"/>
    <cellStyle name="Punto0 3" xfId="108"/>
    <cellStyle name="Salida 3" xfId="172"/>
    <cellStyle name="Standard_DP" xfId="109"/>
    <cellStyle name="Texto de advertencia 3" xfId="173"/>
    <cellStyle name="Texto explicativo 3" xfId="174"/>
    <cellStyle name="Titulo" xfId="175"/>
    <cellStyle name="Título 1 3" xfId="176"/>
    <cellStyle name="Título 2 3" xfId="177"/>
    <cellStyle name="Título 3 3" xfId="178"/>
    <cellStyle name="Título 5" xfId="179"/>
    <cellStyle name="Total 2" xfId="110"/>
    <cellStyle name="Total 3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3857625</xdr:colOff>
      <xdr:row>0</xdr:row>
      <xdr:rowOff>0</xdr:rowOff>
    </xdr:from>
    <xdr:to>
      <xdr:col>3</xdr:col>
      <xdr:colOff>4724400</xdr:colOff>
      <xdr:row>5</xdr:row>
      <xdr:rowOff>76200</xdr:rowOff>
    </xdr:to>
    <xdr:pic>
      <xdr:nvPicPr>
        <xdr:cNvPr id="2" name="Picture 1" descr="aysa-Azul-Cyan-2x2c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3450" y="0"/>
          <a:ext cx="8667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7085543/Desktop/AYSA%20BASE%20DE%20COSTOS%202011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ec001\Grupos\Documents%20and%20Settings\a7085543\Mis%20documentos\base%20de%20datos\Copia%20(2)%20de%20AYSA%20Redes%20Sec%20Agua%20-%20Cloaca%20ANALISIS%20COST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7085543/Mis%20documentos/base%20de%20datos/Copia%20(2)%20de%20AYSA%20Redes%20Sec%20Agua%20-%20Cloaca%20ANALISIS%20COST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ella\licitaciones\Mis%20documentos\LICITAC\A&#241;o%201996\LP%2006-96\CALP696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Presupuestos\Clientes%20varios\Indupa-Emico\PILETAS%20TRAT%20PLUVIALES%20BAHIA%20BLANCA%2014-11-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Presupuestos/Clientes%20varios/Indupa-Emico/PILETAS%20TRAT%20PLUVIALES%20BAHIA%20BLANCA%2014-11-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q3\Documentos\Mis%20documentos\Presupuestos\Clientes%20varios\Indupa-Emico\PILETAS%20TRAT%20PLUVIALES%20BAHIA%20BLANCA%2014-11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CA\Nueva%20carpeta\ORIGE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nidad%20D\PROYECTOS\254%20-%20AySA%20II\Antecedentes\COLECTOR%20FINAL\PLANOS\PROYECTOS%20BASES\NC080%20-%20Colector%20Oeste%20San%20Isidro%20(D31)\Computo\ALTERN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LP1-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606192\AppData\Local\Temp\notesC7A056\AYSA%20BASE%20DE%20COSTOS%20201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96-LZ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&#241;er&#237;a%20de%20Impulsi&#243;n-LAS%20PIEDRAS%20NORTE-QU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TUS\MORON\MORON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US\MORON\MORON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5705020\CONFIG~1\Temp\C.Lotus.Notes.Data\oficina\Archivos%20Excel\TECNICO\SANMA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5705020/CONFIG~1/Temp/C.Lotus.Notes.Data/oficina/Archivos%20Excel/TECNICO/SANM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rva%20instalacion\Impulsi&#243;n-S.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untricas\Mis%20documentos\Presupuestos\Clientes%20varios\Laboratorio%20Cassara\BASES%202da%20ETAPA%20CASSARA-%2024-01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ec001\Grupos\Documents%20and%20Settings\a0151405\Mis%20documentos\PABLO\TRAMITES\OSOSS\turnos\AV\RED%20BOS\ebpn\Ca&#241;er&#237;a%20de%20Impulsi&#243;n-LAS%20PIEDRAS%20NORTE-QU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0151405/Mis%20documentos/PABLO/TRAMITES/OSOSS/turnos/AV/RED%20BOS/ebpn/Ca&#241;er&#237;a%20de%20Impulsi&#243;n-LAS%20PIEDRAS%20NORTE-QU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OBRAS%20EN%20EJECUCION/OBRAS%20EN%20COMISI&#211;N%20DE%20ADJUDICACI&#211;N/ESCUELA%20209/CD/OFERTA%20ESC%202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MAS\PARTE\PRO96LZ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eccion%20Planificacion\Documentacion\Costos\Presupuesto\Analisis\Base%20de%20costos\Datos%20para%20el%20an&#225;lisis%20de%20costos\AYSA%20BASE%20DE%20COSTOS%202011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Planificacion/Documentacion/Costos/Presupuesto/Analisis/Base%20de%20costos/Datos%20para%20el%20an&#225;lisis%20de%20costos/AYSA%20BASE%20DE%20COSTOS%202011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EOA0017_Presupuesto_PlantaProCrearMerlo_V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Seccion%20V%20-%20Planillas%20-%20Ezeiza-%20Hormig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7085543\Desktop\AYSA%20BASE%20DE%20COSTOS%20201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13_prevcost\prev\6798\RdO\Civili\Civil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RCHIVO\Abierto\L27\Computo\Cm-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nidad%20D\ESTUDIOS\C_NORTE\PERFILES\CAUD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untricas\Configuraci&#243;n%20local\Archivos%20temporales%20de%20Internet\Content.IE5\8XB5TS8I\Planilla%20Costo%20OCHO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nidad%20D\PROYECTOS\254%20-%20AySA%20II\Entregas%20al%20Comitente\Archivos%20en%20CD\Cd%20Febrero\Colector\Documentos\PLANILLAS\Nueva%20carpeta\ORI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ostos"/>
      <sheetName val="Materiales"/>
      <sheetName val="Excav - Rell - Entib (S BUE (2)"/>
      <sheetName val="RESUMEN (Secundarias)"/>
      <sheetName val="RESUMEN (CÁMARAS)"/>
      <sheetName val="Excav - Rell - Entib (S BUENO)"/>
      <sheetName val="Excav - Rell - Entib (S MEDIO)"/>
      <sheetName val="Excav - Rell - Entib (S MALO)"/>
      <sheetName val="Válvulas Esclusa"/>
      <sheetName val="Levantamiento - Refacción"/>
      <sheetName val="Acarreo - Colocación PVC"/>
      <sheetName val="Acarreo - Colocación PEAD"/>
      <sheetName val="Acarreo - Colocación PRFV Prim"/>
      <sheetName val="Conexiones"/>
      <sheetName val="Cruces FFCC"/>
      <sheetName val="Cruces Ruta"/>
      <sheetName val="Cruce Arroyo Tunnel Liner"/>
      <sheetName val="Empalme a red primaria"/>
      <sheetName val="Empalmes - 1) coloc ramal"/>
      <sheetName val="Empalmes - 2) sin ramal"/>
      <sheetName val="Empalmes - 3) coloc curvas"/>
      <sheetName val="Empalmes - 4) con tapón"/>
      <sheetName val="Reparación"/>
      <sheetName val="Cámaras Hidrante"/>
      <sheetName val="Hidrante - Materiales"/>
      <sheetName val="Cámaras para Válvula Mariposa"/>
      <sheetName val="Materiales - Cámara V Mariposa"/>
      <sheetName val="Cámaras para Medición de Caudal"/>
      <sheetName val="Cámaras para Válvula de Aire"/>
      <sheetName val="Válvula de Aire - Materiales"/>
      <sheetName val="Cámaras Toma de Motobomba"/>
      <sheetName val="Toma de Motobomba - Materiales"/>
      <sheetName val="Cámaras de Desagüe"/>
      <sheetName val="RESUMEN (Secundarias) CLO"/>
      <sheetName val="Excav - Rell - Entib S BUE CLO"/>
      <sheetName val="Excav - Rell - Entib S MED CLO"/>
      <sheetName val="Excav - Rell - Entib S MALO CLO"/>
      <sheetName val="Acarreo - Colocación CLO"/>
      <sheetName val="Acarreo - Colocación Colect CLO"/>
      <sheetName val="Acarreo - Coloc IMPULSIÓN CLO"/>
      <sheetName val="Conexiones CLO"/>
      <sheetName val="Conexiones a Red Existente CLO"/>
      <sheetName val="Cruces FFCC CLO"/>
      <sheetName val="Cruces Ruta CLO"/>
      <sheetName val="Empalmes CLO"/>
      <sheetName val="BAV"/>
      <sheetName val="TIL"/>
      <sheetName val="Bocas de Registro CLO"/>
      <sheetName val="Encamisado en calzada CLO"/>
    </sheetNames>
    <sheetDataSet>
      <sheetData sheetId="0">
        <row r="4">
          <cell r="E4" t="str">
            <v>ABPVC9025</v>
          </cell>
        </row>
      </sheetData>
      <sheetData sheetId="1" refreshError="1"/>
      <sheetData sheetId="2" refreshError="1"/>
      <sheetData sheetId="3">
        <row r="4">
          <cell r="E4" t="str">
            <v>ABPVC9025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LIST U COSTO"/>
      <sheetName val="AGUA CARATULA"/>
      <sheetName val="RESUMEN (Secundarias)"/>
      <sheetName val="RESUMEN (CÁMARAS)"/>
      <sheetName val="Excav - Rell - Entib (S BUENO)"/>
      <sheetName val="Excav - Rell - Entib (S MEDIO)"/>
      <sheetName val="Excav - Rell - Entib (S MALO)"/>
      <sheetName val="Válvulas Esclusa"/>
      <sheetName val="Levantamiento - Refacción"/>
      <sheetName val="Acarreo - Colocación PVC"/>
      <sheetName val="Acarreo - Colocación PEAD"/>
      <sheetName val="Acarreo - Colocación PRFV Prim"/>
      <sheetName val="Conexiones"/>
      <sheetName val="Cruces FFCC"/>
      <sheetName val="Cruces Ruta"/>
      <sheetName val="Cruce Arroyo Tunnel Liner"/>
      <sheetName val="Empalme a red primaria"/>
      <sheetName val="Empalmes - 1) coloc ramal"/>
      <sheetName val="Empalmes - 2) sin ramal"/>
      <sheetName val="Empalmes - 3) coloc curvas"/>
      <sheetName val="Empalmes - 4) con tapón"/>
      <sheetName val="Reparación"/>
      <sheetName val="Cámaras Hidrante"/>
      <sheetName val="Hidrante - Materiales"/>
      <sheetName val="Materiales - Cámara V Mariposa"/>
      <sheetName val="Cámaras para Válvula Mariposa"/>
      <sheetName val="Cámaras para Medición de Caudal"/>
      <sheetName val="Cámaras para Válvula de Aire"/>
      <sheetName val="Válvula de Aire - Materiales"/>
      <sheetName val="Cámaras Toma de Motobomba"/>
      <sheetName val="Toma de Motobomba - Materiales"/>
      <sheetName val="Cámaras de Desagüe"/>
      <sheetName val="CLOACA CARATULA"/>
      <sheetName val="RESUMEN (Secundarias) CLO"/>
      <sheetName val="Excav - Rell - Entib S BUE CLO"/>
      <sheetName val="Excav - Rell - Entib S MED CLO"/>
      <sheetName val="Excav - Rell - Entib S MALO CLO"/>
      <sheetName val="Acarreo - Colocación CLO"/>
      <sheetName val="Acarreo - Colocación Colect CLO"/>
      <sheetName val="Acarreo - Coloc IMPULSIÓN CLO"/>
      <sheetName val="Conexiones CLO"/>
      <sheetName val="Conexiones a Red Existente CLO"/>
      <sheetName val="Cruces FFCC CLO"/>
      <sheetName val="Cruces Ruta CLO"/>
      <sheetName val="Empalmes CLO"/>
      <sheetName val="BAV"/>
      <sheetName val="TIL"/>
      <sheetName val="Bocas de Registro CLO"/>
      <sheetName val="Encamisado en calzada CLO"/>
      <sheetName val="Indice"/>
      <sheetName val="Exc B.1"/>
      <sheetName val="Exc B.2"/>
      <sheetName val="Exc B.3"/>
      <sheetName val="Exc R.1"/>
      <sheetName val="Exc R.1 (2)"/>
      <sheetName val="Exc R.2"/>
      <sheetName val="Exc R.3"/>
      <sheetName val="Exc M.1"/>
      <sheetName val="Exc M.2"/>
      <sheetName val="Exc M.3"/>
      <sheetName val="Acarr y Coloc"/>
      <sheetName val="Acarr y Coloc (2)"/>
      <sheetName val="BR - S.Bueno"/>
      <sheetName val="BR - S.Regular"/>
      <sheetName val="BR - S.Malo"/>
      <sheetName val="Pavimento  "/>
      <sheetName val="Vereda  (2)"/>
      <sheetName val="Vereda "/>
      <sheetName val="Empalmes"/>
    </sheetNames>
    <sheetDataSet>
      <sheetData sheetId="0"/>
      <sheetData sheetId="1" refreshError="1">
        <row r="30">
          <cell r="E30">
            <v>400</v>
          </cell>
        </row>
        <row r="41">
          <cell r="E41">
            <v>2149.7493055555551</v>
          </cell>
        </row>
        <row r="55">
          <cell r="E55">
            <v>400</v>
          </cell>
        </row>
        <row r="58">
          <cell r="E58">
            <v>1800</v>
          </cell>
        </row>
        <row r="60">
          <cell r="E60">
            <v>2500</v>
          </cell>
        </row>
        <row r="61">
          <cell r="E61">
            <v>4375</v>
          </cell>
        </row>
        <row r="123">
          <cell r="E123">
            <v>195.74620018799996</v>
          </cell>
        </row>
        <row r="124">
          <cell r="E124">
            <v>220.33500858600001</v>
          </cell>
        </row>
        <row r="125">
          <cell r="E125">
            <v>244.92381698400001</v>
          </cell>
        </row>
        <row r="126">
          <cell r="E126">
            <v>269.51262538200001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LIST U COSTO"/>
      <sheetName val="AGUA CARATULA"/>
      <sheetName val="RESUMEN (Secundarias)"/>
      <sheetName val="RESUMEN (CÁMARAS)"/>
      <sheetName val="Excav - Rell - Entib (S BUENO)"/>
      <sheetName val="Excav - Rell - Entib (S MEDIO)"/>
      <sheetName val="Excav - Rell - Entib (S MALO)"/>
      <sheetName val="Válvulas Esclusa"/>
      <sheetName val="Levantamiento - Refacción"/>
      <sheetName val="Acarreo - Colocación PVC"/>
      <sheetName val="Acarreo - Colocación PEAD"/>
      <sheetName val="Acarreo - Colocación PRFV Prim"/>
      <sheetName val="Conexiones"/>
      <sheetName val="Cruces FFCC"/>
      <sheetName val="Cruces Ruta"/>
      <sheetName val="Cruce Arroyo Tunnel Liner"/>
      <sheetName val="Empalme a red primaria"/>
      <sheetName val="Empalmes - 1) coloc ramal"/>
      <sheetName val="Empalmes - 2) sin ramal"/>
      <sheetName val="Empalmes - 3) coloc curvas"/>
      <sheetName val="Empalmes - 4) con tapón"/>
      <sheetName val="Reparación"/>
      <sheetName val="Cámaras Hidrante"/>
      <sheetName val="Hidrante - Materiales"/>
      <sheetName val="Materiales - Cámara V Mariposa"/>
      <sheetName val="Cámaras para Válvula Mariposa"/>
      <sheetName val="Cámaras para Medición de Caudal"/>
      <sheetName val="Cámaras para Válvula de Aire"/>
      <sheetName val="Válvula de Aire - Materiales"/>
      <sheetName val="Cámaras Toma de Motobomba"/>
      <sheetName val="Toma de Motobomba - Materiales"/>
      <sheetName val="Cámaras de Desagüe"/>
      <sheetName val="CLOACA CARATULA"/>
      <sheetName val="RESUMEN (Secundarias) CLO"/>
      <sheetName val="Excav - Rell - Entib S BUE CLO"/>
      <sheetName val="Excav - Rell - Entib S MED CLO"/>
      <sheetName val="Excav - Rell - Entib S MALO CLO"/>
      <sheetName val="Acarreo - Colocación CLO"/>
      <sheetName val="Acarreo - Colocación Colect CLO"/>
      <sheetName val="Acarreo - Coloc IMPULSIÓN CLO"/>
      <sheetName val="Conexiones CLO"/>
      <sheetName val="Conexiones a Red Existente CLO"/>
      <sheetName val="Cruces FFCC CLO"/>
      <sheetName val="Cruces Ruta CLO"/>
      <sheetName val="Empalmes CLO"/>
      <sheetName val="BAV"/>
      <sheetName val="TIL"/>
      <sheetName val="Bocas de Registro CLO"/>
      <sheetName val="Encamisado en calzada CLO"/>
    </sheetNames>
    <sheetDataSet>
      <sheetData sheetId="0"/>
      <sheetData sheetId="1" refreshError="1">
        <row r="30">
          <cell r="E30">
            <v>400</v>
          </cell>
        </row>
        <row r="41">
          <cell r="E41">
            <v>2149.7493055555551</v>
          </cell>
        </row>
        <row r="55">
          <cell r="E55">
            <v>400</v>
          </cell>
        </row>
        <row r="58">
          <cell r="E58">
            <v>1800</v>
          </cell>
        </row>
        <row r="60">
          <cell r="E60">
            <v>2500</v>
          </cell>
        </row>
        <row r="61">
          <cell r="E61">
            <v>4375</v>
          </cell>
        </row>
        <row r="123">
          <cell r="E123">
            <v>195.74620018799996</v>
          </cell>
        </row>
        <row r="124">
          <cell r="E124">
            <v>220.33500858600001</v>
          </cell>
        </row>
        <row r="125">
          <cell r="E125">
            <v>244.92381698400001</v>
          </cell>
        </row>
        <row r="126">
          <cell r="E126">
            <v>269.51262538200001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INCIDENCIAS"/>
      <sheetName val="PLAN DE TRABAJOS"/>
      <sheetName val="CURVA DE INVERSIONES"/>
      <sheetName val="REQ. PRE-ADJ.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>
        <row r="1">
          <cell r="B1" t="str">
            <v>iaco</v>
          </cell>
          <cell r="D1" t="str">
            <v>MESES</v>
          </cell>
        </row>
        <row r="2">
          <cell r="A2" t="str">
            <v>item</v>
          </cell>
          <cell r="B2" t="str">
            <v>descripción</v>
          </cell>
          <cell r="C2" t="str">
            <v>inc. %</v>
          </cell>
          <cell r="D2">
            <v>1</v>
          </cell>
          <cell r="E2">
            <v>2</v>
          </cell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</row>
        <row r="3">
          <cell r="A3">
            <v>1</v>
          </cell>
          <cell r="B3" t="str">
            <v>MOVIMIENTO DE SUELOS</v>
          </cell>
          <cell r="C3">
            <v>0.51</v>
          </cell>
          <cell r="N3">
            <v>0</v>
          </cell>
        </row>
        <row r="4">
          <cell r="A4">
            <v>2</v>
          </cell>
          <cell r="B4" t="str">
            <v>PLATEA DE HORMIGON ARMADO</v>
          </cell>
          <cell r="C4">
            <v>4.49</v>
          </cell>
          <cell r="N4">
            <v>0</v>
          </cell>
        </row>
        <row r="5">
          <cell r="A5">
            <v>3</v>
          </cell>
          <cell r="B5" t="str">
            <v>CAPA AISLADORA</v>
          </cell>
          <cell r="C5">
            <v>1.1100000000000001</v>
          </cell>
          <cell r="N5">
            <v>0</v>
          </cell>
        </row>
        <row r="6">
          <cell r="A6">
            <v>4</v>
          </cell>
          <cell r="B6" t="str">
            <v>ALBAÑILERÍA</v>
          </cell>
          <cell r="C6">
            <v>11.36</v>
          </cell>
          <cell r="N6">
            <v>0</v>
          </cell>
        </row>
        <row r="7">
          <cell r="A7">
            <v>5</v>
          </cell>
          <cell r="B7" t="str">
            <v>ESTRUCTURA RESISTENTE</v>
          </cell>
          <cell r="C7">
            <v>18.95</v>
          </cell>
          <cell r="N7">
            <v>0</v>
          </cell>
        </row>
        <row r="8">
          <cell r="A8">
            <v>6</v>
          </cell>
          <cell r="B8" t="str">
            <v>CUBIERTA</v>
          </cell>
          <cell r="C8">
            <v>4.37</v>
          </cell>
          <cell r="N8">
            <v>0</v>
          </cell>
        </row>
        <row r="9">
          <cell r="A9">
            <v>7</v>
          </cell>
          <cell r="B9" t="str">
            <v>CIELORRASO</v>
          </cell>
          <cell r="C9">
            <v>2.16</v>
          </cell>
          <cell r="N9">
            <v>0</v>
          </cell>
        </row>
        <row r="10">
          <cell r="A10">
            <v>8</v>
          </cell>
          <cell r="B10" t="str">
            <v>REVOQUES</v>
          </cell>
          <cell r="C10">
            <v>12.25</v>
          </cell>
          <cell r="N10">
            <v>0</v>
          </cell>
        </row>
        <row r="11">
          <cell r="A11">
            <v>9</v>
          </cell>
          <cell r="B11" t="str">
            <v>REVESTIMIENTOS</v>
          </cell>
          <cell r="C11">
            <v>1.37</v>
          </cell>
          <cell r="N11">
            <v>0</v>
          </cell>
        </row>
        <row r="12">
          <cell r="A12">
            <v>10</v>
          </cell>
          <cell r="B12" t="str">
            <v>SOLADOS Y CONTRAPISOS</v>
          </cell>
          <cell r="C12">
            <v>4.93</v>
          </cell>
          <cell r="N12">
            <v>0</v>
          </cell>
        </row>
        <row r="13">
          <cell r="A13">
            <v>11</v>
          </cell>
          <cell r="B13" t="str">
            <v>ZOCALOS</v>
          </cell>
          <cell r="C13">
            <v>1.89</v>
          </cell>
          <cell r="N13">
            <v>0</v>
          </cell>
        </row>
        <row r="14">
          <cell r="A14">
            <v>12</v>
          </cell>
          <cell r="B14" t="str">
            <v>CARPINTERÍA</v>
          </cell>
          <cell r="C14">
            <v>5.0199999999999996</v>
          </cell>
          <cell r="N14">
            <v>0</v>
          </cell>
        </row>
        <row r="15">
          <cell r="A15">
            <v>13</v>
          </cell>
          <cell r="B15" t="str">
            <v>PINTURA Y SALPICRETTE EXTERIOR</v>
          </cell>
          <cell r="C15">
            <v>4.54</v>
          </cell>
          <cell r="N15">
            <v>0</v>
          </cell>
        </row>
        <row r="16">
          <cell r="A16">
            <v>14</v>
          </cell>
          <cell r="B16" t="str">
            <v>INSTALACIÓN SANITARIA</v>
          </cell>
          <cell r="C16">
            <v>9.6</v>
          </cell>
          <cell r="N16">
            <v>0</v>
          </cell>
        </row>
        <row r="17">
          <cell r="A17">
            <v>15</v>
          </cell>
          <cell r="B17" t="str">
            <v xml:space="preserve">INSTALACIÓN ELÉCTRICA </v>
          </cell>
          <cell r="C17">
            <v>2.89</v>
          </cell>
          <cell r="N17">
            <v>0</v>
          </cell>
        </row>
        <row r="18">
          <cell r="A18">
            <v>16</v>
          </cell>
          <cell r="B18" t="str">
            <v>INSTALACIÓN DE GAS</v>
          </cell>
          <cell r="C18">
            <v>2.2000000000000002</v>
          </cell>
          <cell r="N18">
            <v>0</v>
          </cell>
        </row>
        <row r="19">
          <cell r="A19">
            <v>17</v>
          </cell>
          <cell r="B19" t="str">
            <v>VARIOS</v>
          </cell>
          <cell r="C19">
            <v>0.08</v>
          </cell>
          <cell r="N19">
            <v>0</v>
          </cell>
        </row>
        <row r="20">
          <cell r="A20">
            <v>18</v>
          </cell>
          <cell r="B20" t="str">
            <v>PROVISIÓN DE AGUA POTABLE</v>
          </cell>
          <cell r="C20">
            <v>4.6399999999999997</v>
          </cell>
          <cell r="N20">
            <v>0</v>
          </cell>
        </row>
        <row r="21">
          <cell r="A21">
            <v>19</v>
          </cell>
          <cell r="B21" t="str">
            <v>DESAGUES CLOACALES</v>
          </cell>
          <cell r="C21">
            <v>1.83</v>
          </cell>
          <cell r="N21">
            <v>0</v>
          </cell>
        </row>
        <row r="22">
          <cell r="A22">
            <v>20</v>
          </cell>
          <cell r="B22" t="str">
            <v>PROVISION ELECTRICA Y  ALUMBRADO PÚBLICO</v>
          </cell>
          <cell r="C22">
            <v>3.32</v>
          </cell>
          <cell r="N22">
            <v>0</v>
          </cell>
        </row>
        <row r="23">
          <cell r="A23">
            <v>21</v>
          </cell>
          <cell r="B23" t="str">
            <v>RED VEHICULAR</v>
          </cell>
          <cell r="C23">
            <v>1.37</v>
          </cell>
          <cell r="N23">
            <v>0</v>
          </cell>
        </row>
        <row r="24">
          <cell r="A24">
            <v>22</v>
          </cell>
          <cell r="B24" t="str">
            <v>SENDEROS PEATONALES Y VEREDAS MUNICIPALES</v>
          </cell>
          <cell r="C24">
            <v>1.1200000000000001</v>
          </cell>
          <cell r="N24">
            <v>0</v>
          </cell>
        </row>
        <row r="25">
          <cell r="B25" t="str">
            <v>AVANCE FÍSICO MENSUAL PROYECTADO</v>
          </cell>
          <cell r="C25">
            <v>100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 t="str">
            <v>AVANCE FÍSICO ACUMULADO PROYECTADO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30">
          <cell r="B30" t="str">
            <v>green</v>
          </cell>
          <cell r="D30" t="str">
            <v>MESES</v>
          </cell>
        </row>
        <row r="31">
          <cell r="A31" t="str">
            <v>item</v>
          </cell>
          <cell r="B31" t="str">
            <v>descripción</v>
          </cell>
          <cell r="C31" t="str">
            <v>inc. %</v>
          </cell>
          <cell r="D31">
            <v>1</v>
          </cell>
          <cell r="E31">
            <v>2</v>
          </cell>
          <cell r="F31">
            <v>3</v>
          </cell>
          <cell r="G31">
            <v>4</v>
          </cell>
          <cell r="H31">
            <v>5</v>
          </cell>
          <cell r="I31">
            <v>6</v>
          </cell>
          <cell r="J31">
            <v>7</v>
          </cell>
          <cell r="K31">
            <v>8</v>
          </cell>
          <cell r="L31">
            <v>9</v>
          </cell>
          <cell r="M31">
            <v>10</v>
          </cell>
        </row>
        <row r="32">
          <cell r="A32">
            <v>1</v>
          </cell>
          <cell r="B32" t="str">
            <v>MOVIMIENTO DE SUELOS</v>
          </cell>
          <cell r="C32">
            <v>0</v>
          </cell>
          <cell r="N32">
            <v>0</v>
          </cell>
        </row>
        <row r="33">
          <cell r="A33">
            <v>2</v>
          </cell>
          <cell r="B33" t="str">
            <v>PLATEA DE HORMIGON ARMADO</v>
          </cell>
          <cell r="C33">
            <v>0</v>
          </cell>
          <cell r="N33">
            <v>0</v>
          </cell>
        </row>
        <row r="34">
          <cell r="A34">
            <v>3</v>
          </cell>
          <cell r="B34" t="str">
            <v>CAPA AISLADORA</v>
          </cell>
          <cell r="C34">
            <v>0</v>
          </cell>
          <cell r="N34">
            <v>0</v>
          </cell>
        </row>
        <row r="35">
          <cell r="A35">
            <v>4</v>
          </cell>
          <cell r="B35" t="str">
            <v>ALBAÑILERÍA</v>
          </cell>
          <cell r="C35">
            <v>0</v>
          </cell>
          <cell r="N35">
            <v>0</v>
          </cell>
        </row>
        <row r="36">
          <cell r="A36">
            <v>5</v>
          </cell>
          <cell r="B36" t="str">
            <v>ESTRUCTURA RESISTENTE</v>
          </cell>
          <cell r="C36">
            <v>0</v>
          </cell>
          <cell r="N36">
            <v>0</v>
          </cell>
        </row>
        <row r="37">
          <cell r="A37">
            <v>6</v>
          </cell>
          <cell r="B37" t="str">
            <v>CUBIERTA</v>
          </cell>
          <cell r="C37">
            <v>0</v>
          </cell>
          <cell r="N37">
            <v>0</v>
          </cell>
        </row>
        <row r="38">
          <cell r="A38">
            <v>7</v>
          </cell>
          <cell r="B38" t="str">
            <v>CIELORRASO</v>
          </cell>
          <cell r="C38">
            <v>0</v>
          </cell>
          <cell r="N38">
            <v>0</v>
          </cell>
        </row>
        <row r="39">
          <cell r="A39">
            <v>8</v>
          </cell>
          <cell r="B39" t="str">
            <v>REVOQUES</v>
          </cell>
          <cell r="C39">
            <v>0</v>
          </cell>
          <cell r="N39">
            <v>0</v>
          </cell>
        </row>
        <row r="40">
          <cell r="A40">
            <v>9</v>
          </cell>
          <cell r="B40" t="str">
            <v>REVESTIMIENTOS</v>
          </cell>
          <cell r="C40">
            <v>0</v>
          </cell>
          <cell r="N40">
            <v>0</v>
          </cell>
        </row>
        <row r="41">
          <cell r="A41">
            <v>10</v>
          </cell>
          <cell r="B41" t="str">
            <v>SOLADOS Y CONTRAPISOS</v>
          </cell>
          <cell r="C41">
            <v>0</v>
          </cell>
          <cell r="N41">
            <v>0</v>
          </cell>
        </row>
        <row r="42">
          <cell r="A42">
            <v>11</v>
          </cell>
          <cell r="B42" t="str">
            <v>ZOCALOS</v>
          </cell>
          <cell r="C42">
            <v>0</v>
          </cell>
          <cell r="N42">
            <v>0</v>
          </cell>
        </row>
        <row r="43">
          <cell r="A43">
            <v>12</v>
          </cell>
          <cell r="B43" t="str">
            <v>CARPINTERÍA</v>
          </cell>
          <cell r="C43">
            <v>0</v>
          </cell>
          <cell r="N43">
            <v>0</v>
          </cell>
        </row>
        <row r="44">
          <cell r="A44">
            <v>13</v>
          </cell>
          <cell r="B44" t="str">
            <v>PINTURA Y SALPICRETTE EXTERIOR</v>
          </cell>
          <cell r="C44">
            <v>0</v>
          </cell>
          <cell r="N44">
            <v>0</v>
          </cell>
        </row>
        <row r="45">
          <cell r="A45">
            <v>14</v>
          </cell>
          <cell r="B45" t="str">
            <v>INSTALACIÓN SANITARIA</v>
          </cell>
          <cell r="C45">
            <v>0</v>
          </cell>
          <cell r="N45">
            <v>0</v>
          </cell>
        </row>
        <row r="46">
          <cell r="A46">
            <v>15</v>
          </cell>
          <cell r="B46" t="str">
            <v xml:space="preserve">INSTALACIÓN ELÉCTRICA </v>
          </cell>
          <cell r="C46">
            <v>0</v>
          </cell>
          <cell r="N46">
            <v>0</v>
          </cell>
        </row>
        <row r="47">
          <cell r="A47">
            <v>16</v>
          </cell>
          <cell r="B47" t="str">
            <v>INSTALACIÓN DE GAS</v>
          </cell>
          <cell r="C47">
            <v>0</v>
          </cell>
          <cell r="N47">
            <v>0</v>
          </cell>
        </row>
        <row r="48">
          <cell r="A48">
            <v>17</v>
          </cell>
          <cell r="B48" t="str">
            <v>VARIOS</v>
          </cell>
          <cell r="C48">
            <v>0</v>
          </cell>
          <cell r="N48">
            <v>0</v>
          </cell>
        </row>
        <row r="49">
          <cell r="A49">
            <v>18</v>
          </cell>
          <cell r="B49" t="str">
            <v>PROVISIÓN DE AGUA POTABLE</v>
          </cell>
          <cell r="C49">
            <v>0</v>
          </cell>
          <cell r="N49">
            <v>0</v>
          </cell>
        </row>
        <row r="50">
          <cell r="A50">
            <v>19</v>
          </cell>
          <cell r="B50" t="str">
            <v>DESAGUES CLOACALES</v>
          </cell>
          <cell r="C50">
            <v>0</v>
          </cell>
          <cell r="N50">
            <v>0</v>
          </cell>
        </row>
        <row r="51">
          <cell r="A51">
            <v>20</v>
          </cell>
          <cell r="B51" t="str">
            <v>PROVISION ELECTRICA Y  ALUMBRADO PÚBLICO</v>
          </cell>
          <cell r="C51">
            <v>0</v>
          </cell>
          <cell r="N51">
            <v>0</v>
          </cell>
        </row>
        <row r="52">
          <cell r="A52">
            <v>21</v>
          </cell>
          <cell r="B52" t="str">
            <v>RED VEHICULAR</v>
          </cell>
          <cell r="C52">
            <v>0</v>
          </cell>
          <cell r="N52">
            <v>0</v>
          </cell>
        </row>
        <row r="53">
          <cell r="A53">
            <v>22</v>
          </cell>
          <cell r="B53" t="str">
            <v>SENDEROS PEATONALES Y VEREDAS MUNICIPALES</v>
          </cell>
          <cell r="C53">
            <v>0</v>
          </cell>
          <cell r="N53">
            <v>0</v>
          </cell>
        </row>
        <row r="54">
          <cell r="B54" t="str">
            <v>AVANCE FÍSICO MENSUAL PROYECTADO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AVANCE FÍSICO ACUMULADO PROYECTADO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9">
          <cell r="B59" t="str">
            <v>vimeco</v>
          </cell>
          <cell r="D59" t="str">
            <v>MESES</v>
          </cell>
        </row>
        <row r="60">
          <cell r="A60" t="str">
            <v>item</v>
          </cell>
          <cell r="B60" t="str">
            <v>descripción</v>
          </cell>
          <cell r="C60" t="str">
            <v>inc. %</v>
          </cell>
          <cell r="D60">
            <v>1</v>
          </cell>
          <cell r="E60">
            <v>2</v>
          </cell>
          <cell r="F60">
            <v>3</v>
          </cell>
          <cell r="G60">
            <v>4</v>
          </cell>
          <cell r="H60">
            <v>5</v>
          </cell>
          <cell r="I60">
            <v>6</v>
          </cell>
          <cell r="J60">
            <v>7</v>
          </cell>
          <cell r="K60">
            <v>8</v>
          </cell>
          <cell r="L60">
            <v>9</v>
          </cell>
          <cell r="M60">
            <v>10</v>
          </cell>
        </row>
        <row r="61">
          <cell r="A61">
            <v>1</v>
          </cell>
          <cell r="B61" t="str">
            <v>MOVIMIENTO DE SUELOS</v>
          </cell>
          <cell r="C61">
            <v>1.5529534218058805</v>
          </cell>
          <cell r="N61">
            <v>0</v>
          </cell>
        </row>
        <row r="62">
          <cell r="A62">
            <v>2</v>
          </cell>
          <cell r="B62" t="str">
            <v>PLATEA DE HORMIGON ARMADO</v>
          </cell>
          <cell r="C62">
            <v>7.0736403851157936</v>
          </cell>
          <cell r="N62">
            <v>0</v>
          </cell>
        </row>
        <row r="63">
          <cell r="A63">
            <v>3</v>
          </cell>
          <cell r="B63" t="str">
            <v>CAPA AISLADORA</v>
          </cell>
          <cell r="C63">
            <v>0.49336455893832937</v>
          </cell>
          <cell r="N63">
            <v>0</v>
          </cell>
        </row>
        <row r="64">
          <cell r="A64">
            <v>4</v>
          </cell>
          <cell r="B64" t="str">
            <v>ALBAÑILERÍA</v>
          </cell>
          <cell r="C64">
            <v>9.2469424928441306</v>
          </cell>
          <cell r="N64">
            <v>0</v>
          </cell>
        </row>
        <row r="65">
          <cell r="A65">
            <v>5</v>
          </cell>
          <cell r="B65" t="str">
            <v>ESTRUCTURA RESISTENTE</v>
          </cell>
          <cell r="C65">
            <v>10.847775175644028</v>
          </cell>
          <cell r="N65">
            <v>0</v>
          </cell>
        </row>
        <row r="66">
          <cell r="A66">
            <v>6</v>
          </cell>
          <cell r="B66" t="str">
            <v>CUBIERTA</v>
          </cell>
          <cell r="C66">
            <v>5.1532656778558401</v>
          </cell>
          <cell r="N66">
            <v>0</v>
          </cell>
        </row>
        <row r="67">
          <cell r="A67">
            <v>7</v>
          </cell>
          <cell r="B67" t="str">
            <v>CIELORRASO</v>
          </cell>
          <cell r="C67">
            <v>2.181628935727296</v>
          </cell>
          <cell r="N67">
            <v>0</v>
          </cell>
        </row>
        <row r="68">
          <cell r="A68">
            <v>8</v>
          </cell>
          <cell r="B68" t="str">
            <v>REVOQUES</v>
          </cell>
          <cell r="C68">
            <v>8.192557897475929</v>
          </cell>
          <cell r="N68">
            <v>0</v>
          </cell>
        </row>
        <row r="69">
          <cell r="A69">
            <v>9</v>
          </cell>
          <cell r="B69" t="str">
            <v>REVESTIMIENTOS</v>
          </cell>
          <cell r="C69">
            <v>1.45927660681759</v>
          </cell>
          <cell r="N69">
            <v>0</v>
          </cell>
        </row>
        <row r="70">
          <cell r="A70">
            <v>10</v>
          </cell>
          <cell r="B70" t="str">
            <v>SOLADOS Y CONTRAPISOS</v>
          </cell>
          <cell r="C70">
            <v>4.1280249804839961</v>
          </cell>
          <cell r="N70">
            <v>0</v>
          </cell>
        </row>
        <row r="71">
          <cell r="A71">
            <v>11</v>
          </cell>
          <cell r="B71" t="str">
            <v>ZOCALOS</v>
          </cell>
          <cell r="C71">
            <v>2.5074160811865722</v>
          </cell>
          <cell r="N71">
            <v>0</v>
          </cell>
        </row>
        <row r="72">
          <cell r="A72">
            <v>12</v>
          </cell>
          <cell r="B72" t="str">
            <v>CARPINTERÍA</v>
          </cell>
          <cell r="C72">
            <v>6.3023679417122027</v>
          </cell>
          <cell r="N72">
            <v>0</v>
          </cell>
        </row>
        <row r="73">
          <cell r="A73">
            <v>13</v>
          </cell>
          <cell r="B73" t="str">
            <v>PINTURA Y SALPICRETTE EXTERIOR</v>
          </cell>
          <cell r="C73">
            <v>4.4850377309393696</v>
          </cell>
          <cell r="N73">
            <v>0</v>
          </cell>
        </row>
        <row r="74">
          <cell r="A74">
            <v>14</v>
          </cell>
          <cell r="B74" t="str">
            <v>INSTALACIÓN SANITARIA</v>
          </cell>
          <cell r="C74">
            <v>10.121259432734842</v>
          </cell>
          <cell r="N74">
            <v>0</v>
          </cell>
        </row>
        <row r="75">
          <cell r="A75">
            <v>15</v>
          </cell>
          <cell r="B75" t="str">
            <v xml:space="preserve">INSTALACIÓN ELÉCTRICA </v>
          </cell>
          <cell r="C75">
            <v>3.2287275565964086</v>
          </cell>
          <cell r="N75">
            <v>0</v>
          </cell>
        </row>
        <row r="76">
          <cell r="A76">
            <v>16</v>
          </cell>
          <cell r="B76" t="str">
            <v>INSTALACIÓN DE GAS</v>
          </cell>
          <cell r="C76">
            <v>2.8613062711423365</v>
          </cell>
          <cell r="N76">
            <v>0</v>
          </cell>
        </row>
        <row r="77">
          <cell r="A77">
            <v>17</v>
          </cell>
          <cell r="B77" t="str">
            <v>VARIOS</v>
          </cell>
          <cell r="C77">
            <v>6.3793911007025752</v>
          </cell>
          <cell r="N77">
            <v>0</v>
          </cell>
        </row>
        <row r="78">
          <cell r="A78">
            <v>18</v>
          </cell>
          <cell r="B78" t="str">
            <v>PROVISIÓN DE AGUA POTABLE</v>
          </cell>
          <cell r="C78">
            <v>3.8209731980223776</v>
          </cell>
          <cell r="N78">
            <v>0</v>
          </cell>
        </row>
        <row r="79">
          <cell r="A79">
            <v>19</v>
          </cell>
          <cell r="B79" t="str">
            <v>DESAGUES CLOACALES</v>
          </cell>
          <cell r="C79">
            <v>2.2950819672131142</v>
          </cell>
          <cell r="N79">
            <v>0</v>
          </cell>
        </row>
        <row r="80">
          <cell r="A80">
            <v>20</v>
          </cell>
          <cell r="B80" t="str">
            <v>PROVISION ELECTRICA Y  ALUMBRADO PÚBLICO</v>
          </cell>
          <cell r="C80">
            <v>3.9323445225084561</v>
          </cell>
          <cell r="N80">
            <v>0</v>
          </cell>
        </row>
        <row r="81">
          <cell r="A81">
            <v>21</v>
          </cell>
          <cell r="B81" t="str">
            <v>RED VEHICULAR</v>
          </cell>
          <cell r="C81">
            <v>2.6437678896695287</v>
          </cell>
          <cell r="N81">
            <v>0</v>
          </cell>
        </row>
        <row r="82">
          <cell r="A82">
            <v>22</v>
          </cell>
          <cell r="B82" t="str">
            <v>SENDEROS PEATONALES Y VEREDAS MUNICIPALES</v>
          </cell>
          <cell r="C82">
            <v>1.0928961748633879</v>
          </cell>
          <cell r="N82">
            <v>0</v>
          </cell>
        </row>
        <row r="83">
          <cell r="B83" t="str">
            <v>AVANCE FÍSICO MENSUAL PROYECTADO</v>
          </cell>
          <cell r="C83">
            <v>99.999999999999972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B84" t="str">
            <v>AVANCE FÍSICO ACUMULADO PROYECTADO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8">
          <cell r="B88" t="str">
            <v>ingeciq</v>
          </cell>
          <cell r="D88" t="str">
            <v>MESES</v>
          </cell>
        </row>
        <row r="89">
          <cell r="A89" t="str">
            <v>item</v>
          </cell>
          <cell r="B89" t="str">
            <v>descripción</v>
          </cell>
          <cell r="C89" t="str">
            <v>inc. %</v>
          </cell>
          <cell r="D89">
            <v>1</v>
          </cell>
          <cell r="E89">
            <v>2</v>
          </cell>
          <cell r="F89">
            <v>3</v>
          </cell>
          <cell r="G89">
            <v>4</v>
          </cell>
          <cell r="H89">
            <v>5</v>
          </cell>
          <cell r="I89">
            <v>6</v>
          </cell>
          <cell r="J89">
            <v>7</v>
          </cell>
          <cell r="K89">
            <v>8</v>
          </cell>
          <cell r="L89">
            <v>9</v>
          </cell>
          <cell r="M89">
            <v>10</v>
          </cell>
        </row>
        <row r="90">
          <cell r="A90">
            <v>1</v>
          </cell>
          <cell r="B90" t="str">
            <v>MOVIMIENTO DE SUELOS</v>
          </cell>
          <cell r="C90">
            <v>0.56999999999999995</v>
          </cell>
          <cell r="N90">
            <v>0</v>
          </cell>
        </row>
        <row r="91">
          <cell r="A91">
            <v>2</v>
          </cell>
          <cell r="B91" t="str">
            <v>PLATEA DE HORMIGON ARMADO</v>
          </cell>
          <cell r="C91">
            <v>5.08</v>
          </cell>
          <cell r="N91">
            <v>0</v>
          </cell>
        </row>
        <row r="92">
          <cell r="A92">
            <v>3</v>
          </cell>
          <cell r="B92" t="str">
            <v>CAPA AISLADORA</v>
          </cell>
          <cell r="C92">
            <v>1.21</v>
          </cell>
          <cell r="N92">
            <v>0</v>
          </cell>
        </row>
        <row r="93">
          <cell r="A93">
            <v>4</v>
          </cell>
          <cell r="B93" t="str">
            <v>ALBAÑILERÍA</v>
          </cell>
          <cell r="C93">
            <v>12.35</v>
          </cell>
          <cell r="N93">
            <v>0</v>
          </cell>
        </row>
        <row r="94">
          <cell r="A94">
            <v>5</v>
          </cell>
          <cell r="B94" t="str">
            <v>ESTRUCTURA RESISTENTE</v>
          </cell>
          <cell r="C94">
            <v>17.98</v>
          </cell>
          <cell r="N94">
            <v>0</v>
          </cell>
        </row>
        <row r="95">
          <cell r="A95">
            <v>6</v>
          </cell>
          <cell r="B95" t="str">
            <v>CUBIERTA</v>
          </cell>
          <cell r="C95">
            <v>4.9000000000000004</v>
          </cell>
          <cell r="N95">
            <v>0</v>
          </cell>
        </row>
        <row r="96">
          <cell r="A96">
            <v>7</v>
          </cell>
          <cell r="B96" t="str">
            <v>CIELORRASO</v>
          </cell>
          <cell r="C96">
            <v>2.38</v>
          </cell>
          <cell r="N96">
            <v>0</v>
          </cell>
        </row>
        <row r="97">
          <cell r="A97">
            <v>8</v>
          </cell>
          <cell r="B97" t="str">
            <v>REVOQUES</v>
          </cell>
          <cell r="C97">
            <v>13.65</v>
          </cell>
          <cell r="N97">
            <v>0</v>
          </cell>
        </row>
        <row r="98">
          <cell r="A98">
            <v>9</v>
          </cell>
          <cell r="B98" t="str">
            <v>REVESTIMIENTOS</v>
          </cell>
          <cell r="C98">
            <v>1.32</v>
          </cell>
          <cell r="N98">
            <v>0</v>
          </cell>
        </row>
        <row r="99">
          <cell r="A99">
            <v>10</v>
          </cell>
          <cell r="B99" t="str">
            <v>SOLADOS Y CONTRAPISOS</v>
          </cell>
          <cell r="C99">
            <v>5.53</v>
          </cell>
          <cell r="N99">
            <v>0</v>
          </cell>
        </row>
        <row r="100">
          <cell r="A100">
            <v>11</v>
          </cell>
          <cell r="B100" t="str">
            <v>ZOCALOS</v>
          </cell>
          <cell r="C100">
            <v>1.95</v>
          </cell>
          <cell r="N100">
            <v>0</v>
          </cell>
        </row>
        <row r="101">
          <cell r="A101">
            <v>12</v>
          </cell>
          <cell r="B101" t="str">
            <v>CARPINTERÍA</v>
          </cell>
          <cell r="C101">
            <v>4.6500000000000004</v>
          </cell>
          <cell r="N101">
            <v>0</v>
          </cell>
        </row>
        <row r="102">
          <cell r="A102">
            <v>13</v>
          </cell>
          <cell r="B102" t="str">
            <v>PINTURA Y SALPICRETTE EXTERIOR</v>
          </cell>
          <cell r="C102">
            <v>4.42</v>
          </cell>
          <cell r="N102">
            <v>0</v>
          </cell>
        </row>
        <row r="103">
          <cell r="A103">
            <v>14</v>
          </cell>
          <cell r="B103" t="str">
            <v>INSTALACIÓN SANITARIA</v>
          </cell>
          <cell r="C103">
            <v>6.94</v>
          </cell>
          <cell r="N103">
            <v>0</v>
          </cell>
        </row>
        <row r="104">
          <cell r="A104">
            <v>15</v>
          </cell>
          <cell r="B104" t="str">
            <v xml:space="preserve">INSTALACIÓN ELÉCTRICA </v>
          </cell>
          <cell r="C104">
            <v>2.4</v>
          </cell>
          <cell r="N104">
            <v>0</v>
          </cell>
        </row>
        <row r="105">
          <cell r="A105">
            <v>16</v>
          </cell>
          <cell r="B105" t="str">
            <v>INSTALACIÓN DE GAS</v>
          </cell>
          <cell r="C105">
            <v>1.64</v>
          </cell>
          <cell r="N105">
            <v>0</v>
          </cell>
        </row>
        <row r="106">
          <cell r="A106">
            <v>17</v>
          </cell>
          <cell r="B106" t="str">
            <v>VARIOS</v>
          </cell>
          <cell r="C106">
            <v>0.47</v>
          </cell>
          <cell r="N106">
            <v>0</v>
          </cell>
        </row>
        <row r="107">
          <cell r="A107">
            <v>18</v>
          </cell>
          <cell r="B107" t="str">
            <v>PROVISIÓN DE AGUA POTABLE</v>
          </cell>
          <cell r="C107">
            <v>2.34</v>
          </cell>
          <cell r="N107">
            <v>0</v>
          </cell>
        </row>
        <row r="108">
          <cell r="A108">
            <v>19</v>
          </cell>
          <cell r="B108" t="str">
            <v>DESAGUES CLOACALES</v>
          </cell>
          <cell r="C108">
            <v>2.44</v>
          </cell>
          <cell r="N108">
            <v>0</v>
          </cell>
        </row>
        <row r="109">
          <cell r="A109">
            <v>20</v>
          </cell>
          <cell r="B109" t="str">
            <v>PROVISION ELECTRICA Y  ALUMBRADO PÚBLICO</v>
          </cell>
          <cell r="C109">
            <v>3.56</v>
          </cell>
          <cell r="N109">
            <v>0</v>
          </cell>
        </row>
        <row r="110">
          <cell r="A110">
            <v>21</v>
          </cell>
          <cell r="B110" t="str">
            <v>RED VEHICULAR</v>
          </cell>
          <cell r="C110">
            <v>2.2200000000000002</v>
          </cell>
          <cell r="N110">
            <v>0</v>
          </cell>
        </row>
        <row r="111">
          <cell r="A111">
            <v>22</v>
          </cell>
          <cell r="B111" t="str">
            <v>SENDEROS PEATONALES Y VEREDAS MUNICIPALES</v>
          </cell>
          <cell r="C111">
            <v>2</v>
          </cell>
          <cell r="N111">
            <v>0</v>
          </cell>
        </row>
        <row r="112">
          <cell r="B112" t="str">
            <v>AVANCE FÍSICO MENSUAL PROYECTADO</v>
          </cell>
          <cell r="C112">
            <v>100.00000000000001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AVANCE FÍSICO ACUMULADO PROYECTADO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8">
          <cell r="B118" t="str">
            <v>barrionuevo</v>
          </cell>
          <cell r="D118" t="str">
            <v>MESES</v>
          </cell>
        </row>
        <row r="119">
          <cell r="A119" t="str">
            <v>item</v>
          </cell>
          <cell r="B119" t="str">
            <v>descripción</v>
          </cell>
          <cell r="C119" t="str">
            <v>inc. %</v>
          </cell>
          <cell r="D119">
            <v>1</v>
          </cell>
          <cell r="E119">
            <v>2</v>
          </cell>
          <cell r="F119">
            <v>3</v>
          </cell>
          <cell r="G119">
            <v>4</v>
          </cell>
          <cell r="H119">
            <v>5</v>
          </cell>
          <cell r="I119">
            <v>6</v>
          </cell>
          <cell r="J119">
            <v>7</v>
          </cell>
          <cell r="K119">
            <v>8</v>
          </cell>
          <cell r="L119">
            <v>9</v>
          </cell>
          <cell r="M119">
            <v>10</v>
          </cell>
        </row>
        <row r="120">
          <cell r="A120">
            <v>1</v>
          </cell>
          <cell r="B120" t="str">
            <v>MOVIMIENTO DE SUELOS</v>
          </cell>
          <cell r="C120">
            <v>0.25900000000000001</v>
          </cell>
          <cell r="N120">
            <v>0</v>
          </cell>
        </row>
        <row r="121">
          <cell r="A121">
            <v>2</v>
          </cell>
          <cell r="B121" t="str">
            <v>PLATEA DE HORMIGON ARMADO</v>
          </cell>
          <cell r="C121">
            <v>2.407</v>
          </cell>
          <cell r="N121">
            <v>0</v>
          </cell>
        </row>
        <row r="122">
          <cell r="A122">
            <v>3</v>
          </cell>
          <cell r="B122" t="str">
            <v>CAPA AISLADORA</v>
          </cell>
          <cell r="C122">
            <v>1.7210000000000001</v>
          </cell>
          <cell r="N122">
            <v>0</v>
          </cell>
        </row>
        <row r="123">
          <cell r="A123">
            <v>4</v>
          </cell>
          <cell r="B123" t="str">
            <v>ALBAÑILERÍA</v>
          </cell>
          <cell r="C123">
            <v>8.2010000000000005</v>
          </cell>
          <cell r="N123">
            <v>0</v>
          </cell>
        </row>
        <row r="124">
          <cell r="A124">
            <v>5</v>
          </cell>
          <cell r="B124" t="str">
            <v>ESTRUCTURA RESISTENTE</v>
          </cell>
          <cell r="C124">
            <v>15.457000000000001</v>
          </cell>
          <cell r="N124">
            <v>0</v>
          </cell>
        </row>
        <row r="125">
          <cell r="A125">
            <v>6</v>
          </cell>
          <cell r="B125" t="str">
            <v>CUBIERTA</v>
          </cell>
          <cell r="C125">
            <v>9.2850000000000001</v>
          </cell>
          <cell r="N125">
            <v>0</v>
          </cell>
        </row>
        <row r="126">
          <cell r="A126">
            <v>7</v>
          </cell>
          <cell r="B126" t="str">
            <v>CIELORRASO</v>
          </cell>
          <cell r="C126">
            <v>2.6589999999999998</v>
          </cell>
          <cell r="N126">
            <v>0</v>
          </cell>
        </row>
        <row r="127">
          <cell r="A127">
            <v>8</v>
          </cell>
          <cell r="B127" t="str">
            <v>REVOQUES</v>
          </cell>
          <cell r="C127">
            <v>4.9400000000000004</v>
          </cell>
          <cell r="N127">
            <v>0</v>
          </cell>
        </row>
        <row r="128">
          <cell r="A128">
            <v>9</v>
          </cell>
          <cell r="B128" t="str">
            <v>REVESTIMIENTOS</v>
          </cell>
          <cell r="C128">
            <v>1.196</v>
          </cell>
          <cell r="N128">
            <v>0</v>
          </cell>
        </row>
        <row r="129">
          <cell r="A129">
            <v>10</v>
          </cell>
          <cell r="B129" t="str">
            <v>SOLADOS Y CONTRAPISOS</v>
          </cell>
          <cell r="C129">
            <v>8.2360000000000007</v>
          </cell>
          <cell r="N129">
            <v>0</v>
          </cell>
        </row>
        <row r="130">
          <cell r="A130">
            <v>11</v>
          </cell>
          <cell r="B130" t="str">
            <v>ZOCALOS</v>
          </cell>
          <cell r="C130">
            <v>0.91</v>
          </cell>
          <cell r="N130">
            <v>0</v>
          </cell>
        </row>
        <row r="131">
          <cell r="A131">
            <v>12</v>
          </cell>
          <cell r="B131" t="str">
            <v>CARPINTERÍA</v>
          </cell>
          <cell r="C131">
            <v>4.7649999999999997</v>
          </cell>
          <cell r="N131">
            <v>0</v>
          </cell>
        </row>
        <row r="132">
          <cell r="A132">
            <v>13</v>
          </cell>
          <cell r="B132" t="str">
            <v>PINTURA Y SALPICRETTE EXTERIOR</v>
          </cell>
          <cell r="C132">
            <v>1.462</v>
          </cell>
          <cell r="N132">
            <v>0</v>
          </cell>
        </row>
        <row r="133">
          <cell r="A133">
            <v>14</v>
          </cell>
          <cell r="B133" t="str">
            <v>INSTALACIÓN SANITARIA</v>
          </cell>
          <cell r="C133">
            <v>7.0389999999999997</v>
          </cell>
          <cell r="N133">
            <v>0</v>
          </cell>
        </row>
        <row r="134">
          <cell r="A134">
            <v>15</v>
          </cell>
          <cell r="B134" t="str">
            <v xml:space="preserve">INSTALACIÓN ELÉCTRICA </v>
          </cell>
          <cell r="C134">
            <v>3.6880000000000002</v>
          </cell>
          <cell r="N134">
            <v>0</v>
          </cell>
        </row>
        <row r="135">
          <cell r="A135">
            <v>16</v>
          </cell>
          <cell r="B135" t="str">
            <v>INSTALACIÓN DE GAS</v>
          </cell>
          <cell r="C135">
            <v>2.2949999999999999</v>
          </cell>
          <cell r="N135">
            <v>0</v>
          </cell>
        </row>
        <row r="136">
          <cell r="A136">
            <v>17</v>
          </cell>
          <cell r="B136" t="str">
            <v>VARIOS</v>
          </cell>
          <cell r="C136">
            <v>10.755000000000001</v>
          </cell>
          <cell r="N136">
            <v>0</v>
          </cell>
        </row>
        <row r="137">
          <cell r="A137">
            <v>18</v>
          </cell>
          <cell r="B137" t="str">
            <v>PROVISIÓN DE AGUA POTABLE</v>
          </cell>
          <cell r="C137">
            <v>2.6339999999999999</v>
          </cell>
          <cell r="N137">
            <v>0</v>
          </cell>
        </row>
        <row r="138">
          <cell r="A138">
            <v>19</v>
          </cell>
          <cell r="B138" t="str">
            <v>DESAGUES CLOACALES</v>
          </cell>
          <cell r="C138">
            <v>4.0330000000000004</v>
          </cell>
          <cell r="N138">
            <v>0</v>
          </cell>
        </row>
        <row r="139">
          <cell r="A139">
            <v>20</v>
          </cell>
          <cell r="B139" t="str">
            <v>PROVISION ELECTRICA Y  ALUMBRADO PÚBLICO</v>
          </cell>
          <cell r="C139">
            <v>3.286</v>
          </cell>
          <cell r="N139">
            <v>0</v>
          </cell>
        </row>
        <row r="140">
          <cell r="A140">
            <v>21</v>
          </cell>
          <cell r="B140" t="str">
            <v>RED VEHICULAR</v>
          </cell>
          <cell r="C140">
            <v>2.8620000000000001</v>
          </cell>
          <cell r="N140">
            <v>0</v>
          </cell>
        </row>
        <row r="141">
          <cell r="A141">
            <v>22</v>
          </cell>
          <cell r="B141" t="str">
            <v>SENDEROS PEATONALES Y VEREDAS MUNICIPALES</v>
          </cell>
          <cell r="C141">
            <v>1.91</v>
          </cell>
          <cell r="N141">
            <v>0</v>
          </cell>
        </row>
        <row r="142">
          <cell r="B142" t="str">
            <v>AVANCE FÍSICO MENSUAL PROYECTADO</v>
          </cell>
          <cell r="C142">
            <v>99.999999999999986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B143" t="str">
            <v>AVANCE FÍSICO ACUMULADO PROYECTADO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8">
          <cell r="B148" t="str">
            <v>beton</v>
          </cell>
          <cell r="D148" t="str">
            <v>MESES</v>
          </cell>
        </row>
        <row r="149">
          <cell r="A149" t="str">
            <v>item</v>
          </cell>
          <cell r="B149" t="str">
            <v>descripción</v>
          </cell>
          <cell r="C149" t="str">
            <v>inc. %</v>
          </cell>
          <cell r="D149">
            <v>1</v>
          </cell>
          <cell r="E149">
            <v>2</v>
          </cell>
          <cell r="F149">
            <v>3</v>
          </cell>
          <cell r="G149">
            <v>4</v>
          </cell>
          <cell r="H149">
            <v>5</v>
          </cell>
          <cell r="I149">
            <v>6</v>
          </cell>
          <cell r="J149">
            <v>7</v>
          </cell>
          <cell r="K149">
            <v>8</v>
          </cell>
          <cell r="L149">
            <v>9</v>
          </cell>
          <cell r="M149">
            <v>10</v>
          </cell>
        </row>
        <row r="150">
          <cell r="A150">
            <v>1</v>
          </cell>
          <cell r="B150" t="str">
            <v>MOVIMIENTO DE SUELOS</v>
          </cell>
          <cell r="C150">
            <v>0.54</v>
          </cell>
          <cell r="N150">
            <v>0</v>
          </cell>
        </row>
        <row r="151">
          <cell r="A151">
            <v>2</v>
          </cell>
          <cell r="B151" t="str">
            <v>PLATEA DE HORMIGON ARMADO</v>
          </cell>
          <cell r="C151">
            <v>4.78</v>
          </cell>
          <cell r="N151">
            <v>0</v>
          </cell>
        </row>
        <row r="152">
          <cell r="A152">
            <v>3</v>
          </cell>
          <cell r="B152" t="str">
            <v>CAPA AISLADORA</v>
          </cell>
          <cell r="C152">
            <v>1.17</v>
          </cell>
          <cell r="N152">
            <v>0</v>
          </cell>
        </row>
        <row r="153">
          <cell r="A153">
            <v>4</v>
          </cell>
          <cell r="B153" t="str">
            <v>ALBAÑILERÍA</v>
          </cell>
          <cell r="C153">
            <v>11.79</v>
          </cell>
          <cell r="N153">
            <v>0</v>
          </cell>
        </row>
        <row r="154">
          <cell r="A154">
            <v>5</v>
          </cell>
          <cell r="B154" t="str">
            <v>ESTRUCTURA RESISTENTE</v>
          </cell>
          <cell r="C154">
            <v>17.18</v>
          </cell>
          <cell r="N154">
            <v>0</v>
          </cell>
        </row>
        <row r="155">
          <cell r="A155">
            <v>6</v>
          </cell>
          <cell r="B155" t="str">
            <v>CUBIERTA</v>
          </cell>
          <cell r="C155">
            <v>4.33</v>
          </cell>
          <cell r="N155">
            <v>0</v>
          </cell>
        </row>
        <row r="156">
          <cell r="A156">
            <v>7</v>
          </cell>
          <cell r="B156" t="str">
            <v>CIELORRASO</v>
          </cell>
          <cell r="C156">
            <v>2.29</v>
          </cell>
          <cell r="N156">
            <v>0</v>
          </cell>
        </row>
        <row r="157">
          <cell r="A157">
            <v>8</v>
          </cell>
          <cell r="B157" t="str">
            <v>REVOQUES</v>
          </cell>
          <cell r="C157">
            <v>13.04</v>
          </cell>
          <cell r="N157">
            <v>0</v>
          </cell>
        </row>
        <row r="158">
          <cell r="A158">
            <v>9</v>
          </cell>
          <cell r="B158" t="str">
            <v>REVESTIMIENTOS</v>
          </cell>
          <cell r="C158">
            <v>1.26</v>
          </cell>
          <cell r="N158">
            <v>0</v>
          </cell>
        </row>
        <row r="159">
          <cell r="A159">
            <v>10</v>
          </cell>
          <cell r="B159" t="str">
            <v>SOLADOS Y CONTRAPISOS</v>
          </cell>
          <cell r="C159">
            <v>5.32</v>
          </cell>
          <cell r="N159">
            <v>0</v>
          </cell>
        </row>
        <row r="160">
          <cell r="A160">
            <v>11</v>
          </cell>
          <cell r="B160" t="str">
            <v>ZOCALOS</v>
          </cell>
          <cell r="C160">
            <v>1.86</v>
          </cell>
          <cell r="N160">
            <v>0</v>
          </cell>
        </row>
        <row r="161">
          <cell r="A161">
            <v>12</v>
          </cell>
          <cell r="B161" t="str">
            <v>CARPINTERÍA</v>
          </cell>
          <cell r="C161">
            <v>4.4400000000000004</v>
          </cell>
          <cell r="N161">
            <v>0</v>
          </cell>
        </row>
        <row r="162">
          <cell r="A162">
            <v>13</v>
          </cell>
          <cell r="B162" t="str">
            <v>PINTURA Y SALPICRETTE EXTERIOR</v>
          </cell>
          <cell r="C162">
            <v>4.29</v>
          </cell>
          <cell r="N162">
            <v>0</v>
          </cell>
        </row>
        <row r="163">
          <cell r="A163">
            <v>14</v>
          </cell>
          <cell r="B163" t="str">
            <v>INSTALACIÓN SANITARIA</v>
          </cell>
          <cell r="C163">
            <v>8.51</v>
          </cell>
          <cell r="N163">
            <v>0</v>
          </cell>
        </row>
        <row r="164">
          <cell r="A164">
            <v>15</v>
          </cell>
          <cell r="B164" t="str">
            <v xml:space="preserve">INSTALACIÓN ELÉCTRICA </v>
          </cell>
          <cell r="C164">
            <v>2.58</v>
          </cell>
          <cell r="N164">
            <v>0</v>
          </cell>
        </row>
        <row r="165">
          <cell r="A165">
            <v>16</v>
          </cell>
          <cell r="B165" t="str">
            <v>INSTALACIÓN DE GAS</v>
          </cell>
          <cell r="C165">
            <v>1.79</v>
          </cell>
          <cell r="N165">
            <v>0</v>
          </cell>
        </row>
        <row r="166">
          <cell r="A166">
            <v>17</v>
          </cell>
          <cell r="B166" t="str">
            <v>VARIOS</v>
          </cell>
          <cell r="C166">
            <v>0.45</v>
          </cell>
          <cell r="N166">
            <v>0</v>
          </cell>
        </row>
        <row r="167">
          <cell r="A167">
            <v>18</v>
          </cell>
          <cell r="B167" t="str">
            <v>PROVISIÓN DE AGUA POTABLE</v>
          </cell>
          <cell r="C167">
            <v>4.84</v>
          </cell>
          <cell r="N167">
            <v>0</v>
          </cell>
        </row>
        <row r="168">
          <cell r="A168">
            <v>19</v>
          </cell>
          <cell r="B168" t="str">
            <v>DESAGUES CLOACALES</v>
          </cell>
          <cell r="C168">
            <v>2.4300000000000002</v>
          </cell>
          <cell r="N168">
            <v>0</v>
          </cell>
        </row>
        <row r="169">
          <cell r="A169">
            <v>20</v>
          </cell>
          <cell r="B169" t="str">
            <v>PROVISION ELECTRICA Y  ALUMBRADO PÚBLICO</v>
          </cell>
          <cell r="C169">
            <v>3.24</v>
          </cell>
          <cell r="N169">
            <v>0</v>
          </cell>
        </row>
        <row r="170">
          <cell r="A170">
            <v>21</v>
          </cell>
          <cell r="B170" t="str">
            <v>RED VEHICULAR</v>
          </cell>
          <cell r="C170">
            <v>1.99</v>
          </cell>
          <cell r="N170">
            <v>0</v>
          </cell>
        </row>
        <row r="171">
          <cell r="A171">
            <v>22</v>
          </cell>
          <cell r="B171" t="str">
            <v>SENDEROS PEATONALES Y VEREDAS MUNICIPALES</v>
          </cell>
          <cell r="C171">
            <v>1.88</v>
          </cell>
          <cell r="N171">
            <v>0</v>
          </cell>
        </row>
        <row r="172">
          <cell r="B172" t="str">
            <v>AVANCE FÍSICO MENSUAL PROYECTADO</v>
          </cell>
          <cell r="C172">
            <v>100.00000000000001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B173" t="str">
            <v>AVANCE FÍSICO ACUMULADO PROYECTADO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8">
          <cell r="B178" t="str">
            <v>carballo</v>
          </cell>
          <cell r="D178" t="str">
            <v>MESES</v>
          </cell>
        </row>
        <row r="179">
          <cell r="A179" t="str">
            <v>item</v>
          </cell>
          <cell r="B179" t="str">
            <v>descripción</v>
          </cell>
          <cell r="C179" t="str">
            <v>inc. %</v>
          </cell>
          <cell r="D179">
            <v>1</v>
          </cell>
          <cell r="E179">
            <v>2</v>
          </cell>
          <cell r="F179">
            <v>3</v>
          </cell>
          <cell r="G179">
            <v>4</v>
          </cell>
          <cell r="H179">
            <v>5</v>
          </cell>
          <cell r="I179">
            <v>6</v>
          </cell>
          <cell r="J179">
            <v>7</v>
          </cell>
          <cell r="K179">
            <v>8</v>
          </cell>
          <cell r="L179">
            <v>9</v>
          </cell>
          <cell r="M179">
            <v>10</v>
          </cell>
        </row>
        <row r="180">
          <cell r="A180">
            <v>1</v>
          </cell>
          <cell r="B180" t="str">
            <v>MOVIMIENTO DE SUELOS</v>
          </cell>
          <cell r="C180">
            <v>1.99</v>
          </cell>
          <cell r="N180">
            <v>0</v>
          </cell>
        </row>
        <row r="181">
          <cell r="A181">
            <v>2</v>
          </cell>
          <cell r="B181" t="str">
            <v>PLATEA DE HORMIGON ARMADO</v>
          </cell>
          <cell r="C181">
            <v>5.33</v>
          </cell>
          <cell r="N181">
            <v>0</v>
          </cell>
        </row>
        <row r="182">
          <cell r="A182">
            <v>3</v>
          </cell>
          <cell r="B182" t="str">
            <v>CAPA AISLADORA</v>
          </cell>
          <cell r="C182">
            <v>0.43</v>
          </cell>
          <cell r="N182">
            <v>0</v>
          </cell>
        </row>
        <row r="183">
          <cell r="A183">
            <v>4</v>
          </cell>
          <cell r="B183" t="str">
            <v>ALBAÑILERÍA</v>
          </cell>
          <cell r="C183">
            <v>11.96</v>
          </cell>
          <cell r="N183">
            <v>0</v>
          </cell>
        </row>
        <row r="184">
          <cell r="A184">
            <v>5</v>
          </cell>
          <cell r="B184" t="str">
            <v>ESTRUCTURA RESISTENTE</v>
          </cell>
          <cell r="C184">
            <v>14.01</v>
          </cell>
          <cell r="N184">
            <v>0</v>
          </cell>
        </row>
        <row r="185">
          <cell r="A185">
            <v>6</v>
          </cell>
          <cell r="B185" t="str">
            <v>CUBIERTA</v>
          </cell>
          <cell r="C185">
            <v>8.1300000000000008</v>
          </cell>
          <cell r="N185">
            <v>0</v>
          </cell>
        </row>
        <row r="186">
          <cell r="A186">
            <v>7</v>
          </cell>
          <cell r="B186" t="str">
            <v>CIELORRASO</v>
          </cell>
          <cell r="C186">
            <v>2.7</v>
          </cell>
          <cell r="N186">
            <v>0</v>
          </cell>
        </row>
        <row r="187">
          <cell r="A187">
            <v>8</v>
          </cell>
          <cell r="B187" t="str">
            <v>REVOQUES</v>
          </cell>
          <cell r="C187">
            <v>13.08</v>
          </cell>
          <cell r="N187">
            <v>0</v>
          </cell>
        </row>
        <row r="188">
          <cell r="A188">
            <v>9</v>
          </cell>
          <cell r="B188" t="str">
            <v>REVESTIMIENTOS</v>
          </cell>
          <cell r="C188">
            <v>1.76</v>
          </cell>
          <cell r="N188">
            <v>0</v>
          </cell>
        </row>
        <row r="189">
          <cell r="A189">
            <v>10</v>
          </cell>
          <cell r="B189" t="str">
            <v>SOLADOS Y CONTRAPISOS</v>
          </cell>
          <cell r="C189">
            <v>4.4400000000000004</v>
          </cell>
          <cell r="N189">
            <v>0</v>
          </cell>
        </row>
        <row r="190">
          <cell r="A190">
            <v>11</v>
          </cell>
          <cell r="B190" t="str">
            <v>ZOCALOS</v>
          </cell>
          <cell r="C190">
            <v>2.0299999999999998</v>
          </cell>
          <cell r="N190">
            <v>0</v>
          </cell>
        </row>
        <row r="191">
          <cell r="A191">
            <v>12</v>
          </cell>
          <cell r="B191" t="str">
            <v>CARPINTERÍA</v>
          </cell>
          <cell r="C191">
            <v>7.1</v>
          </cell>
          <cell r="N191">
            <v>0</v>
          </cell>
        </row>
        <row r="192">
          <cell r="A192">
            <v>13</v>
          </cell>
          <cell r="B192" t="str">
            <v>PINTURA Y SALPICRETTE EXTERIOR</v>
          </cell>
          <cell r="C192">
            <v>2.57</v>
          </cell>
          <cell r="N192">
            <v>0</v>
          </cell>
        </row>
        <row r="193">
          <cell r="A193">
            <v>14</v>
          </cell>
          <cell r="B193" t="str">
            <v>INSTALACIÓN SANITARIA</v>
          </cell>
          <cell r="C193">
            <v>7</v>
          </cell>
          <cell r="N193">
            <v>0</v>
          </cell>
        </row>
        <row r="194">
          <cell r="A194">
            <v>15</v>
          </cell>
          <cell r="B194" t="str">
            <v xml:space="preserve">INSTALACIÓN ELÉCTRICA </v>
          </cell>
          <cell r="C194">
            <v>1.84</v>
          </cell>
          <cell r="N194">
            <v>0</v>
          </cell>
        </row>
        <row r="195">
          <cell r="A195">
            <v>16</v>
          </cell>
          <cell r="B195" t="str">
            <v>INSTALACIÓN DE GAS</v>
          </cell>
          <cell r="C195">
            <v>2.02</v>
          </cell>
          <cell r="N195">
            <v>0</v>
          </cell>
        </row>
        <row r="196">
          <cell r="A196">
            <v>17</v>
          </cell>
          <cell r="B196" t="str">
            <v>VARIOS</v>
          </cell>
          <cell r="C196">
            <v>2.38</v>
          </cell>
          <cell r="N196">
            <v>0</v>
          </cell>
        </row>
        <row r="197">
          <cell r="A197">
            <v>18</v>
          </cell>
          <cell r="B197" t="str">
            <v>PROVISIÓN DE AGUA POTABLE</v>
          </cell>
          <cell r="C197">
            <v>1.96</v>
          </cell>
          <cell r="N197">
            <v>0</v>
          </cell>
        </row>
        <row r="198">
          <cell r="A198">
            <v>19</v>
          </cell>
          <cell r="B198" t="str">
            <v>DESAGUES CLOACALES</v>
          </cell>
          <cell r="C198">
            <v>2.2400000000000002</v>
          </cell>
          <cell r="N198">
            <v>0</v>
          </cell>
        </row>
        <row r="199">
          <cell r="A199">
            <v>20</v>
          </cell>
          <cell r="B199" t="str">
            <v>PROVISION ELECTRICA Y  ALUMBRADO PÚBLICO</v>
          </cell>
          <cell r="C199">
            <v>2.98</v>
          </cell>
          <cell r="N199">
            <v>0</v>
          </cell>
        </row>
        <row r="200">
          <cell r="A200">
            <v>21</v>
          </cell>
          <cell r="B200" t="str">
            <v>RED VEHICULAR</v>
          </cell>
          <cell r="C200">
            <v>2.38</v>
          </cell>
          <cell r="N200">
            <v>0</v>
          </cell>
        </row>
        <row r="201">
          <cell r="A201">
            <v>22</v>
          </cell>
          <cell r="B201" t="str">
            <v>SENDEROS PEATONALES Y VEREDAS MUNICIPALES</v>
          </cell>
          <cell r="C201">
            <v>1.67</v>
          </cell>
          <cell r="N201">
            <v>0</v>
          </cell>
        </row>
        <row r="202">
          <cell r="B202" t="str">
            <v>AVANCE FÍSICO MENSUAL PROYECTADO</v>
          </cell>
          <cell r="C202">
            <v>99.999999999999972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B203" t="str">
            <v>AVANCE FÍSICO ACUMULADO PROYECTADO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8">
          <cell r="B208">
            <v>0</v>
          </cell>
          <cell r="D208" t="str">
            <v>MESES</v>
          </cell>
        </row>
        <row r="209">
          <cell r="A209" t="str">
            <v>item</v>
          </cell>
          <cell r="B209" t="str">
            <v>descripción</v>
          </cell>
          <cell r="C209" t="str">
            <v>inc. %</v>
          </cell>
          <cell r="D209">
            <v>1</v>
          </cell>
          <cell r="E209">
            <v>2</v>
          </cell>
          <cell r="F209">
            <v>3</v>
          </cell>
          <cell r="G209">
            <v>4</v>
          </cell>
          <cell r="H209">
            <v>5</v>
          </cell>
          <cell r="I209">
            <v>6</v>
          </cell>
          <cell r="J209">
            <v>7</v>
          </cell>
          <cell r="K209">
            <v>8</v>
          </cell>
          <cell r="L209">
            <v>9</v>
          </cell>
          <cell r="M209">
            <v>10</v>
          </cell>
        </row>
        <row r="210">
          <cell r="A210">
            <v>1</v>
          </cell>
          <cell r="B210" t="str">
            <v>MOVIMIENTO DE SUELOS</v>
          </cell>
          <cell r="C210">
            <v>0</v>
          </cell>
          <cell r="N210">
            <v>0</v>
          </cell>
        </row>
        <row r="211">
          <cell r="A211">
            <v>2</v>
          </cell>
          <cell r="B211" t="str">
            <v>PLATEA DE HORMIGON ARMADO</v>
          </cell>
          <cell r="C211">
            <v>0</v>
          </cell>
          <cell r="N211">
            <v>0</v>
          </cell>
        </row>
        <row r="212">
          <cell r="A212">
            <v>3</v>
          </cell>
          <cell r="B212" t="str">
            <v>CAPA AISLADORA</v>
          </cell>
          <cell r="C212">
            <v>0</v>
          </cell>
          <cell r="N212">
            <v>0</v>
          </cell>
        </row>
        <row r="213">
          <cell r="A213">
            <v>4</v>
          </cell>
          <cell r="B213" t="str">
            <v>ALBAÑILERÍA</v>
          </cell>
          <cell r="C213">
            <v>0</v>
          </cell>
          <cell r="N213">
            <v>0</v>
          </cell>
        </row>
        <row r="214">
          <cell r="A214">
            <v>5</v>
          </cell>
          <cell r="B214" t="str">
            <v>ESTRUCTURA RESISTENTE</v>
          </cell>
          <cell r="C214">
            <v>0</v>
          </cell>
          <cell r="N214">
            <v>0</v>
          </cell>
        </row>
        <row r="215">
          <cell r="A215">
            <v>6</v>
          </cell>
          <cell r="B215" t="str">
            <v>CUBIERTA</v>
          </cell>
          <cell r="C215">
            <v>0</v>
          </cell>
          <cell r="N215">
            <v>0</v>
          </cell>
        </row>
        <row r="216">
          <cell r="A216">
            <v>7</v>
          </cell>
          <cell r="B216" t="str">
            <v>CIELORRASO</v>
          </cell>
          <cell r="C216">
            <v>0</v>
          </cell>
          <cell r="N216">
            <v>0</v>
          </cell>
        </row>
        <row r="217">
          <cell r="A217">
            <v>8</v>
          </cell>
          <cell r="B217" t="str">
            <v>REVOQUES</v>
          </cell>
          <cell r="C217">
            <v>0</v>
          </cell>
          <cell r="N217">
            <v>0</v>
          </cell>
        </row>
        <row r="218">
          <cell r="A218">
            <v>9</v>
          </cell>
          <cell r="B218" t="str">
            <v>REVESTIMIENTOS</v>
          </cell>
          <cell r="C218">
            <v>0</v>
          </cell>
          <cell r="N218">
            <v>0</v>
          </cell>
        </row>
        <row r="219">
          <cell r="A219">
            <v>10</v>
          </cell>
          <cell r="B219" t="str">
            <v>SOLADOS Y CONTRAPISOS</v>
          </cell>
          <cell r="C219">
            <v>0</v>
          </cell>
          <cell r="N219">
            <v>0</v>
          </cell>
        </row>
        <row r="220">
          <cell r="A220">
            <v>11</v>
          </cell>
          <cell r="B220" t="str">
            <v>ZOCALOS</v>
          </cell>
          <cell r="C220">
            <v>0</v>
          </cell>
          <cell r="N220">
            <v>0</v>
          </cell>
        </row>
        <row r="221">
          <cell r="A221">
            <v>12</v>
          </cell>
          <cell r="B221" t="str">
            <v>CARPINTERÍA</v>
          </cell>
          <cell r="C221">
            <v>0</v>
          </cell>
          <cell r="N221">
            <v>0</v>
          </cell>
        </row>
        <row r="222">
          <cell r="A222">
            <v>13</v>
          </cell>
          <cell r="B222" t="str">
            <v>PINTURA Y SALPICRETTE EXTERIOR</v>
          </cell>
          <cell r="C222">
            <v>0</v>
          </cell>
          <cell r="N222">
            <v>0</v>
          </cell>
        </row>
        <row r="223">
          <cell r="A223">
            <v>14</v>
          </cell>
          <cell r="B223" t="str">
            <v>INSTALACIÓN SANITARIA</v>
          </cell>
          <cell r="C223">
            <v>0</v>
          </cell>
          <cell r="N223">
            <v>0</v>
          </cell>
        </row>
        <row r="224">
          <cell r="A224">
            <v>15</v>
          </cell>
          <cell r="B224" t="str">
            <v xml:space="preserve">INSTALACIÓN ELÉCTRICA </v>
          </cell>
          <cell r="C224">
            <v>0</v>
          </cell>
          <cell r="N224">
            <v>0</v>
          </cell>
        </row>
        <row r="225">
          <cell r="A225">
            <v>16</v>
          </cell>
          <cell r="B225" t="str">
            <v>INSTALACIÓN DE GAS</v>
          </cell>
          <cell r="C225">
            <v>0</v>
          </cell>
          <cell r="N225">
            <v>0</v>
          </cell>
        </row>
        <row r="226">
          <cell r="A226">
            <v>17</v>
          </cell>
          <cell r="B226" t="str">
            <v>VARIOS</v>
          </cell>
          <cell r="C226">
            <v>0</v>
          </cell>
          <cell r="N226">
            <v>0</v>
          </cell>
        </row>
        <row r="227">
          <cell r="A227">
            <v>18</v>
          </cell>
          <cell r="B227" t="str">
            <v>PROVISIÓN DE AGUA POTABLE</v>
          </cell>
          <cell r="C227">
            <v>0</v>
          </cell>
          <cell r="N227">
            <v>0</v>
          </cell>
        </row>
        <row r="228">
          <cell r="A228">
            <v>19</v>
          </cell>
          <cell r="B228" t="str">
            <v>DESAGUES CLOACALES</v>
          </cell>
          <cell r="C228">
            <v>0</v>
          </cell>
          <cell r="N228">
            <v>0</v>
          </cell>
        </row>
        <row r="229">
          <cell r="A229">
            <v>20</v>
          </cell>
          <cell r="B229" t="str">
            <v>PROVISION ELECTRICA Y  ALUMBRADO PÚBLICO</v>
          </cell>
          <cell r="C229">
            <v>0</v>
          </cell>
          <cell r="N229">
            <v>0</v>
          </cell>
        </row>
        <row r="230">
          <cell r="A230">
            <v>21</v>
          </cell>
          <cell r="B230" t="str">
            <v>RED VEHICULAR</v>
          </cell>
          <cell r="C230">
            <v>0</v>
          </cell>
          <cell r="N230">
            <v>0</v>
          </cell>
        </row>
        <row r="231">
          <cell r="A231">
            <v>22</v>
          </cell>
          <cell r="B231" t="str">
            <v>SENDEROS PEATONALES Y VEREDAS MUNICIPALES</v>
          </cell>
          <cell r="C231">
            <v>0</v>
          </cell>
          <cell r="N231">
            <v>0</v>
          </cell>
        </row>
        <row r="232">
          <cell r="B232" t="str">
            <v>AVANCE FÍSICO MENSUAL PROYECTADO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B233" t="str">
            <v>AVANCE FÍSICO ACUMULADO PROYECTADO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8">
          <cell r="B238">
            <v>0</v>
          </cell>
          <cell r="D238" t="str">
            <v>MESES</v>
          </cell>
        </row>
        <row r="239">
          <cell r="A239" t="str">
            <v>item</v>
          </cell>
          <cell r="B239" t="str">
            <v>descripción</v>
          </cell>
          <cell r="C239" t="str">
            <v>inc. %</v>
          </cell>
          <cell r="D239">
            <v>1</v>
          </cell>
          <cell r="E239">
            <v>2</v>
          </cell>
          <cell r="F239">
            <v>3</v>
          </cell>
          <cell r="G239">
            <v>4</v>
          </cell>
          <cell r="H239">
            <v>5</v>
          </cell>
          <cell r="I239">
            <v>6</v>
          </cell>
          <cell r="J239">
            <v>7</v>
          </cell>
          <cell r="K239">
            <v>8</v>
          </cell>
          <cell r="L239">
            <v>9</v>
          </cell>
          <cell r="M239">
            <v>10</v>
          </cell>
        </row>
        <row r="240">
          <cell r="A240">
            <v>1</v>
          </cell>
          <cell r="B240" t="str">
            <v>MOVIMIENTO DE SUELOS</v>
          </cell>
          <cell r="C240">
            <v>0</v>
          </cell>
          <cell r="N240">
            <v>0</v>
          </cell>
        </row>
        <row r="241">
          <cell r="A241">
            <v>2</v>
          </cell>
          <cell r="B241" t="str">
            <v>PLATEA DE HORMIGON ARMADO</v>
          </cell>
          <cell r="C241">
            <v>0</v>
          </cell>
          <cell r="N241">
            <v>0</v>
          </cell>
        </row>
        <row r="242">
          <cell r="A242">
            <v>3</v>
          </cell>
          <cell r="B242" t="str">
            <v>CAPA AISLADORA</v>
          </cell>
          <cell r="C242">
            <v>0</v>
          </cell>
          <cell r="N242">
            <v>0</v>
          </cell>
        </row>
        <row r="243">
          <cell r="A243">
            <v>4</v>
          </cell>
          <cell r="B243" t="str">
            <v>ALBAÑILERÍA</v>
          </cell>
          <cell r="C243">
            <v>0</v>
          </cell>
          <cell r="N243">
            <v>0</v>
          </cell>
        </row>
        <row r="244">
          <cell r="A244">
            <v>5</v>
          </cell>
          <cell r="B244" t="str">
            <v>ESTRUCTURA RESISTENTE</v>
          </cell>
          <cell r="C244">
            <v>0</v>
          </cell>
          <cell r="N244">
            <v>0</v>
          </cell>
        </row>
        <row r="245">
          <cell r="A245">
            <v>6</v>
          </cell>
          <cell r="B245" t="str">
            <v>CUBIERTA</v>
          </cell>
          <cell r="C245">
            <v>0</v>
          </cell>
          <cell r="N245">
            <v>0</v>
          </cell>
        </row>
        <row r="246">
          <cell r="A246">
            <v>7</v>
          </cell>
          <cell r="B246" t="str">
            <v>CIELORRASO</v>
          </cell>
          <cell r="C246">
            <v>0</v>
          </cell>
          <cell r="N246">
            <v>0</v>
          </cell>
        </row>
        <row r="247">
          <cell r="A247">
            <v>8</v>
          </cell>
          <cell r="B247" t="str">
            <v>REVOQUES</v>
          </cell>
          <cell r="C247">
            <v>0</v>
          </cell>
          <cell r="N247">
            <v>0</v>
          </cell>
        </row>
        <row r="248">
          <cell r="A248">
            <v>9</v>
          </cell>
          <cell r="B248" t="str">
            <v>REVESTIMIENTOS</v>
          </cell>
          <cell r="C248">
            <v>0</v>
          </cell>
          <cell r="N248">
            <v>0</v>
          </cell>
        </row>
        <row r="249">
          <cell r="A249">
            <v>10</v>
          </cell>
          <cell r="B249" t="str">
            <v>SOLADOS Y CONTRAPISOS</v>
          </cell>
          <cell r="C249">
            <v>0</v>
          </cell>
          <cell r="N249">
            <v>0</v>
          </cell>
        </row>
        <row r="250">
          <cell r="A250">
            <v>11</v>
          </cell>
          <cell r="B250" t="str">
            <v>ZOCALOS</v>
          </cell>
          <cell r="C250">
            <v>0</v>
          </cell>
          <cell r="N250">
            <v>0</v>
          </cell>
        </row>
        <row r="251">
          <cell r="A251">
            <v>12</v>
          </cell>
          <cell r="B251" t="str">
            <v>CARPINTERÍA</v>
          </cell>
          <cell r="C251">
            <v>0</v>
          </cell>
          <cell r="N251">
            <v>0</v>
          </cell>
        </row>
        <row r="252">
          <cell r="A252">
            <v>13</v>
          </cell>
          <cell r="B252" t="str">
            <v>PINTURA Y SALPICRETTE EXTERIOR</v>
          </cell>
          <cell r="C252">
            <v>0</v>
          </cell>
          <cell r="N252">
            <v>0</v>
          </cell>
        </row>
        <row r="253">
          <cell r="A253">
            <v>14</v>
          </cell>
          <cell r="B253" t="str">
            <v>INSTALACIÓN SANITARIA</v>
          </cell>
          <cell r="C253">
            <v>0</v>
          </cell>
          <cell r="N253">
            <v>0</v>
          </cell>
        </row>
        <row r="254">
          <cell r="A254">
            <v>15</v>
          </cell>
          <cell r="B254" t="str">
            <v xml:space="preserve">INSTALACIÓN ELÉCTRICA </v>
          </cell>
          <cell r="C254">
            <v>0</v>
          </cell>
          <cell r="N254">
            <v>0</v>
          </cell>
        </row>
        <row r="255">
          <cell r="A255">
            <v>16</v>
          </cell>
          <cell r="B255" t="str">
            <v>INSTALACIÓN DE GAS</v>
          </cell>
          <cell r="C255">
            <v>0</v>
          </cell>
          <cell r="N255">
            <v>0</v>
          </cell>
        </row>
        <row r="256">
          <cell r="A256">
            <v>17</v>
          </cell>
          <cell r="B256" t="str">
            <v>VARIOS</v>
          </cell>
          <cell r="C256">
            <v>0</v>
          </cell>
          <cell r="N256">
            <v>0</v>
          </cell>
        </row>
        <row r="257">
          <cell r="A257">
            <v>18</v>
          </cell>
          <cell r="B257" t="str">
            <v>PROVISIÓN DE AGUA POTABLE</v>
          </cell>
          <cell r="C257">
            <v>0</v>
          </cell>
          <cell r="N257">
            <v>0</v>
          </cell>
        </row>
        <row r="258">
          <cell r="A258">
            <v>19</v>
          </cell>
          <cell r="B258" t="str">
            <v>DESAGUES CLOACALES</v>
          </cell>
          <cell r="C258">
            <v>0</v>
          </cell>
          <cell r="N258">
            <v>0</v>
          </cell>
        </row>
        <row r="259">
          <cell r="A259">
            <v>20</v>
          </cell>
          <cell r="B259" t="str">
            <v>PROVISION ELECTRICA Y  ALUMBRADO PÚBLICO</v>
          </cell>
          <cell r="C259">
            <v>0</v>
          </cell>
          <cell r="N259">
            <v>0</v>
          </cell>
        </row>
        <row r="260">
          <cell r="A260">
            <v>21</v>
          </cell>
          <cell r="B260" t="str">
            <v>RED VEHICULAR</v>
          </cell>
          <cell r="C260">
            <v>0</v>
          </cell>
          <cell r="N260">
            <v>0</v>
          </cell>
        </row>
        <row r="261">
          <cell r="A261">
            <v>22</v>
          </cell>
          <cell r="B261" t="str">
            <v>SENDEROS PEATONALES Y VEREDAS MUNICIPALES</v>
          </cell>
          <cell r="C261">
            <v>0</v>
          </cell>
          <cell r="N261">
            <v>0</v>
          </cell>
        </row>
        <row r="262">
          <cell r="B262" t="str">
            <v>AVANCE FÍSICO MENSUAL PROYECTADO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B263" t="str">
            <v>AVANCE FÍSICO ACUMULADO PROYECTADO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8">
          <cell r="B268">
            <v>0</v>
          </cell>
          <cell r="D268" t="str">
            <v>MESES</v>
          </cell>
        </row>
        <row r="269">
          <cell r="A269" t="str">
            <v>item</v>
          </cell>
          <cell r="B269" t="str">
            <v>descripción</v>
          </cell>
          <cell r="C269" t="str">
            <v>inc. %</v>
          </cell>
          <cell r="D269">
            <v>1</v>
          </cell>
          <cell r="E269">
            <v>2</v>
          </cell>
          <cell r="F269">
            <v>3</v>
          </cell>
          <cell r="G269">
            <v>4</v>
          </cell>
          <cell r="H269">
            <v>5</v>
          </cell>
          <cell r="I269">
            <v>6</v>
          </cell>
          <cell r="J269">
            <v>7</v>
          </cell>
          <cell r="K269">
            <v>8</v>
          </cell>
          <cell r="L269">
            <v>9</v>
          </cell>
          <cell r="M269">
            <v>10</v>
          </cell>
        </row>
        <row r="270">
          <cell r="A270">
            <v>1</v>
          </cell>
          <cell r="B270" t="str">
            <v>MOVIMIENTO DE SUELOS</v>
          </cell>
          <cell r="C270">
            <v>0</v>
          </cell>
          <cell r="N270">
            <v>0</v>
          </cell>
        </row>
        <row r="271">
          <cell r="A271">
            <v>2</v>
          </cell>
          <cell r="B271" t="str">
            <v>PLATEA DE HORMIGON ARMADO</v>
          </cell>
          <cell r="C271">
            <v>0</v>
          </cell>
          <cell r="N271">
            <v>0</v>
          </cell>
        </row>
        <row r="272">
          <cell r="A272">
            <v>3</v>
          </cell>
          <cell r="B272" t="str">
            <v>CAPA AISLADORA</v>
          </cell>
          <cell r="C272">
            <v>0</v>
          </cell>
          <cell r="N272">
            <v>0</v>
          </cell>
        </row>
        <row r="273">
          <cell r="A273">
            <v>4</v>
          </cell>
          <cell r="B273" t="str">
            <v>ALBAÑILERÍA</v>
          </cell>
          <cell r="C273">
            <v>0</v>
          </cell>
          <cell r="N273">
            <v>0</v>
          </cell>
        </row>
        <row r="274">
          <cell r="A274">
            <v>5</v>
          </cell>
          <cell r="B274" t="str">
            <v>ESTRUCTURA RESISTENTE</v>
          </cell>
          <cell r="C274">
            <v>0</v>
          </cell>
          <cell r="N274">
            <v>0</v>
          </cell>
        </row>
        <row r="275">
          <cell r="A275">
            <v>6</v>
          </cell>
          <cell r="B275" t="str">
            <v>CUBIERTA</v>
          </cell>
          <cell r="C275">
            <v>0</v>
          </cell>
          <cell r="N275">
            <v>0</v>
          </cell>
        </row>
        <row r="276">
          <cell r="A276">
            <v>7</v>
          </cell>
          <cell r="B276" t="str">
            <v>CIELORRASO</v>
          </cell>
          <cell r="C276">
            <v>0</v>
          </cell>
          <cell r="N276">
            <v>0</v>
          </cell>
        </row>
        <row r="277">
          <cell r="A277">
            <v>8</v>
          </cell>
          <cell r="B277" t="str">
            <v>REVOQUES</v>
          </cell>
          <cell r="C277">
            <v>0</v>
          </cell>
          <cell r="N277">
            <v>0</v>
          </cell>
        </row>
        <row r="278">
          <cell r="A278">
            <v>9</v>
          </cell>
          <cell r="B278" t="str">
            <v>REVESTIMIENTOS</v>
          </cell>
          <cell r="C278">
            <v>0</v>
          </cell>
          <cell r="N278">
            <v>0</v>
          </cell>
        </row>
        <row r="279">
          <cell r="A279">
            <v>10</v>
          </cell>
          <cell r="B279" t="str">
            <v>SOLADOS Y CONTRAPISOS</v>
          </cell>
          <cell r="C279">
            <v>0</v>
          </cell>
          <cell r="N279">
            <v>0</v>
          </cell>
        </row>
        <row r="280">
          <cell r="A280">
            <v>11</v>
          </cell>
          <cell r="B280" t="str">
            <v>ZOCALOS</v>
          </cell>
          <cell r="C280">
            <v>0</v>
          </cell>
          <cell r="N280">
            <v>0</v>
          </cell>
        </row>
        <row r="281">
          <cell r="A281">
            <v>12</v>
          </cell>
          <cell r="B281" t="str">
            <v>CARPINTERÍA</v>
          </cell>
          <cell r="C281">
            <v>0</v>
          </cell>
          <cell r="N281">
            <v>0</v>
          </cell>
        </row>
        <row r="282">
          <cell r="A282">
            <v>13</v>
          </cell>
          <cell r="B282" t="str">
            <v>PINTURA Y SALPICRETTE EXTERIOR</v>
          </cell>
          <cell r="C282">
            <v>0</v>
          </cell>
          <cell r="N282">
            <v>0</v>
          </cell>
        </row>
        <row r="283">
          <cell r="A283">
            <v>14</v>
          </cell>
          <cell r="B283" t="str">
            <v>INSTALACIÓN SANITARIA</v>
          </cell>
          <cell r="C283">
            <v>0</v>
          </cell>
          <cell r="N283">
            <v>0</v>
          </cell>
        </row>
        <row r="284">
          <cell r="A284">
            <v>15</v>
          </cell>
          <cell r="B284" t="str">
            <v xml:space="preserve">INSTALACIÓN ELÉCTRICA </v>
          </cell>
          <cell r="C284">
            <v>0</v>
          </cell>
          <cell r="N284">
            <v>0</v>
          </cell>
        </row>
        <row r="285">
          <cell r="A285">
            <v>16</v>
          </cell>
          <cell r="B285" t="str">
            <v>INSTALACIÓN DE GAS</v>
          </cell>
          <cell r="C285">
            <v>0</v>
          </cell>
          <cell r="N285">
            <v>0</v>
          </cell>
        </row>
        <row r="286">
          <cell r="A286">
            <v>17</v>
          </cell>
          <cell r="B286" t="str">
            <v>VARIOS</v>
          </cell>
          <cell r="C286">
            <v>0</v>
          </cell>
          <cell r="N286">
            <v>0</v>
          </cell>
        </row>
        <row r="287">
          <cell r="A287">
            <v>18</v>
          </cell>
          <cell r="B287" t="str">
            <v>PROVISIÓN DE AGUA POTABLE</v>
          </cell>
          <cell r="C287">
            <v>0</v>
          </cell>
          <cell r="N287">
            <v>0</v>
          </cell>
        </row>
        <row r="288">
          <cell r="A288">
            <v>19</v>
          </cell>
          <cell r="B288" t="str">
            <v>DESAGUES CLOACALES</v>
          </cell>
          <cell r="C288">
            <v>0</v>
          </cell>
          <cell r="N288">
            <v>0</v>
          </cell>
        </row>
        <row r="289">
          <cell r="A289">
            <v>20</v>
          </cell>
          <cell r="B289" t="str">
            <v>PROVISION ELECTRICA Y  ALUMBRADO PÚBLICO</v>
          </cell>
          <cell r="C289">
            <v>0</v>
          </cell>
          <cell r="N289">
            <v>0</v>
          </cell>
        </row>
        <row r="290">
          <cell r="A290">
            <v>21</v>
          </cell>
          <cell r="B290" t="str">
            <v>RED VEHICULAR</v>
          </cell>
          <cell r="C290">
            <v>0</v>
          </cell>
          <cell r="N290">
            <v>0</v>
          </cell>
        </row>
        <row r="291">
          <cell r="A291">
            <v>22</v>
          </cell>
          <cell r="B291" t="str">
            <v>SENDEROS PEATONALES Y VEREDAS MUNICIPALES</v>
          </cell>
          <cell r="C291">
            <v>0</v>
          </cell>
          <cell r="N291">
            <v>0</v>
          </cell>
        </row>
        <row r="292">
          <cell r="B292" t="str">
            <v>AVANCE FÍSICO MENSUAL PROYECTADO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B293" t="str">
            <v>AVANCE FÍSICO ACUMULADO PROYECTADO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</sheetData>
      <sheetData sheetId="3" refreshError="1">
        <row r="1">
          <cell r="A1" t="str">
            <v>iaco</v>
          </cell>
        </row>
        <row r="2">
          <cell r="A2" t="str">
            <v>%PLAZO DE OBRA</v>
          </cell>
          <cell r="B2" t="str">
            <v>%  MÁXIMO</v>
          </cell>
          <cell r="C2" t="str">
            <v>% MÍNIMO</v>
          </cell>
          <cell r="D2" t="str">
            <v>% AVANCE PROPUESTO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</row>
        <row r="4">
          <cell r="A4">
            <v>10</v>
          </cell>
          <cell r="B4">
            <v>7</v>
          </cell>
          <cell r="C4">
            <v>2</v>
          </cell>
          <cell r="D4">
            <v>0</v>
          </cell>
        </row>
        <row r="5">
          <cell r="A5">
            <v>20</v>
          </cell>
          <cell r="B5">
            <v>19</v>
          </cell>
          <cell r="C5">
            <v>8</v>
          </cell>
          <cell r="D5">
            <v>0</v>
          </cell>
        </row>
        <row r="6">
          <cell r="A6">
            <v>30</v>
          </cell>
          <cell r="B6">
            <v>33</v>
          </cell>
          <cell r="C6">
            <v>17</v>
          </cell>
          <cell r="D6">
            <v>0</v>
          </cell>
        </row>
        <row r="7">
          <cell r="A7">
            <v>40</v>
          </cell>
          <cell r="B7">
            <v>49</v>
          </cell>
          <cell r="C7">
            <v>28</v>
          </cell>
          <cell r="D7">
            <v>0</v>
          </cell>
        </row>
        <row r="8">
          <cell r="A8">
            <v>50</v>
          </cell>
          <cell r="B8">
            <v>64</v>
          </cell>
          <cell r="C8">
            <v>40</v>
          </cell>
          <cell r="D8">
            <v>0</v>
          </cell>
        </row>
        <row r="9">
          <cell r="A9">
            <v>60</v>
          </cell>
          <cell r="B9">
            <v>76</v>
          </cell>
          <cell r="C9">
            <v>52</v>
          </cell>
          <cell r="D9">
            <v>0</v>
          </cell>
        </row>
        <row r="10">
          <cell r="A10">
            <v>70</v>
          </cell>
          <cell r="B10">
            <v>86</v>
          </cell>
          <cell r="C10">
            <v>65</v>
          </cell>
          <cell r="D10">
            <v>0</v>
          </cell>
        </row>
        <row r="11">
          <cell r="A11">
            <v>80</v>
          </cell>
          <cell r="B11">
            <v>93</v>
          </cell>
          <cell r="C11">
            <v>79</v>
          </cell>
          <cell r="D11">
            <v>0</v>
          </cell>
        </row>
        <row r="12">
          <cell r="A12">
            <v>90</v>
          </cell>
          <cell r="B12">
            <v>98</v>
          </cell>
          <cell r="C12">
            <v>91</v>
          </cell>
          <cell r="D12">
            <v>0</v>
          </cell>
        </row>
        <row r="13">
          <cell r="A13">
            <v>100</v>
          </cell>
          <cell r="B13">
            <v>100</v>
          </cell>
          <cell r="C13">
            <v>100</v>
          </cell>
          <cell r="D13">
            <v>0</v>
          </cell>
        </row>
        <row r="40">
          <cell r="A40" t="str">
            <v>green</v>
          </cell>
        </row>
        <row r="41">
          <cell r="A41" t="str">
            <v>%PLAZO DE OBRA</v>
          </cell>
          <cell r="B41" t="str">
            <v>%  MÁXIMO</v>
          </cell>
          <cell r="C41" t="str">
            <v>% MÍNIMO</v>
          </cell>
          <cell r="D41" t="str">
            <v>% AVANCE PROPUESTO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10</v>
          </cell>
          <cell r="B43">
            <v>7</v>
          </cell>
          <cell r="C43">
            <v>2</v>
          </cell>
          <cell r="D43">
            <v>0</v>
          </cell>
        </row>
        <row r="44">
          <cell r="A44">
            <v>20</v>
          </cell>
          <cell r="B44">
            <v>19</v>
          </cell>
          <cell r="C44">
            <v>8</v>
          </cell>
          <cell r="D44">
            <v>0</v>
          </cell>
        </row>
        <row r="45">
          <cell r="A45">
            <v>30</v>
          </cell>
          <cell r="B45">
            <v>33</v>
          </cell>
          <cell r="C45">
            <v>17</v>
          </cell>
          <cell r="D45">
            <v>0</v>
          </cell>
        </row>
        <row r="46">
          <cell r="A46">
            <v>40</v>
          </cell>
          <cell r="B46">
            <v>49</v>
          </cell>
          <cell r="C46">
            <v>28</v>
          </cell>
          <cell r="D46">
            <v>0</v>
          </cell>
        </row>
        <row r="47">
          <cell r="A47">
            <v>50</v>
          </cell>
          <cell r="B47">
            <v>64</v>
          </cell>
          <cell r="C47">
            <v>40</v>
          </cell>
          <cell r="D47">
            <v>0</v>
          </cell>
        </row>
        <row r="48">
          <cell r="A48">
            <v>60</v>
          </cell>
          <cell r="B48">
            <v>76</v>
          </cell>
          <cell r="C48">
            <v>52</v>
          </cell>
          <cell r="D48">
            <v>0</v>
          </cell>
        </row>
        <row r="49">
          <cell r="A49">
            <v>70</v>
          </cell>
          <cell r="B49">
            <v>86</v>
          </cell>
          <cell r="C49">
            <v>65</v>
          </cell>
          <cell r="D49">
            <v>0</v>
          </cell>
        </row>
        <row r="50">
          <cell r="A50">
            <v>80</v>
          </cell>
          <cell r="B50">
            <v>93</v>
          </cell>
          <cell r="C50">
            <v>79</v>
          </cell>
          <cell r="D50">
            <v>0</v>
          </cell>
        </row>
        <row r="51">
          <cell r="A51">
            <v>90</v>
          </cell>
          <cell r="B51">
            <v>98</v>
          </cell>
          <cell r="C51">
            <v>91</v>
          </cell>
          <cell r="D51">
            <v>0</v>
          </cell>
        </row>
        <row r="52">
          <cell r="A52">
            <v>100</v>
          </cell>
          <cell r="B52">
            <v>100</v>
          </cell>
          <cell r="C52">
            <v>100</v>
          </cell>
          <cell r="D52">
            <v>0</v>
          </cell>
        </row>
        <row r="79">
          <cell r="A79" t="str">
            <v>vimeco</v>
          </cell>
        </row>
        <row r="80">
          <cell r="A80" t="str">
            <v>%PLAZO DE OBRA</v>
          </cell>
          <cell r="B80" t="str">
            <v>%  MÁXIMO</v>
          </cell>
          <cell r="C80" t="str">
            <v>% MÍNIMO</v>
          </cell>
          <cell r="D80" t="str">
            <v>% AVANCE PROPUESTO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10</v>
          </cell>
          <cell r="B82">
            <v>7</v>
          </cell>
          <cell r="C82">
            <v>2</v>
          </cell>
          <cell r="D82">
            <v>0</v>
          </cell>
        </row>
        <row r="83">
          <cell r="A83">
            <v>20</v>
          </cell>
          <cell r="B83">
            <v>19</v>
          </cell>
          <cell r="C83">
            <v>8</v>
          </cell>
          <cell r="D83">
            <v>0</v>
          </cell>
        </row>
        <row r="84">
          <cell r="A84">
            <v>30</v>
          </cell>
          <cell r="B84">
            <v>33</v>
          </cell>
          <cell r="C84">
            <v>17</v>
          </cell>
          <cell r="D84">
            <v>0</v>
          </cell>
        </row>
        <row r="85">
          <cell r="A85">
            <v>40</v>
          </cell>
          <cell r="B85">
            <v>49</v>
          </cell>
          <cell r="C85">
            <v>28</v>
          </cell>
          <cell r="D85">
            <v>0</v>
          </cell>
        </row>
        <row r="86">
          <cell r="A86">
            <v>50</v>
          </cell>
          <cell r="B86">
            <v>64</v>
          </cell>
          <cell r="C86">
            <v>40</v>
          </cell>
          <cell r="D86">
            <v>0</v>
          </cell>
        </row>
        <row r="87">
          <cell r="A87">
            <v>60</v>
          </cell>
          <cell r="B87">
            <v>76</v>
          </cell>
          <cell r="C87">
            <v>52</v>
          </cell>
          <cell r="D87">
            <v>0</v>
          </cell>
        </row>
        <row r="88">
          <cell r="A88">
            <v>70</v>
          </cell>
          <cell r="B88">
            <v>86</v>
          </cell>
          <cell r="C88">
            <v>65</v>
          </cell>
          <cell r="D88">
            <v>0</v>
          </cell>
        </row>
        <row r="89">
          <cell r="A89">
            <v>80</v>
          </cell>
          <cell r="B89">
            <v>93</v>
          </cell>
          <cell r="C89">
            <v>79</v>
          </cell>
          <cell r="D89">
            <v>0</v>
          </cell>
        </row>
        <row r="90">
          <cell r="A90">
            <v>90</v>
          </cell>
          <cell r="B90">
            <v>98</v>
          </cell>
          <cell r="C90">
            <v>91</v>
          </cell>
          <cell r="D90">
            <v>0</v>
          </cell>
        </row>
        <row r="91">
          <cell r="A91">
            <v>100</v>
          </cell>
          <cell r="B91">
            <v>100</v>
          </cell>
          <cell r="C91">
            <v>100</v>
          </cell>
          <cell r="D91">
            <v>0</v>
          </cell>
        </row>
        <row r="118">
          <cell r="A118" t="str">
            <v>ingeciq</v>
          </cell>
        </row>
        <row r="119">
          <cell r="A119" t="str">
            <v>%PLAZO DE OBRA</v>
          </cell>
          <cell r="B119" t="str">
            <v>%  MÁXIMO</v>
          </cell>
          <cell r="C119" t="str">
            <v>% MÍNIMO</v>
          </cell>
          <cell r="D119" t="str">
            <v>% AVANCE PROPUESTO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</v>
          </cell>
          <cell r="B121">
            <v>7</v>
          </cell>
          <cell r="C121">
            <v>2</v>
          </cell>
          <cell r="D121">
            <v>0</v>
          </cell>
        </row>
        <row r="122">
          <cell r="A122">
            <v>20</v>
          </cell>
          <cell r="B122">
            <v>19</v>
          </cell>
          <cell r="C122">
            <v>8</v>
          </cell>
          <cell r="D122">
            <v>0</v>
          </cell>
        </row>
        <row r="123">
          <cell r="A123">
            <v>30</v>
          </cell>
          <cell r="B123">
            <v>33</v>
          </cell>
          <cell r="C123">
            <v>17</v>
          </cell>
          <cell r="D123">
            <v>0</v>
          </cell>
        </row>
        <row r="124">
          <cell r="A124">
            <v>40</v>
          </cell>
          <cell r="B124">
            <v>49</v>
          </cell>
          <cell r="C124">
            <v>28</v>
          </cell>
          <cell r="D124">
            <v>0</v>
          </cell>
        </row>
        <row r="125">
          <cell r="A125">
            <v>50</v>
          </cell>
          <cell r="B125">
            <v>64</v>
          </cell>
          <cell r="C125">
            <v>40</v>
          </cell>
          <cell r="D125">
            <v>0</v>
          </cell>
        </row>
        <row r="126">
          <cell r="A126">
            <v>60</v>
          </cell>
          <cell r="B126">
            <v>76</v>
          </cell>
          <cell r="C126">
            <v>52</v>
          </cell>
          <cell r="D126">
            <v>0</v>
          </cell>
        </row>
        <row r="127">
          <cell r="A127">
            <v>70</v>
          </cell>
          <cell r="B127">
            <v>86</v>
          </cell>
          <cell r="C127">
            <v>65</v>
          </cell>
          <cell r="D127">
            <v>0</v>
          </cell>
        </row>
        <row r="128">
          <cell r="A128">
            <v>80</v>
          </cell>
          <cell r="B128">
            <v>93</v>
          </cell>
          <cell r="C128">
            <v>79</v>
          </cell>
          <cell r="D128">
            <v>0</v>
          </cell>
        </row>
        <row r="129">
          <cell r="A129">
            <v>90</v>
          </cell>
          <cell r="B129">
            <v>98</v>
          </cell>
          <cell r="C129">
            <v>91</v>
          </cell>
          <cell r="D129">
            <v>0</v>
          </cell>
        </row>
        <row r="130">
          <cell r="A130">
            <v>100</v>
          </cell>
          <cell r="B130">
            <v>100</v>
          </cell>
          <cell r="C130">
            <v>100</v>
          </cell>
          <cell r="D130">
            <v>0</v>
          </cell>
        </row>
        <row r="157">
          <cell r="A157" t="str">
            <v>barrionuevo</v>
          </cell>
        </row>
        <row r="158">
          <cell r="A158" t="str">
            <v>%PLAZO DE OBRA</v>
          </cell>
          <cell r="B158" t="str">
            <v>%  MÁXIMO</v>
          </cell>
          <cell r="C158" t="str">
            <v>% MÍNIMO</v>
          </cell>
          <cell r="D158" t="str">
            <v>% AVANCE PROPUESTO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</v>
          </cell>
          <cell r="B160">
            <v>7</v>
          </cell>
          <cell r="C160">
            <v>2</v>
          </cell>
          <cell r="D160">
            <v>0</v>
          </cell>
        </row>
        <row r="161">
          <cell r="A161">
            <v>20</v>
          </cell>
          <cell r="B161">
            <v>19</v>
          </cell>
          <cell r="C161">
            <v>8</v>
          </cell>
          <cell r="D161">
            <v>0</v>
          </cell>
        </row>
        <row r="162">
          <cell r="A162">
            <v>30</v>
          </cell>
          <cell r="B162">
            <v>33</v>
          </cell>
          <cell r="C162">
            <v>17</v>
          </cell>
          <cell r="D162">
            <v>0</v>
          </cell>
        </row>
        <row r="163">
          <cell r="A163">
            <v>40</v>
          </cell>
          <cell r="B163">
            <v>49</v>
          </cell>
          <cell r="C163">
            <v>28</v>
          </cell>
          <cell r="D163">
            <v>0</v>
          </cell>
        </row>
        <row r="164">
          <cell r="A164">
            <v>50</v>
          </cell>
          <cell r="B164">
            <v>64</v>
          </cell>
          <cell r="C164">
            <v>40</v>
          </cell>
          <cell r="D164">
            <v>0</v>
          </cell>
        </row>
        <row r="165">
          <cell r="A165">
            <v>60</v>
          </cell>
          <cell r="B165">
            <v>76</v>
          </cell>
          <cell r="C165">
            <v>52</v>
          </cell>
          <cell r="D165">
            <v>0</v>
          </cell>
        </row>
        <row r="166">
          <cell r="A166">
            <v>70</v>
          </cell>
          <cell r="B166">
            <v>86</v>
          </cell>
          <cell r="C166">
            <v>65</v>
          </cell>
          <cell r="D166">
            <v>0</v>
          </cell>
        </row>
        <row r="167">
          <cell r="A167">
            <v>80</v>
          </cell>
          <cell r="B167">
            <v>93</v>
          </cell>
          <cell r="C167">
            <v>79</v>
          </cell>
          <cell r="D167">
            <v>0</v>
          </cell>
        </row>
        <row r="168">
          <cell r="A168">
            <v>90</v>
          </cell>
          <cell r="B168">
            <v>98</v>
          </cell>
          <cell r="C168">
            <v>91</v>
          </cell>
          <cell r="D168">
            <v>0</v>
          </cell>
        </row>
        <row r="169">
          <cell r="A169">
            <v>100</v>
          </cell>
          <cell r="B169">
            <v>100</v>
          </cell>
          <cell r="C169">
            <v>100</v>
          </cell>
          <cell r="D169">
            <v>0</v>
          </cell>
        </row>
        <row r="197">
          <cell r="A197" t="str">
            <v>beton</v>
          </cell>
        </row>
        <row r="198">
          <cell r="A198" t="str">
            <v>%PLAZO DE OBRA</v>
          </cell>
          <cell r="B198" t="str">
            <v>%  MÁXIMO</v>
          </cell>
          <cell r="C198" t="str">
            <v>% MÍNIMO</v>
          </cell>
          <cell r="D198" t="str">
            <v>% AVANCE PROPUESTO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10</v>
          </cell>
          <cell r="B200">
            <v>7</v>
          </cell>
          <cell r="C200">
            <v>2</v>
          </cell>
          <cell r="D200">
            <v>0</v>
          </cell>
        </row>
        <row r="201">
          <cell r="A201">
            <v>20</v>
          </cell>
          <cell r="B201">
            <v>19</v>
          </cell>
          <cell r="C201">
            <v>8</v>
          </cell>
          <cell r="D201">
            <v>0</v>
          </cell>
        </row>
        <row r="202">
          <cell r="A202">
            <v>30</v>
          </cell>
          <cell r="B202">
            <v>33</v>
          </cell>
          <cell r="C202">
            <v>17</v>
          </cell>
          <cell r="D202">
            <v>0</v>
          </cell>
        </row>
        <row r="203">
          <cell r="A203">
            <v>40</v>
          </cell>
          <cell r="B203">
            <v>49</v>
          </cell>
          <cell r="C203">
            <v>28</v>
          </cell>
          <cell r="D203">
            <v>0</v>
          </cell>
        </row>
        <row r="204">
          <cell r="A204">
            <v>50</v>
          </cell>
          <cell r="B204">
            <v>64</v>
          </cell>
          <cell r="C204">
            <v>40</v>
          </cell>
          <cell r="D204">
            <v>0</v>
          </cell>
        </row>
        <row r="205">
          <cell r="A205">
            <v>60</v>
          </cell>
          <cell r="B205">
            <v>76</v>
          </cell>
          <cell r="C205">
            <v>52</v>
          </cell>
          <cell r="D205">
            <v>0</v>
          </cell>
        </row>
        <row r="206">
          <cell r="A206">
            <v>70</v>
          </cell>
          <cell r="B206">
            <v>86</v>
          </cell>
          <cell r="C206">
            <v>65</v>
          </cell>
          <cell r="D206">
            <v>0</v>
          </cell>
        </row>
        <row r="207">
          <cell r="A207">
            <v>80</v>
          </cell>
          <cell r="B207">
            <v>93</v>
          </cell>
          <cell r="C207">
            <v>79</v>
          </cell>
          <cell r="D207">
            <v>0</v>
          </cell>
        </row>
        <row r="208">
          <cell r="A208">
            <v>90</v>
          </cell>
          <cell r="B208">
            <v>98</v>
          </cell>
          <cell r="C208">
            <v>91</v>
          </cell>
          <cell r="D208">
            <v>0</v>
          </cell>
        </row>
        <row r="209">
          <cell r="A209">
            <v>100</v>
          </cell>
          <cell r="B209">
            <v>100</v>
          </cell>
          <cell r="C209">
            <v>100</v>
          </cell>
          <cell r="D209">
            <v>0</v>
          </cell>
        </row>
        <row r="237">
          <cell r="A237" t="str">
            <v>carballo</v>
          </cell>
        </row>
        <row r="238">
          <cell r="A238" t="str">
            <v>%PLAZO DE OBRA</v>
          </cell>
          <cell r="B238" t="str">
            <v>%  MÁXIMO</v>
          </cell>
          <cell r="C238" t="str">
            <v>% MÍNIMO</v>
          </cell>
          <cell r="D238" t="str">
            <v>% AVANCE PROPUESTO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</row>
        <row r="240">
          <cell r="A240">
            <v>10</v>
          </cell>
          <cell r="B240">
            <v>7</v>
          </cell>
          <cell r="C240">
            <v>2</v>
          </cell>
          <cell r="D240">
            <v>0</v>
          </cell>
        </row>
        <row r="241">
          <cell r="A241">
            <v>20</v>
          </cell>
          <cell r="B241">
            <v>19</v>
          </cell>
          <cell r="C241">
            <v>8</v>
          </cell>
          <cell r="D241">
            <v>0</v>
          </cell>
        </row>
        <row r="242">
          <cell r="A242">
            <v>30</v>
          </cell>
          <cell r="B242">
            <v>33</v>
          </cell>
          <cell r="C242">
            <v>17</v>
          </cell>
          <cell r="D242">
            <v>0</v>
          </cell>
        </row>
        <row r="243">
          <cell r="A243">
            <v>40</v>
          </cell>
          <cell r="B243">
            <v>49</v>
          </cell>
          <cell r="C243">
            <v>28</v>
          </cell>
          <cell r="D243">
            <v>0</v>
          </cell>
        </row>
        <row r="244">
          <cell r="A244">
            <v>50</v>
          </cell>
          <cell r="B244">
            <v>64</v>
          </cell>
          <cell r="C244">
            <v>40</v>
          </cell>
          <cell r="D244">
            <v>0</v>
          </cell>
        </row>
        <row r="245">
          <cell r="A245">
            <v>60</v>
          </cell>
          <cell r="B245">
            <v>76</v>
          </cell>
          <cell r="C245">
            <v>52</v>
          </cell>
          <cell r="D245">
            <v>0</v>
          </cell>
        </row>
        <row r="246">
          <cell r="A246">
            <v>70</v>
          </cell>
          <cell r="B246">
            <v>86</v>
          </cell>
          <cell r="C246">
            <v>65</v>
          </cell>
          <cell r="D246">
            <v>0</v>
          </cell>
        </row>
        <row r="247">
          <cell r="A247">
            <v>80</v>
          </cell>
          <cell r="B247">
            <v>93</v>
          </cell>
          <cell r="C247">
            <v>79</v>
          </cell>
          <cell r="D247">
            <v>0</v>
          </cell>
        </row>
        <row r="248">
          <cell r="A248">
            <v>90</v>
          </cell>
          <cell r="B248">
            <v>98</v>
          </cell>
          <cell r="C248">
            <v>91</v>
          </cell>
          <cell r="D248">
            <v>0</v>
          </cell>
        </row>
        <row r="249">
          <cell r="A249">
            <v>100</v>
          </cell>
          <cell r="B249">
            <v>100</v>
          </cell>
          <cell r="C249">
            <v>100</v>
          </cell>
          <cell r="D249">
            <v>0</v>
          </cell>
        </row>
        <row r="278">
          <cell r="A278">
            <v>0</v>
          </cell>
        </row>
        <row r="279">
          <cell r="A279" t="str">
            <v>%PLAZO DE OBRA</v>
          </cell>
          <cell r="B279" t="str">
            <v>%  MÁXIMO</v>
          </cell>
          <cell r="C279" t="str">
            <v>% MÍNIMO</v>
          </cell>
          <cell r="D279" t="str">
            <v>% AVANCE PROPUESTO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</row>
        <row r="281">
          <cell r="A281">
            <v>10</v>
          </cell>
          <cell r="B281">
            <v>7</v>
          </cell>
          <cell r="C281">
            <v>2</v>
          </cell>
          <cell r="D281">
            <v>0</v>
          </cell>
        </row>
        <row r="282">
          <cell r="A282">
            <v>20</v>
          </cell>
          <cell r="B282">
            <v>19</v>
          </cell>
          <cell r="C282">
            <v>8</v>
          </cell>
          <cell r="D282">
            <v>0</v>
          </cell>
        </row>
        <row r="283">
          <cell r="A283">
            <v>30</v>
          </cell>
          <cell r="B283">
            <v>33</v>
          </cell>
          <cell r="C283">
            <v>17</v>
          </cell>
          <cell r="D283">
            <v>0</v>
          </cell>
        </row>
        <row r="284">
          <cell r="A284">
            <v>40</v>
          </cell>
          <cell r="B284">
            <v>49</v>
          </cell>
          <cell r="C284">
            <v>28</v>
          </cell>
          <cell r="D284">
            <v>0</v>
          </cell>
        </row>
        <row r="285">
          <cell r="A285">
            <v>50</v>
          </cell>
          <cell r="B285">
            <v>64</v>
          </cell>
          <cell r="C285">
            <v>40</v>
          </cell>
          <cell r="D285">
            <v>0</v>
          </cell>
        </row>
        <row r="286">
          <cell r="A286">
            <v>60</v>
          </cell>
          <cell r="B286">
            <v>76</v>
          </cell>
          <cell r="C286">
            <v>52</v>
          </cell>
          <cell r="D286">
            <v>0</v>
          </cell>
        </row>
        <row r="287">
          <cell r="A287">
            <v>70</v>
          </cell>
          <cell r="B287">
            <v>86</v>
          </cell>
          <cell r="C287">
            <v>65</v>
          </cell>
          <cell r="D287">
            <v>0</v>
          </cell>
        </row>
        <row r="288">
          <cell r="A288">
            <v>80</v>
          </cell>
          <cell r="B288">
            <v>93</v>
          </cell>
          <cell r="C288">
            <v>79</v>
          </cell>
          <cell r="D288">
            <v>0</v>
          </cell>
        </row>
        <row r="289">
          <cell r="A289">
            <v>90</v>
          </cell>
          <cell r="B289">
            <v>98</v>
          </cell>
          <cell r="C289">
            <v>91</v>
          </cell>
          <cell r="D289">
            <v>0</v>
          </cell>
        </row>
        <row r="290">
          <cell r="A290">
            <v>100</v>
          </cell>
          <cell r="B290">
            <v>100</v>
          </cell>
          <cell r="C290">
            <v>100</v>
          </cell>
          <cell r="D290">
            <v>0</v>
          </cell>
        </row>
        <row r="318">
          <cell r="A318">
            <v>0</v>
          </cell>
        </row>
        <row r="319">
          <cell r="A319" t="str">
            <v>%PLAZO DE OBRA</v>
          </cell>
          <cell r="B319" t="str">
            <v>%  MÁXIMO</v>
          </cell>
          <cell r="C319" t="str">
            <v>% MÍNIMO</v>
          </cell>
          <cell r="D319" t="str">
            <v>% AVANCE PROPUESTO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10</v>
          </cell>
          <cell r="B321">
            <v>7</v>
          </cell>
          <cell r="C321">
            <v>2</v>
          </cell>
          <cell r="D321">
            <v>0</v>
          </cell>
        </row>
        <row r="322">
          <cell r="A322">
            <v>20</v>
          </cell>
          <cell r="B322">
            <v>19</v>
          </cell>
          <cell r="C322">
            <v>8</v>
          </cell>
          <cell r="D322">
            <v>0</v>
          </cell>
        </row>
        <row r="323">
          <cell r="A323">
            <v>30</v>
          </cell>
          <cell r="B323">
            <v>33</v>
          </cell>
          <cell r="C323">
            <v>17</v>
          </cell>
          <cell r="D323">
            <v>0</v>
          </cell>
        </row>
        <row r="324">
          <cell r="A324">
            <v>40</v>
          </cell>
          <cell r="B324">
            <v>49</v>
          </cell>
          <cell r="C324">
            <v>28</v>
          </cell>
          <cell r="D324">
            <v>0</v>
          </cell>
        </row>
        <row r="325">
          <cell r="A325">
            <v>50</v>
          </cell>
          <cell r="B325">
            <v>64</v>
          </cell>
          <cell r="C325">
            <v>40</v>
          </cell>
          <cell r="D325">
            <v>0</v>
          </cell>
        </row>
        <row r="326">
          <cell r="A326">
            <v>60</v>
          </cell>
          <cell r="B326">
            <v>76</v>
          </cell>
          <cell r="C326">
            <v>52</v>
          </cell>
          <cell r="D326">
            <v>0</v>
          </cell>
        </row>
        <row r="327">
          <cell r="A327">
            <v>70</v>
          </cell>
          <cell r="B327">
            <v>86</v>
          </cell>
          <cell r="C327">
            <v>65</v>
          </cell>
          <cell r="D327">
            <v>0</v>
          </cell>
        </row>
        <row r="328">
          <cell r="A328">
            <v>80</v>
          </cell>
          <cell r="B328">
            <v>93</v>
          </cell>
          <cell r="C328">
            <v>79</v>
          </cell>
          <cell r="D328">
            <v>0</v>
          </cell>
        </row>
        <row r="329">
          <cell r="A329">
            <v>90</v>
          </cell>
          <cell r="B329">
            <v>98</v>
          </cell>
          <cell r="C329">
            <v>91</v>
          </cell>
          <cell r="D329">
            <v>0</v>
          </cell>
        </row>
        <row r="330">
          <cell r="A330">
            <v>100</v>
          </cell>
          <cell r="B330">
            <v>100</v>
          </cell>
          <cell r="C330">
            <v>100</v>
          </cell>
          <cell r="D330">
            <v>0</v>
          </cell>
        </row>
        <row r="358">
          <cell r="A358">
            <v>0</v>
          </cell>
        </row>
        <row r="359">
          <cell r="A359" t="str">
            <v>%PLAZO DE OBRA</v>
          </cell>
          <cell r="B359" t="str">
            <v>%  MÁXIMO</v>
          </cell>
          <cell r="C359" t="str">
            <v>% MÍNIMO</v>
          </cell>
          <cell r="D359" t="str">
            <v>% AVANCE PROPUESTO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10</v>
          </cell>
          <cell r="B361">
            <v>7</v>
          </cell>
          <cell r="C361">
            <v>2</v>
          </cell>
          <cell r="D361">
            <v>0</v>
          </cell>
        </row>
        <row r="362">
          <cell r="A362">
            <v>20</v>
          </cell>
          <cell r="B362">
            <v>19</v>
          </cell>
          <cell r="C362">
            <v>8</v>
          </cell>
          <cell r="D362">
            <v>0</v>
          </cell>
        </row>
        <row r="363">
          <cell r="A363">
            <v>30</v>
          </cell>
          <cell r="B363">
            <v>33</v>
          </cell>
          <cell r="C363">
            <v>17</v>
          </cell>
          <cell r="D363">
            <v>0</v>
          </cell>
        </row>
        <row r="364">
          <cell r="A364">
            <v>40</v>
          </cell>
          <cell r="B364">
            <v>49</v>
          </cell>
          <cell r="C364">
            <v>28</v>
          </cell>
          <cell r="D364">
            <v>0</v>
          </cell>
        </row>
        <row r="365">
          <cell r="A365">
            <v>50</v>
          </cell>
          <cell r="B365">
            <v>64</v>
          </cell>
          <cell r="C365">
            <v>40</v>
          </cell>
          <cell r="D365">
            <v>0</v>
          </cell>
        </row>
        <row r="366">
          <cell r="A366">
            <v>60</v>
          </cell>
          <cell r="B366">
            <v>76</v>
          </cell>
          <cell r="C366">
            <v>52</v>
          </cell>
          <cell r="D366">
            <v>0</v>
          </cell>
        </row>
        <row r="367">
          <cell r="A367">
            <v>70</v>
          </cell>
          <cell r="B367">
            <v>86</v>
          </cell>
          <cell r="C367">
            <v>65</v>
          </cell>
          <cell r="D367">
            <v>0</v>
          </cell>
        </row>
        <row r="368">
          <cell r="A368">
            <v>80</v>
          </cell>
          <cell r="B368">
            <v>93</v>
          </cell>
          <cell r="C368">
            <v>79</v>
          </cell>
          <cell r="D368">
            <v>0</v>
          </cell>
        </row>
        <row r="369">
          <cell r="A369">
            <v>90</v>
          </cell>
          <cell r="B369">
            <v>98</v>
          </cell>
          <cell r="C369">
            <v>91</v>
          </cell>
          <cell r="D369">
            <v>0</v>
          </cell>
        </row>
        <row r="370">
          <cell r="A370">
            <v>100</v>
          </cell>
          <cell r="B370">
            <v>100</v>
          </cell>
          <cell r="C370">
            <v>100</v>
          </cell>
          <cell r="D37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ALTERNATIVA 1"/>
      <sheetName val="PPTO ALTERNATIVA 2"/>
      <sheetName val="LISTADO MATERIALES"/>
      <sheetName val="ACERO"/>
      <sheetName val="TANCREDA"/>
      <sheetName val="SIKA"/>
      <sheetName val="CONSULTAS 1"/>
      <sheetName val="COEF PASE ALTERNATIVA 1"/>
      <sheetName val="VISITA A OBRA"/>
      <sheetName val="COEF PASE"/>
      <sheetName val="PPTO"/>
      <sheetName val="AMANCO-TIGRE-NICOLL"/>
      <sheetName val="CAÑOS HORMIGON"/>
      <sheetName val="COMPUTO EXCAVAC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Señores: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ALTERNATIVA 1"/>
      <sheetName val="PPTO ALTERNATIVA 2"/>
      <sheetName val="LISTADO MATERIALES"/>
      <sheetName val="ACERO"/>
      <sheetName val="TANCREDA"/>
      <sheetName val="SIKA"/>
      <sheetName val="CONSULTAS 1"/>
      <sheetName val="COEF PASE ALTERNATIVA 1"/>
      <sheetName val="VISITA A OBRA"/>
      <sheetName val="COEF PASE"/>
      <sheetName val="PPTO"/>
      <sheetName val="AMANCO-TIGRE-NICOLL"/>
      <sheetName val="CAÑOS HORMIGON"/>
      <sheetName val="COMPUTO EXCAVAC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Señores: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ALTERNATIVA 1"/>
      <sheetName val="PPTO ALTERNATIVA 2"/>
      <sheetName val="LISTADO MATERIALES"/>
      <sheetName val="ACERO"/>
      <sheetName val="TANCREDA"/>
      <sheetName val="SIKA"/>
      <sheetName val="CONSULTAS 1"/>
      <sheetName val="COEF PASE ALTERNATIVA 1"/>
      <sheetName val="VISITA A OBRA"/>
      <sheetName val="COEF PASE"/>
      <sheetName val="PPTO"/>
      <sheetName val="AMANCO-TIGRE-NICOLL"/>
      <sheetName val="CAÑOS HORMIGON"/>
      <sheetName val="COMPUTO EXCAV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EN"/>
      <sheetName val="Golpe de Ariete 2 en Paralelo"/>
      <sheetName val="Golpe de Ariete"/>
      <sheetName val="#¡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 Secundaria"/>
      <sheetName val="#¡REF"/>
    </sheetNames>
    <sheetDataSet>
      <sheetData sheetId="0">
        <row r="3">
          <cell r="F3">
            <v>0.02</v>
          </cell>
        </row>
        <row r="6">
          <cell r="F6">
            <v>286.2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"/>
      <sheetName val="Ind"/>
      <sheetName val="Coef Res"/>
      <sheetName val="Plan Trab"/>
      <sheetName val="Equip"/>
      <sheetName val="Bco"/>
      <sheetName val="Mdo"/>
      <sheetName val="Mat"/>
      <sheetName val="Pr"/>
      <sheetName val="CV"/>
      <sheetName val="1"/>
      <sheetName val="2a"/>
      <sheetName val="2b"/>
      <sheetName val="2c"/>
      <sheetName val="2d"/>
      <sheetName val="3"/>
      <sheetName val="4"/>
      <sheetName val="5a"/>
      <sheetName val="5b"/>
      <sheetName val="5c"/>
      <sheetName val="5d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a"/>
      <sheetName val="19b"/>
      <sheetName val="19c"/>
      <sheetName val="19d"/>
      <sheetName val="19e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>
            <v>0</v>
          </cell>
          <cell r="D13" t="str">
            <v>. . . . . . . . . . . . . . . . . . . . . .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</v>
          </cell>
          <cell r="C14" t="str">
            <v>00-55</v>
          </cell>
          <cell r="D14" t="str">
            <v>Automóvi</v>
          </cell>
          <cell r="E14" t="str">
            <v>VW 1500</v>
          </cell>
          <cell r="F14">
            <v>12960</v>
          </cell>
          <cell r="G14">
            <v>12960</v>
          </cell>
          <cell r="H14">
            <v>60</v>
          </cell>
        </row>
        <row r="15">
          <cell r="B15">
            <v>2</v>
          </cell>
          <cell r="C15" t="str">
            <v>02/1-139</v>
          </cell>
          <cell r="D15" t="str">
            <v>Camioneta</v>
          </cell>
          <cell r="E15" t="str">
            <v>Peugeot 504</v>
          </cell>
          <cell r="F15">
            <v>19800</v>
          </cell>
          <cell r="G15">
            <v>19800</v>
          </cell>
          <cell r="H15">
            <v>90</v>
          </cell>
        </row>
        <row r="16">
          <cell r="B16">
            <v>3</v>
          </cell>
          <cell r="C16" t="str">
            <v>02/1-140</v>
          </cell>
          <cell r="D16" t="str">
            <v>Camioneta</v>
          </cell>
          <cell r="E16" t="str">
            <v>Peugeot 504 (2)</v>
          </cell>
          <cell r="F16">
            <v>16134</v>
          </cell>
          <cell r="G16">
            <v>16134</v>
          </cell>
          <cell r="H16">
            <v>90</v>
          </cell>
        </row>
        <row r="17">
          <cell r="B17">
            <v>4</v>
          </cell>
          <cell r="C17" t="str">
            <v>02/1-148</v>
          </cell>
          <cell r="D17" t="str">
            <v>Camioneta</v>
          </cell>
          <cell r="E17" t="str">
            <v>VW Saveiro</v>
          </cell>
          <cell r="F17">
            <v>13000</v>
          </cell>
          <cell r="G17">
            <v>13000</v>
          </cell>
          <cell r="H17">
            <v>60</v>
          </cell>
        </row>
        <row r="18">
          <cell r="B18">
            <v>5</v>
          </cell>
          <cell r="C18" t="str">
            <v>02/1-150</v>
          </cell>
          <cell r="D18" t="str">
            <v>Camioneta</v>
          </cell>
          <cell r="E18" t="str">
            <v>Ford F-100 Diesel</v>
          </cell>
          <cell r="F18">
            <v>25290</v>
          </cell>
          <cell r="G18">
            <v>25290</v>
          </cell>
          <cell r="H18">
            <v>90</v>
          </cell>
        </row>
        <row r="19">
          <cell r="B19">
            <v>6</v>
          </cell>
          <cell r="C19" t="str">
            <v>02/1-152</v>
          </cell>
          <cell r="D19" t="str">
            <v>Camioneta</v>
          </cell>
          <cell r="E19" t="str">
            <v>Ford F-100 Naftera</v>
          </cell>
          <cell r="F19">
            <v>19000</v>
          </cell>
          <cell r="G19">
            <v>19000</v>
          </cell>
          <cell r="H19">
            <v>132</v>
          </cell>
        </row>
        <row r="20">
          <cell r="B20">
            <v>7</v>
          </cell>
          <cell r="C20" t="str">
            <v>04-136</v>
          </cell>
          <cell r="D20" t="str">
            <v>Camion Volcador</v>
          </cell>
          <cell r="E20" t="str">
            <v>Ford F-7000</v>
          </cell>
          <cell r="F20">
            <v>59000</v>
          </cell>
          <cell r="G20">
            <v>59000</v>
          </cell>
          <cell r="H20">
            <v>134</v>
          </cell>
        </row>
        <row r="21">
          <cell r="B21">
            <v>8</v>
          </cell>
          <cell r="C21" t="str">
            <v>04-162</v>
          </cell>
          <cell r="D21" t="str">
            <v>Camion Volcador</v>
          </cell>
          <cell r="E21" t="str">
            <v>M.Benz LK 1618</v>
          </cell>
          <cell r="F21">
            <v>65000</v>
          </cell>
          <cell r="G21">
            <v>65000</v>
          </cell>
          <cell r="H21">
            <v>150</v>
          </cell>
        </row>
        <row r="22">
          <cell r="B22">
            <v>9</v>
          </cell>
          <cell r="C22" t="str">
            <v>05/1-16</v>
          </cell>
          <cell r="D22" t="str">
            <v>Camion Volcador</v>
          </cell>
          <cell r="E22" t="str">
            <v>P.Euclid R-35</v>
          </cell>
          <cell r="F22">
            <v>390000</v>
          </cell>
          <cell r="G22">
            <v>390000</v>
          </cell>
          <cell r="H22">
            <v>420</v>
          </cell>
        </row>
        <row r="23">
          <cell r="B23">
            <v>10</v>
          </cell>
          <cell r="C23" t="str">
            <v>06/1-07</v>
          </cell>
          <cell r="D23" t="str">
            <v>Camión Regador de Asfalto</v>
          </cell>
          <cell r="E23" t="str">
            <v>Ford F-7000</v>
          </cell>
          <cell r="F23">
            <v>75000</v>
          </cell>
          <cell r="G23">
            <v>75000</v>
          </cell>
          <cell r="H23">
            <v>204</v>
          </cell>
        </row>
        <row r="24">
          <cell r="B24">
            <v>11</v>
          </cell>
          <cell r="C24" t="str">
            <v>06/1-08</v>
          </cell>
          <cell r="D24" t="str">
            <v>Camión Regador de Asfalto</v>
          </cell>
          <cell r="E24" t="str">
            <v>Ford F-14000</v>
          </cell>
          <cell r="F24">
            <v>68515</v>
          </cell>
          <cell r="G24">
            <v>68515</v>
          </cell>
          <cell r="H24">
            <v>160</v>
          </cell>
        </row>
        <row r="25">
          <cell r="B25">
            <v>12</v>
          </cell>
          <cell r="C25" t="str">
            <v>06/5-06</v>
          </cell>
          <cell r="D25" t="str">
            <v>Camión Regador de Agua</v>
          </cell>
          <cell r="E25" t="str">
            <v>Ford F-7000</v>
          </cell>
          <cell r="F25">
            <v>59000</v>
          </cell>
          <cell r="G25">
            <v>59000</v>
          </cell>
          <cell r="H25">
            <v>134</v>
          </cell>
        </row>
        <row r="26">
          <cell r="B26">
            <v>13</v>
          </cell>
          <cell r="C26" t="str">
            <v>06/7-01</v>
          </cell>
          <cell r="D26" t="str">
            <v>Camión Mixer</v>
          </cell>
          <cell r="E26" t="str">
            <v>M.Benz 2318</v>
          </cell>
          <cell r="F26">
            <v>100000</v>
          </cell>
          <cell r="G26">
            <v>100000</v>
          </cell>
          <cell r="H26">
            <v>250</v>
          </cell>
        </row>
        <row r="27">
          <cell r="B27">
            <v>14</v>
          </cell>
          <cell r="C27" t="str">
            <v>06/9-34</v>
          </cell>
          <cell r="D27" t="str">
            <v>Plataforma Mantenimiento</v>
          </cell>
          <cell r="E27" t="str">
            <v>Ford F-7000</v>
          </cell>
          <cell r="F27">
            <v>75000</v>
          </cell>
          <cell r="G27">
            <v>75000</v>
          </cell>
          <cell r="H27">
            <v>134</v>
          </cell>
        </row>
        <row r="28">
          <cell r="B28">
            <v>15</v>
          </cell>
          <cell r="C28" t="str">
            <v>08-06</v>
          </cell>
          <cell r="D28" t="str">
            <v>Camión</v>
          </cell>
          <cell r="E28" t="str">
            <v>Scania III</v>
          </cell>
          <cell r="F28">
            <v>85000</v>
          </cell>
          <cell r="G28">
            <v>85000</v>
          </cell>
          <cell r="H28">
            <v>305</v>
          </cell>
        </row>
        <row r="29">
          <cell r="B29">
            <v>16</v>
          </cell>
          <cell r="C29" t="str">
            <v>08-07</v>
          </cell>
          <cell r="D29" t="str">
            <v>Camión</v>
          </cell>
          <cell r="E29" t="str">
            <v>M.Benz LK 1618</v>
          </cell>
          <cell r="F29">
            <v>63000</v>
          </cell>
          <cell r="G29">
            <v>63000</v>
          </cell>
          <cell r="H29">
            <v>150</v>
          </cell>
        </row>
        <row r="30">
          <cell r="B30">
            <v>17</v>
          </cell>
          <cell r="C30" t="str">
            <v>08/1-05</v>
          </cell>
          <cell r="D30" t="str">
            <v>Semi P.</v>
          </cell>
          <cell r="E30" t="str">
            <v>Fruehauf</v>
          </cell>
          <cell r="F30">
            <v>15300</v>
          </cell>
          <cell r="G30">
            <v>15300</v>
          </cell>
          <cell r="H30">
            <v>0</v>
          </cell>
        </row>
        <row r="31">
          <cell r="B31">
            <v>18</v>
          </cell>
          <cell r="C31" t="str">
            <v>08/1-10</v>
          </cell>
          <cell r="D31" t="str">
            <v>Semi Volcador</v>
          </cell>
          <cell r="E31" t="str">
            <v>Randon</v>
          </cell>
          <cell r="F31">
            <v>25000</v>
          </cell>
          <cell r="G31">
            <v>25000</v>
          </cell>
          <cell r="H31">
            <v>0</v>
          </cell>
        </row>
        <row r="32">
          <cell r="B32">
            <v>19</v>
          </cell>
          <cell r="C32" t="str">
            <v>08/2-01</v>
          </cell>
          <cell r="D32" t="str">
            <v xml:space="preserve">Semi </v>
          </cell>
          <cell r="E32" t="str">
            <v>Fab.Argent.</v>
          </cell>
          <cell r="F32">
            <v>20000</v>
          </cell>
          <cell r="G32">
            <v>20000</v>
          </cell>
          <cell r="H32">
            <v>0</v>
          </cell>
        </row>
        <row r="33">
          <cell r="B33">
            <v>20</v>
          </cell>
          <cell r="C33" t="str">
            <v>10-29</v>
          </cell>
          <cell r="D33" t="str">
            <v>Topador</v>
          </cell>
          <cell r="E33" t="str">
            <v>Caterpillar D-7 G</v>
          </cell>
          <cell r="F33">
            <v>250000</v>
          </cell>
          <cell r="G33">
            <v>250000</v>
          </cell>
          <cell r="H33">
            <v>200</v>
          </cell>
        </row>
        <row r="34">
          <cell r="B34">
            <v>21</v>
          </cell>
          <cell r="C34" t="str">
            <v>10-30</v>
          </cell>
          <cell r="D34" t="str">
            <v>Topador</v>
          </cell>
          <cell r="E34" t="str">
            <v>Caterpillar D-8 c/Escarificador</v>
          </cell>
          <cell r="F34">
            <v>380000</v>
          </cell>
          <cell r="G34">
            <v>380000</v>
          </cell>
          <cell r="H34">
            <v>300</v>
          </cell>
        </row>
        <row r="35">
          <cell r="B35">
            <v>22</v>
          </cell>
          <cell r="C35" t="str">
            <v>10-35</v>
          </cell>
          <cell r="D35" t="str">
            <v>Topador</v>
          </cell>
          <cell r="E35" t="str">
            <v>Komatsu D-50 A</v>
          </cell>
          <cell r="F35">
            <v>120000</v>
          </cell>
          <cell r="G35">
            <v>120000</v>
          </cell>
          <cell r="H35">
            <v>110</v>
          </cell>
        </row>
        <row r="36">
          <cell r="B36">
            <v>23</v>
          </cell>
          <cell r="C36" t="str">
            <v>10-38</v>
          </cell>
          <cell r="D36" t="str">
            <v>Topador</v>
          </cell>
          <cell r="E36" t="str">
            <v>Dresser TD 20</v>
          </cell>
          <cell r="F36">
            <v>113332</v>
          </cell>
          <cell r="G36">
            <v>113332</v>
          </cell>
          <cell r="H36">
            <v>0</v>
          </cell>
        </row>
        <row r="37">
          <cell r="B37">
            <v>24</v>
          </cell>
          <cell r="C37" t="str">
            <v>11-43</v>
          </cell>
          <cell r="D37" t="str">
            <v>Tractor</v>
          </cell>
          <cell r="E37" t="str">
            <v>Deutz A-85</v>
          </cell>
          <cell r="F37">
            <v>26000</v>
          </cell>
          <cell r="G37">
            <v>26000</v>
          </cell>
          <cell r="H37">
            <v>90</v>
          </cell>
        </row>
        <row r="38">
          <cell r="B38">
            <v>25</v>
          </cell>
          <cell r="C38" t="str">
            <v>11-45</v>
          </cell>
          <cell r="D38" t="str">
            <v>Tractor</v>
          </cell>
          <cell r="E38" t="str">
            <v>Deutz A-130</v>
          </cell>
          <cell r="F38">
            <v>35000</v>
          </cell>
          <cell r="G38">
            <v>35000</v>
          </cell>
          <cell r="H38">
            <v>130</v>
          </cell>
        </row>
        <row r="39">
          <cell r="B39">
            <v>26</v>
          </cell>
          <cell r="C39" t="str">
            <v>11-54</v>
          </cell>
          <cell r="D39" t="str">
            <v>Tractor</v>
          </cell>
          <cell r="E39" t="str">
            <v>Deutz A-144</v>
          </cell>
          <cell r="F39">
            <v>35000</v>
          </cell>
          <cell r="G39">
            <v>35000</v>
          </cell>
          <cell r="H39">
            <v>145</v>
          </cell>
        </row>
        <row r="40">
          <cell r="B40">
            <v>27</v>
          </cell>
          <cell r="C40" t="str">
            <v>11-56</v>
          </cell>
          <cell r="D40" t="str">
            <v>Tractor</v>
          </cell>
          <cell r="E40" t="str">
            <v>Goldoni 928</v>
          </cell>
          <cell r="F40">
            <v>14300</v>
          </cell>
          <cell r="G40">
            <v>14300</v>
          </cell>
          <cell r="H40">
            <v>28</v>
          </cell>
        </row>
        <row r="41">
          <cell r="B41">
            <v>28</v>
          </cell>
          <cell r="C41" t="str">
            <v>11-57</v>
          </cell>
          <cell r="D41" t="str">
            <v>Tractor</v>
          </cell>
          <cell r="E41" t="str">
            <v>Deutz AX 4-160</v>
          </cell>
          <cell r="F41">
            <v>45000</v>
          </cell>
          <cell r="G41">
            <v>45000</v>
          </cell>
          <cell r="H41">
            <v>180</v>
          </cell>
        </row>
        <row r="42">
          <cell r="B42">
            <v>29</v>
          </cell>
          <cell r="C42" t="str">
            <v>11-58</v>
          </cell>
          <cell r="D42" t="str">
            <v>Tractor</v>
          </cell>
          <cell r="E42" t="str">
            <v>Deutz AX 4-190</v>
          </cell>
          <cell r="F42">
            <v>63172</v>
          </cell>
          <cell r="G42">
            <v>63172</v>
          </cell>
          <cell r="H42">
            <v>190</v>
          </cell>
        </row>
        <row r="43">
          <cell r="B43">
            <v>30</v>
          </cell>
          <cell r="C43" t="str">
            <v>11-59</v>
          </cell>
          <cell r="D43" t="str">
            <v>Tractor</v>
          </cell>
          <cell r="E43" t="str">
            <v>Deutz AX 4-120L</v>
          </cell>
          <cell r="F43">
            <v>29400</v>
          </cell>
          <cell r="G43">
            <v>29400</v>
          </cell>
          <cell r="H43">
            <v>120</v>
          </cell>
        </row>
        <row r="44">
          <cell r="B44">
            <v>31</v>
          </cell>
          <cell r="C44" t="str">
            <v>14-29</v>
          </cell>
          <cell r="D44" t="str">
            <v>Motoniveladora</v>
          </cell>
          <cell r="E44" t="str">
            <v>HWB 165</v>
          </cell>
          <cell r="F44">
            <v>95000</v>
          </cell>
          <cell r="G44">
            <v>95000</v>
          </cell>
          <cell r="H44">
            <v>165</v>
          </cell>
        </row>
        <row r="45">
          <cell r="B45">
            <v>32</v>
          </cell>
          <cell r="C45" t="str">
            <v>14-34</v>
          </cell>
          <cell r="D45" t="str">
            <v>Motoniveladora</v>
          </cell>
          <cell r="E45" t="str">
            <v>HWB 225</v>
          </cell>
          <cell r="F45">
            <v>132000</v>
          </cell>
          <cell r="G45">
            <v>132000</v>
          </cell>
          <cell r="H45">
            <v>225</v>
          </cell>
        </row>
        <row r="46">
          <cell r="B46">
            <v>33</v>
          </cell>
          <cell r="C46" t="str">
            <v>14-37</v>
          </cell>
          <cell r="D46" t="str">
            <v>Motoniveladora</v>
          </cell>
          <cell r="E46" t="str">
            <v>Dresser A855</v>
          </cell>
          <cell r="F46">
            <v>95000</v>
          </cell>
          <cell r="G46">
            <v>95000</v>
          </cell>
          <cell r="H46">
            <v>177</v>
          </cell>
        </row>
        <row r="47">
          <cell r="B47">
            <v>34</v>
          </cell>
          <cell r="C47" t="str">
            <v>19-10</v>
          </cell>
          <cell r="D47" t="str">
            <v>Cargador Frontal</v>
          </cell>
          <cell r="E47" t="str">
            <v>Caterpillar 950</v>
          </cell>
          <cell r="F47">
            <v>125000</v>
          </cell>
          <cell r="G47">
            <v>125000</v>
          </cell>
          <cell r="H47">
            <v>180</v>
          </cell>
        </row>
        <row r="48">
          <cell r="B48">
            <v>35</v>
          </cell>
          <cell r="C48" t="str">
            <v>19-39</v>
          </cell>
          <cell r="D48" t="str">
            <v>Cargador Frontal c/Retro</v>
          </cell>
          <cell r="E48" t="str">
            <v>M.Ferguson MF86</v>
          </cell>
          <cell r="F48">
            <v>49000</v>
          </cell>
          <cell r="G48">
            <v>49000</v>
          </cell>
          <cell r="H48">
            <v>77</v>
          </cell>
        </row>
        <row r="49">
          <cell r="B49">
            <v>36</v>
          </cell>
          <cell r="C49" t="str">
            <v>19-40</v>
          </cell>
          <cell r="D49" t="str">
            <v>Cargador Frontal</v>
          </cell>
          <cell r="E49" t="str">
            <v>Dresser 538</v>
          </cell>
          <cell r="F49">
            <v>147032</v>
          </cell>
          <cell r="G49">
            <v>147032</v>
          </cell>
          <cell r="H49">
            <v>196</v>
          </cell>
        </row>
        <row r="50">
          <cell r="B50">
            <v>37</v>
          </cell>
          <cell r="C50" t="str">
            <v>19-41</v>
          </cell>
          <cell r="D50" t="str">
            <v>Cargador Frontal</v>
          </cell>
          <cell r="E50" t="str">
            <v>Dresser 532</v>
          </cell>
          <cell r="F50">
            <v>119947</v>
          </cell>
          <cell r="G50">
            <v>119947</v>
          </cell>
          <cell r="H50">
            <v>186</v>
          </cell>
        </row>
        <row r="51">
          <cell r="B51">
            <v>38</v>
          </cell>
          <cell r="C51" t="str">
            <v>19-46</v>
          </cell>
          <cell r="D51" t="str">
            <v xml:space="preserve">Cargadora Mini </v>
          </cell>
          <cell r="E51" t="str">
            <v>Mustang 2040</v>
          </cell>
          <cell r="F51">
            <v>36833</v>
          </cell>
          <cell r="G51">
            <v>36833</v>
          </cell>
          <cell r="H51">
            <v>50</v>
          </cell>
        </row>
        <row r="52">
          <cell r="B52">
            <v>39</v>
          </cell>
          <cell r="C52" t="str">
            <v>19-47</v>
          </cell>
          <cell r="D52" t="str">
            <v>Cargador Frontal</v>
          </cell>
          <cell r="E52" t="str">
            <v>Caterpillar 938 G</v>
          </cell>
          <cell r="F52">
            <v>146448</v>
          </cell>
          <cell r="G52">
            <v>146448</v>
          </cell>
          <cell r="H52">
            <v>145</v>
          </cell>
        </row>
        <row r="53">
          <cell r="B53">
            <v>40</v>
          </cell>
          <cell r="C53" t="str">
            <v>20-01</v>
          </cell>
          <cell r="D53" t="str">
            <v xml:space="preserve">Grúa Móvil </v>
          </cell>
          <cell r="E53" t="str">
            <v>Koehring</v>
          </cell>
          <cell r="F53">
            <v>100000</v>
          </cell>
          <cell r="G53">
            <v>100000</v>
          </cell>
          <cell r="H53">
            <v>90</v>
          </cell>
        </row>
        <row r="54">
          <cell r="B54">
            <v>41</v>
          </cell>
          <cell r="C54" t="str">
            <v>20-14</v>
          </cell>
          <cell r="D54" t="str">
            <v xml:space="preserve">Retroexcavadora </v>
          </cell>
          <cell r="E54" t="str">
            <v>Hidromac H-115</v>
          </cell>
          <cell r="F54">
            <v>120000</v>
          </cell>
          <cell r="G54">
            <v>120000</v>
          </cell>
          <cell r="H54">
            <v>150</v>
          </cell>
        </row>
        <row r="55">
          <cell r="B55">
            <v>42</v>
          </cell>
          <cell r="C55" t="str">
            <v>20-15</v>
          </cell>
          <cell r="D55" t="str">
            <v xml:space="preserve">Retroexcavadora </v>
          </cell>
          <cell r="E55" t="str">
            <v>Hidromac H-145</v>
          </cell>
          <cell r="F55">
            <v>140000</v>
          </cell>
          <cell r="G55">
            <v>140000</v>
          </cell>
          <cell r="H55">
            <v>180</v>
          </cell>
        </row>
        <row r="56">
          <cell r="B56">
            <v>43</v>
          </cell>
          <cell r="C56" t="str">
            <v>20-16</v>
          </cell>
          <cell r="D56" t="str">
            <v xml:space="preserve">Retroexcavadora </v>
          </cell>
          <cell r="E56" t="str">
            <v>Hidromac H-210</v>
          </cell>
          <cell r="F56">
            <v>175000</v>
          </cell>
          <cell r="G56">
            <v>175000</v>
          </cell>
          <cell r="H56">
            <v>210</v>
          </cell>
        </row>
        <row r="57">
          <cell r="B57">
            <v>44</v>
          </cell>
          <cell r="C57" t="str">
            <v>20-17</v>
          </cell>
          <cell r="D57" t="str">
            <v xml:space="preserve">Retroexcavadora </v>
          </cell>
          <cell r="E57" t="str">
            <v>Hidromac H-75</v>
          </cell>
          <cell r="F57">
            <v>80000</v>
          </cell>
          <cell r="G57">
            <v>80000</v>
          </cell>
          <cell r="H57">
            <v>75</v>
          </cell>
        </row>
        <row r="58">
          <cell r="B58">
            <v>45</v>
          </cell>
          <cell r="C58" t="str">
            <v>20-18</v>
          </cell>
          <cell r="D58" t="str">
            <v xml:space="preserve">Retroexcavadora </v>
          </cell>
          <cell r="E58" t="str">
            <v>Hidromac H-85</v>
          </cell>
          <cell r="F58">
            <v>105000</v>
          </cell>
          <cell r="G58">
            <v>105000</v>
          </cell>
          <cell r="H58">
            <v>85</v>
          </cell>
        </row>
        <row r="59">
          <cell r="B59">
            <v>46</v>
          </cell>
          <cell r="C59" t="str">
            <v>21-05</v>
          </cell>
          <cell r="D59" t="str">
            <v>Grúa Fija</v>
          </cell>
          <cell r="E59" t="str">
            <v>Loro &amp; Parisini 260</v>
          </cell>
          <cell r="F59">
            <v>90000</v>
          </cell>
          <cell r="G59">
            <v>90000</v>
          </cell>
          <cell r="H59">
            <v>25</v>
          </cell>
        </row>
        <row r="60">
          <cell r="B60">
            <v>47</v>
          </cell>
          <cell r="C60" t="str">
            <v>21/1-02</v>
          </cell>
          <cell r="D60" t="str">
            <v xml:space="preserve">Grúa Móvil </v>
          </cell>
          <cell r="E60" t="str">
            <v>Cranemobile HC15</v>
          </cell>
          <cell r="F60">
            <v>45000</v>
          </cell>
          <cell r="G60">
            <v>45000</v>
          </cell>
          <cell r="H60">
            <v>136</v>
          </cell>
        </row>
        <row r="61">
          <cell r="B61">
            <v>48</v>
          </cell>
          <cell r="C61" t="str">
            <v>21/1-05</v>
          </cell>
          <cell r="D61" t="str">
            <v xml:space="preserve">Grúa Móvil </v>
          </cell>
          <cell r="E61" t="str">
            <v>Bucyrus Erie-22B</v>
          </cell>
          <cell r="F61">
            <v>150000</v>
          </cell>
          <cell r="G61">
            <v>150000</v>
          </cell>
          <cell r="H61">
            <v>130</v>
          </cell>
        </row>
        <row r="62">
          <cell r="B62">
            <v>49</v>
          </cell>
          <cell r="C62" t="str">
            <v>27-05</v>
          </cell>
          <cell r="D62" t="str">
            <v xml:space="preserve">Cortadora de Pasto </v>
          </cell>
          <cell r="E62" t="str">
            <v>Spina</v>
          </cell>
          <cell r="F62">
            <v>10000</v>
          </cell>
          <cell r="G62">
            <v>10000</v>
          </cell>
          <cell r="H62">
            <v>0</v>
          </cell>
        </row>
        <row r="63">
          <cell r="B63">
            <v>50</v>
          </cell>
          <cell r="C63" t="str">
            <v>27-06</v>
          </cell>
          <cell r="D63" t="str">
            <v xml:space="preserve">Cortadora de Pasto </v>
          </cell>
          <cell r="E63" t="str">
            <v>Tooling LT 155</v>
          </cell>
          <cell r="F63">
            <v>1665</v>
          </cell>
          <cell r="G63">
            <v>1665</v>
          </cell>
          <cell r="H63">
            <v>0</v>
          </cell>
        </row>
        <row r="64">
          <cell r="B64">
            <v>51</v>
          </cell>
          <cell r="C64" t="str">
            <v>27-07</v>
          </cell>
          <cell r="D64" t="str">
            <v xml:space="preserve">Cortadora de Pasto </v>
          </cell>
          <cell r="E64" t="str">
            <v>Tooling CF 450</v>
          </cell>
          <cell r="F64">
            <v>6861</v>
          </cell>
          <cell r="G64">
            <v>6861</v>
          </cell>
          <cell r="H64">
            <v>0</v>
          </cell>
        </row>
        <row r="65">
          <cell r="B65">
            <v>52</v>
          </cell>
          <cell r="C65" t="str">
            <v>29-12</v>
          </cell>
          <cell r="D65" t="str">
            <v>Volquete</v>
          </cell>
          <cell r="E65" t="str">
            <v>Dimaq V-6</v>
          </cell>
          <cell r="F65">
            <v>10800</v>
          </cell>
          <cell r="G65">
            <v>10800</v>
          </cell>
          <cell r="H65">
            <v>30</v>
          </cell>
        </row>
        <row r="66">
          <cell r="B66">
            <v>53</v>
          </cell>
          <cell r="C66" t="str">
            <v>32/1-05</v>
          </cell>
          <cell r="D66" t="str">
            <v xml:space="preserve">Rodillo Liso  </v>
          </cell>
          <cell r="E66" t="str">
            <v>Dynapac CC 43</v>
          </cell>
          <cell r="F66">
            <v>75000</v>
          </cell>
          <cell r="G66">
            <v>75000</v>
          </cell>
          <cell r="H66">
            <v>126</v>
          </cell>
        </row>
        <row r="67">
          <cell r="B67">
            <v>54</v>
          </cell>
          <cell r="C67" t="str">
            <v>32/1-07</v>
          </cell>
          <cell r="D67" t="str">
            <v xml:space="preserve">Rodillo Liso </v>
          </cell>
          <cell r="E67" t="str">
            <v>Bomag BW 220</v>
          </cell>
          <cell r="F67">
            <v>94000</v>
          </cell>
          <cell r="G67">
            <v>94000</v>
          </cell>
          <cell r="H67">
            <v>140</v>
          </cell>
        </row>
        <row r="68">
          <cell r="B68">
            <v>55</v>
          </cell>
          <cell r="C68" t="str">
            <v>32/1-08</v>
          </cell>
          <cell r="D68" t="str">
            <v xml:space="preserve">Rodillo Liso </v>
          </cell>
          <cell r="E68" t="str">
            <v>Bomag BW 210</v>
          </cell>
          <cell r="F68">
            <v>82000</v>
          </cell>
          <cell r="G68">
            <v>82000</v>
          </cell>
          <cell r="H68">
            <v>109</v>
          </cell>
        </row>
        <row r="69">
          <cell r="B69">
            <v>56</v>
          </cell>
          <cell r="C69" t="str">
            <v>32/1-10</v>
          </cell>
          <cell r="D69" t="str">
            <v xml:space="preserve">Rodillo Liso </v>
          </cell>
          <cell r="E69" t="str">
            <v>Dynapac CA-25 PD</v>
          </cell>
          <cell r="F69">
            <v>77188</v>
          </cell>
          <cell r="G69">
            <v>77188</v>
          </cell>
          <cell r="H69">
            <v>150</v>
          </cell>
        </row>
        <row r="70">
          <cell r="B70">
            <v>57</v>
          </cell>
          <cell r="C70" t="str">
            <v>32/1-12</v>
          </cell>
          <cell r="D70" t="str">
            <v xml:space="preserve">Rodillo Liso </v>
          </cell>
          <cell r="E70" t="str">
            <v>Dynapac CC 431</v>
          </cell>
          <cell r="F70">
            <v>77500</v>
          </cell>
          <cell r="G70">
            <v>77500</v>
          </cell>
          <cell r="H70">
            <v>157</v>
          </cell>
        </row>
        <row r="71">
          <cell r="B71">
            <v>58</v>
          </cell>
          <cell r="C71" t="str">
            <v>32/1-15</v>
          </cell>
          <cell r="D71" t="str">
            <v xml:space="preserve">Rodillo Liso </v>
          </cell>
          <cell r="E71" t="str">
            <v>Dynapac CA-25 PD</v>
          </cell>
          <cell r="F71">
            <v>96656</v>
          </cell>
          <cell r="G71">
            <v>96656</v>
          </cell>
          <cell r="H71">
            <v>150</v>
          </cell>
        </row>
        <row r="72">
          <cell r="B72">
            <v>59</v>
          </cell>
          <cell r="C72" t="str">
            <v>32/1-16</v>
          </cell>
          <cell r="D72" t="str">
            <v xml:space="preserve">Rodillo Liso </v>
          </cell>
          <cell r="E72" t="str">
            <v>Dynapac CC 422</v>
          </cell>
          <cell r="F72">
            <v>106797</v>
          </cell>
          <cell r="G72">
            <v>106797</v>
          </cell>
          <cell r="H72">
            <v>120</v>
          </cell>
        </row>
        <row r="73">
          <cell r="B73">
            <v>60</v>
          </cell>
          <cell r="C73" t="str">
            <v>33-01</v>
          </cell>
          <cell r="D73" t="str">
            <v xml:space="preserve">Rodillo Pata de Cabra  </v>
          </cell>
          <cell r="E73" t="str">
            <v>Zanello 4-200 F</v>
          </cell>
          <cell r="F73">
            <v>36000</v>
          </cell>
          <cell r="G73">
            <v>36000</v>
          </cell>
          <cell r="H73">
            <v>157</v>
          </cell>
        </row>
        <row r="74">
          <cell r="B74">
            <v>61</v>
          </cell>
          <cell r="C74" t="str">
            <v>33-02</v>
          </cell>
          <cell r="D74" t="str">
            <v xml:space="preserve">Rodillo Pata de Cabra  </v>
          </cell>
          <cell r="E74" t="str">
            <v>Muller TC 15 B</v>
          </cell>
          <cell r="F74">
            <v>75000</v>
          </cell>
          <cell r="G74">
            <v>75000</v>
          </cell>
          <cell r="H74">
            <v>157</v>
          </cell>
        </row>
        <row r="75">
          <cell r="B75">
            <v>62</v>
          </cell>
          <cell r="C75" t="str">
            <v>35-26</v>
          </cell>
          <cell r="D75" t="str">
            <v xml:space="preserve">Rodillo Liso </v>
          </cell>
          <cell r="E75" t="str">
            <v>Tortone RVS 5</v>
          </cell>
          <cell r="F75">
            <v>7000</v>
          </cell>
          <cell r="G75">
            <v>7000</v>
          </cell>
          <cell r="H75">
            <v>8</v>
          </cell>
        </row>
        <row r="76">
          <cell r="B76">
            <v>63</v>
          </cell>
          <cell r="C76" t="str">
            <v>35-27</v>
          </cell>
          <cell r="D76" t="str">
            <v xml:space="preserve">Rodillo Liso </v>
          </cell>
          <cell r="E76" t="str">
            <v>Indhor RV 75</v>
          </cell>
          <cell r="F76">
            <v>8707</v>
          </cell>
          <cell r="G76">
            <v>8707</v>
          </cell>
          <cell r="H76">
            <v>8</v>
          </cell>
        </row>
        <row r="77">
          <cell r="B77">
            <v>64</v>
          </cell>
          <cell r="C77" t="str">
            <v>37/1-10</v>
          </cell>
          <cell r="D77" t="str">
            <v xml:space="preserve">Rodillo Neumático. </v>
          </cell>
          <cell r="E77" t="str">
            <v>E&amp;M CP 3000</v>
          </cell>
          <cell r="F77">
            <v>71700</v>
          </cell>
          <cell r="G77">
            <v>71700</v>
          </cell>
          <cell r="H77">
            <v>105</v>
          </cell>
        </row>
        <row r="78">
          <cell r="B78">
            <v>65</v>
          </cell>
          <cell r="C78" t="str">
            <v>37/1-12</v>
          </cell>
          <cell r="D78" t="str">
            <v xml:space="preserve">Rodillo Neumático. </v>
          </cell>
          <cell r="E78" t="str">
            <v>Dynapac CP 30</v>
          </cell>
          <cell r="F78">
            <v>80000</v>
          </cell>
          <cell r="G78">
            <v>80000</v>
          </cell>
          <cell r="H78">
            <v>125</v>
          </cell>
        </row>
        <row r="79">
          <cell r="B79">
            <v>66</v>
          </cell>
          <cell r="C79" t="str">
            <v>37/1-16</v>
          </cell>
          <cell r="D79" t="str">
            <v xml:space="preserve">Rodillo Neumático. </v>
          </cell>
          <cell r="E79" t="str">
            <v>Dynapac CP 271</v>
          </cell>
          <cell r="F79">
            <v>79525</v>
          </cell>
          <cell r="G79">
            <v>79525</v>
          </cell>
          <cell r="H79">
            <v>100</v>
          </cell>
        </row>
        <row r="80">
          <cell r="B80">
            <v>67</v>
          </cell>
          <cell r="C80" t="str">
            <v>37/2-14</v>
          </cell>
          <cell r="D80" t="str">
            <v>Rodillo Neumático Tiro</v>
          </cell>
          <cell r="E80" t="str">
            <v>Elcon RN 11</v>
          </cell>
          <cell r="F80">
            <v>10000</v>
          </cell>
          <cell r="G80">
            <v>10000</v>
          </cell>
          <cell r="H80">
            <v>0</v>
          </cell>
        </row>
        <row r="81">
          <cell r="B81">
            <v>68</v>
          </cell>
          <cell r="C81" t="str">
            <v>38-11</v>
          </cell>
          <cell r="D81" t="str">
            <v xml:space="preserve">Rodillo Pata de Cabra Tiro </v>
          </cell>
          <cell r="E81" t="str">
            <v>Elcon PC 15-2</v>
          </cell>
          <cell r="F81">
            <v>5000</v>
          </cell>
          <cell r="G81">
            <v>5000</v>
          </cell>
          <cell r="H81">
            <v>0</v>
          </cell>
        </row>
        <row r="82">
          <cell r="B82">
            <v>69</v>
          </cell>
          <cell r="C82" t="str">
            <v>38-17</v>
          </cell>
          <cell r="D82" t="str">
            <v xml:space="preserve">Rodillo Pata de Cabra Tiro </v>
          </cell>
          <cell r="E82" t="str">
            <v>Maquivial Doble</v>
          </cell>
          <cell r="F82">
            <v>10000</v>
          </cell>
          <cell r="G82">
            <v>10000</v>
          </cell>
          <cell r="H82">
            <v>0</v>
          </cell>
        </row>
        <row r="83">
          <cell r="B83">
            <v>70</v>
          </cell>
          <cell r="C83" t="str">
            <v>44-13</v>
          </cell>
          <cell r="D83" t="str">
            <v>Grupo Electrógeno</v>
          </cell>
          <cell r="E83" t="str">
            <v>Marelli SGC 854 (45 KVA)</v>
          </cell>
          <cell r="F83">
            <v>15000</v>
          </cell>
          <cell r="G83">
            <v>15000</v>
          </cell>
          <cell r="H83">
            <v>60</v>
          </cell>
        </row>
        <row r="84">
          <cell r="B84">
            <v>71</v>
          </cell>
          <cell r="C84" t="str">
            <v>44-29</v>
          </cell>
          <cell r="D84" t="str">
            <v>Grupo Electrógeno</v>
          </cell>
          <cell r="E84" t="str">
            <v>Lima 315 (315 KVA)</v>
          </cell>
          <cell r="F84">
            <v>45000</v>
          </cell>
          <cell r="G84">
            <v>45000</v>
          </cell>
          <cell r="H84">
            <v>400</v>
          </cell>
        </row>
        <row r="85">
          <cell r="B85">
            <v>72</v>
          </cell>
          <cell r="C85" t="str">
            <v>44-31</v>
          </cell>
          <cell r="D85" t="str">
            <v>Grupo Electrógeno</v>
          </cell>
          <cell r="E85" t="str">
            <v>Marelli SGL934 (137 KVA)</v>
          </cell>
          <cell r="F85">
            <v>25000</v>
          </cell>
          <cell r="G85">
            <v>25000</v>
          </cell>
          <cell r="H85">
            <v>260</v>
          </cell>
        </row>
        <row r="86">
          <cell r="B86">
            <v>73</v>
          </cell>
          <cell r="C86" t="str">
            <v>44-33</v>
          </cell>
          <cell r="D86" t="str">
            <v>Grupo Electrógeno</v>
          </cell>
          <cell r="E86" t="str">
            <v>Marelli SGC734 (32 KVA)</v>
          </cell>
          <cell r="F86">
            <v>15000</v>
          </cell>
          <cell r="G86">
            <v>15000</v>
          </cell>
          <cell r="H86">
            <v>60</v>
          </cell>
        </row>
        <row r="87">
          <cell r="B87">
            <v>74</v>
          </cell>
          <cell r="C87" t="str">
            <v>44-35</v>
          </cell>
          <cell r="D87" t="str">
            <v>Grupo Electrógeno</v>
          </cell>
          <cell r="E87" t="str">
            <v>Detroit Kato (287 KVA)</v>
          </cell>
          <cell r="F87">
            <v>35000</v>
          </cell>
          <cell r="G87">
            <v>35000</v>
          </cell>
          <cell r="H87">
            <v>300</v>
          </cell>
        </row>
        <row r="88">
          <cell r="B88">
            <v>75</v>
          </cell>
          <cell r="C88" t="str">
            <v>45-09</v>
          </cell>
          <cell r="D88" t="str">
            <v xml:space="preserve">Compresor </v>
          </cell>
          <cell r="E88" t="str">
            <v>I.Rand 900 (24 m3/min)</v>
          </cell>
          <cell r="F88">
            <v>60000</v>
          </cell>
          <cell r="G88">
            <v>60000</v>
          </cell>
          <cell r="H88">
            <v>280</v>
          </cell>
        </row>
        <row r="89">
          <cell r="B89">
            <v>76</v>
          </cell>
          <cell r="C89" t="str">
            <v>45-19</v>
          </cell>
          <cell r="D89" t="str">
            <v xml:space="preserve">Compresor </v>
          </cell>
          <cell r="E89" t="str">
            <v>Atlas Copco PR 600 (17 m3/min)</v>
          </cell>
          <cell r="F89">
            <v>45000</v>
          </cell>
          <cell r="G89">
            <v>45000</v>
          </cell>
          <cell r="H89">
            <v>170</v>
          </cell>
        </row>
        <row r="90">
          <cell r="B90">
            <v>77</v>
          </cell>
          <cell r="C90" t="str">
            <v>45-20</v>
          </cell>
          <cell r="D90" t="str">
            <v xml:space="preserve">Compresor </v>
          </cell>
          <cell r="E90" t="str">
            <v>Atlas Copco VT 4Ddb (7.5 m3/min)</v>
          </cell>
          <cell r="F90">
            <v>22000</v>
          </cell>
          <cell r="G90">
            <v>22000</v>
          </cell>
          <cell r="H90">
            <v>62</v>
          </cell>
        </row>
        <row r="91">
          <cell r="B91">
            <v>78</v>
          </cell>
          <cell r="C91" t="str">
            <v>45-22</v>
          </cell>
          <cell r="D91" t="str">
            <v xml:space="preserve">Compresor </v>
          </cell>
          <cell r="E91" t="str">
            <v>Airdin (3 m3/min)</v>
          </cell>
          <cell r="F91">
            <v>12980</v>
          </cell>
          <cell r="G91">
            <v>12980</v>
          </cell>
          <cell r="H91">
            <v>30</v>
          </cell>
        </row>
        <row r="92">
          <cell r="B92">
            <v>79</v>
          </cell>
          <cell r="C92" t="str">
            <v>47-38</v>
          </cell>
          <cell r="D92" t="str">
            <v>Motosoldadora</v>
          </cell>
          <cell r="E92" t="str">
            <v>Corradi 425</v>
          </cell>
          <cell r="F92">
            <v>5000</v>
          </cell>
          <cell r="G92">
            <v>5000</v>
          </cell>
          <cell r="H92">
            <v>74</v>
          </cell>
        </row>
        <row r="93">
          <cell r="B93">
            <v>80</v>
          </cell>
          <cell r="C93" t="str">
            <v>48-01</v>
          </cell>
          <cell r="D93" t="str">
            <v xml:space="preserve">Revocadora </v>
          </cell>
          <cell r="E93" t="str">
            <v>Aliva</v>
          </cell>
          <cell r="F93">
            <v>10300</v>
          </cell>
          <cell r="G93">
            <v>10300</v>
          </cell>
          <cell r="H93">
            <v>60</v>
          </cell>
        </row>
        <row r="94">
          <cell r="B94">
            <v>81</v>
          </cell>
          <cell r="C94" t="str">
            <v>49-02</v>
          </cell>
          <cell r="D94" t="str">
            <v xml:space="preserve">Cinta </v>
          </cell>
          <cell r="E94" t="str">
            <v>Ferroni</v>
          </cell>
          <cell r="F94">
            <v>7200</v>
          </cell>
          <cell r="G94">
            <v>7200</v>
          </cell>
          <cell r="H94">
            <v>8</v>
          </cell>
        </row>
        <row r="95">
          <cell r="B95">
            <v>82</v>
          </cell>
          <cell r="C95" t="str">
            <v>50-02</v>
          </cell>
          <cell r="D95" t="str">
            <v xml:space="preserve">Planta Estabilizado </v>
          </cell>
          <cell r="E95" t="str">
            <v>B.Greene K60</v>
          </cell>
          <cell r="F95">
            <v>150000</v>
          </cell>
          <cell r="G95">
            <v>150000</v>
          </cell>
          <cell r="H95">
            <v>0</v>
          </cell>
        </row>
        <row r="96">
          <cell r="B96">
            <v>83</v>
          </cell>
          <cell r="C96" t="str">
            <v>50-04</v>
          </cell>
          <cell r="D96" t="str">
            <v xml:space="preserve">Planta Asfáltica </v>
          </cell>
          <cell r="E96" t="str">
            <v>B.Greene K50</v>
          </cell>
          <cell r="F96">
            <v>380000</v>
          </cell>
          <cell r="G96">
            <v>380000</v>
          </cell>
          <cell r="H96">
            <v>0</v>
          </cell>
        </row>
        <row r="97">
          <cell r="B97">
            <v>84</v>
          </cell>
          <cell r="C97" t="str">
            <v>50-05</v>
          </cell>
          <cell r="D97" t="str">
            <v xml:space="preserve">Planta Asfáltica </v>
          </cell>
          <cell r="E97" t="str">
            <v>Ameida D.Mix</v>
          </cell>
          <cell r="F97">
            <v>136363</v>
          </cell>
          <cell r="G97">
            <v>136363</v>
          </cell>
          <cell r="H97">
            <v>0</v>
          </cell>
        </row>
        <row r="98">
          <cell r="B98">
            <v>85</v>
          </cell>
          <cell r="C98" t="str">
            <v>51-04</v>
          </cell>
          <cell r="D98" t="str">
            <v xml:space="preserve">Caldera Asfáltica </v>
          </cell>
          <cell r="E98" t="str">
            <v>Litleford</v>
          </cell>
          <cell r="F98">
            <v>25200</v>
          </cell>
          <cell r="G98">
            <v>25200</v>
          </cell>
          <cell r="H98">
            <v>20</v>
          </cell>
        </row>
        <row r="99">
          <cell r="B99">
            <v>86</v>
          </cell>
          <cell r="C99" t="str">
            <v>51-05</v>
          </cell>
          <cell r="D99" t="str">
            <v xml:space="preserve">Fusor Asf. s/neum. </v>
          </cell>
          <cell r="E99" t="str">
            <v>DD 200</v>
          </cell>
          <cell r="F99">
            <v>3200</v>
          </cell>
          <cell r="G99">
            <v>3200</v>
          </cell>
          <cell r="H99">
            <v>2</v>
          </cell>
        </row>
        <row r="100">
          <cell r="B100">
            <v>87</v>
          </cell>
          <cell r="C100" t="str">
            <v>52-04</v>
          </cell>
          <cell r="D100" t="str">
            <v xml:space="preserve">Terminadora Asf. </v>
          </cell>
          <cell r="E100" t="str">
            <v>B.Greene SA 41</v>
          </cell>
          <cell r="F100">
            <v>150000</v>
          </cell>
          <cell r="G100">
            <v>150000</v>
          </cell>
          <cell r="H100">
            <v>62</v>
          </cell>
        </row>
        <row r="101">
          <cell r="B101">
            <v>88</v>
          </cell>
          <cell r="C101" t="str">
            <v>52-10</v>
          </cell>
          <cell r="D101" t="str">
            <v xml:space="preserve">Terminadora Asf. s/neum. </v>
          </cell>
          <cell r="E101" t="str">
            <v>B.Greene BG 230</v>
          </cell>
          <cell r="F101">
            <v>158582</v>
          </cell>
          <cell r="G101">
            <v>158582</v>
          </cell>
          <cell r="H101">
            <v>105</v>
          </cell>
        </row>
        <row r="102">
          <cell r="B102">
            <v>89</v>
          </cell>
          <cell r="C102" t="str">
            <v>54-06</v>
          </cell>
          <cell r="D102" t="str">
            <v xml:space="preserve">Distribuidora de Piedra </v>
          </cell>
          <cell r="E102" t="str">
            <v>Super SD 1</v>
          </cell>
          <cell r="F102">
            <v>68000</v>
          </cell>
          <cell r="G102">
            <v>68000</v>
          </cell>
          <cell r="H102">
            <v>74</v>
          </cell>
        </row>
        <row r="103">
          <cell r="B103">
            <v>90</v>
          </cell>
          <cell r="C103" t="str">
            <v>58-26</v>
          </cell>
          <cell r="D103" t="str">
            <v xml:space="preserve">Hormigonera </v>
          </cell>
          <cell r="E103" t="str">
            <v>Massa H50</v>
          </cell>
          <cell r="F103">
            <v>7000</v>
          </cell>
          <cell r="G103">
            <v>7000</v>
          </cell>
          <cell r="H103">
            <v>10</v>
          </cell>
        </row>
        <row r="104">
          <cell r="B104">
            <v>91</v>
          </cell>
          <cell r="C104" t="str">
            <v>61-10</v>
          </cell>
          <cell r="D104" t="str">
            <v xml:space="preserve">Compactador Manual </v>
          </cell>
          <cell r="E104" t="str">
            <v>Indhor VC 82</v>
          </cell>
          <cell r="F104">
            <v>2684</v>
          </cell>
          <cell r="G104">
            <v>2684</v>
          </cell>
          <cell r="H104">
            <v>3.5</v>
          </cell>
        </row>
        <row r="105">
          <cell r="B105">
            <v>92</v>
          </cell>
          <cell r="C105" t="str">
            <v>64-06</v>
          </cell>
          <cell r="D105" t="str">
            <v xml:space="preserve">Barredora </v>
          </cell>
          <cell r="E105" t="str">
            <v>Storerco</v>
          </cell>
          <cell r="F105">
            <v>22000</v>
          </cell>
          <cell r="G105">
            <v>22000</v>
          </cell>
          <cell r="H105">
            <v>70</v>
          </cell>
        </row>
        <row r="106">
          <cell r="B106">
            <v>93</v>
          </cell>
          <cell r="C106" t="str">
            <v>69-02</v>
          </cell>
          <cell r="D106" t="str">
            <v xml:space="preserve">Planta Dosificadora </v>
          </cell>
          <cell r="E106" t="str">
            <v>Rex Sat. Jrs</v>
          </cell>
          <cell r="F106">
            <v>163000</v>
          </cell>
          <cell r="G106">
            <v>163000</v>
          </cell>
          <cell r="H106">
            <v>0</v>
          </cell>
        </row>
        <row r="107">
          <cell r="B107">
            <v>94</v>
          </cell>
          <cell r="C107" t="str">
            <v>70-03</v>
          </cell>
          <cell r="D107" t="str">
            <v xml:space="preserve">Planta Hormigón </v>
          </cell>
          <cell r="E107" t="str">
            <v>Calvo 1040</v>
          </cell>
          <cell r="F107">
            <v>79000</v>
          </cell>
          <cell r="G107">
            <v>79000</v>
          </cell>
          <cell r="H107">
            <v>0</v>
          </cell>
        </row>
        <row r="108">
          <cell r="B108">
            <v>95</v>
          </cell>
          <cell r="C108" t="str">
            <v>71-04</v>
          </cell>
          <cell r="D108" t="str">
            <v xml:space="preserve">Trituradora a cono </v>
          </cell>
          <cell r="E108" t="str">
            <v>Ferroni GC 54</v>
          </cell>
          <cell r="F108">
            <v>38000</v>
          </cell>
          <cell r="G108">
            <v>38000</v>
          </cell>
          <cell r="H108">
            <v>60</v>
          </cell>
        </row>
        <row r="109">
          <cell r="B109">
            <v>96</v>
          </cell>
          <cell r="C109" t="str">
            <v>71/1-01</v>
          </cell>
          <cell r="D109" t="str">
            <v xml:space="preserve">Trituradora primaria </v>
          </cell>
          <cell r="E109" t="str">
            <v>Pegson Telesmith</v>
          </cell>
          <cell r="F109">
            <v>160000</v>
          </cell>
          <cell r="G109">
            <v>160000</v>
          </cell>
          <cell r="H109">
            <v>150</v>
          </cell>
        </row>
        <row r="110">
          <cell r="B110">
            <v>97</v>
          </cell>
          <cell r="C110" t="str">
            <v>71/1-02</v>
          </cell>
          <cell r="D110" t="str">
            <v xml:space="preserve">Trituradora secundaria </v>
          </cell>
          <cell r="E110" t="str">
            <v>Pegson 48 S</v>
          </cell>
          <cell r="F110">
            <v>180000</v>
          </cell>
          <cell r="G110">
            <v>180000</v>
          </cell>
          <cell r="H110">
            <v>150</v>
          </cell>
        </row>
        <row r="111">
          <cell r="B111">
            <v>98</v>
          </cell>
          <cell r="C111" t="str">
            <v>71/1-03</v>
          </cell>
          <cell r="D111" t="str">
            <v xml:space="preserve">Trituradora terciaria </v>
          </cell>
          <cell r="E111" t="str">
            <v>Pegson 48 FC</v>
          </cell>
          <cell r="F111">
            <v>180000</v>
          </cell>
          <cell r="G111">
            <v>180000</v>
          </cell>
          <cell r="H111">
            <v>150</v>
          </cell>
        </row>
        <row r="112">
          <cell r="B112">
            <v>99</v>
          </cell>
          <cell r="C112" t="str">
            <v>73-01</v>
          </cell>
          <cell r="D112" t="str">
            <v xml:space="preserve">Perforadora de Roca </v>
          </cell>
          <cell r="E112" t="str">
            <v>I.Rand 250</v>
          </cell>
          <cell r="F112">
            <v>60000</v>
          </cell>
          <cell r="G112">
            <v>60000</v>
          </cell>
          <cell r="H112">
            <v>0</v>
          </cell>
        </row>
        <row r="113">
          <cell r="B113">
            <v>100</v>
          </cell>
          <cell r="C113" t="str">
            <v>74-05</v>
          </cell>
          <cell r="D113" t="str">
            <v xml:space="preserve">Bomba Hormigón </v>
          </cell>
          <cell r="E113" t="str">
            <v>Schwing SBP 16/22</v>
          </cell>
          <cell r="F113">
            <v>35000</v>
          </cell>
          <cell r="G113">
            <v>35000</v>
          </cell>
          <cell r="H113">
            <v>75</v>
          </cell>
        </row>
        <row r="114">
          <cell r="B114">
            <v>101</v>
          </cell>
          <cell r="C114" t="str">
            <v>74-06</v>
          </cell>
          <cell r="D114" t="str">
            <v xml:space="preserve">Bomba Hormigón </v>
          </cell>
          <cell r="E114" t="str">
            <v>Schwing DP 24/30</v>
          </cell>
          <cell r="F114">
            <v>61000</v>
          </cell>
          <cell r="G114">
            <v>61000</v>
          </cell>
          <cell r="H114">
            <v>100</v>
          </cell>
        </row>
        <row r="115">
          <cell r="B115">
            <v>102</v>
          </cell>
          <cell r="C115" t="str">
            <v>78-02</v>
          </cell>
          <cell r="D115" t="str">
            <v xml:space="preserve">Mezclador Suelos </v>
          </cell>
          <cell r="E115" t="str">
            <v>Pulvimixer</v>
          </cell>
          <cell r="F115">
            <v>23000</v>
          </cell>
          <cell r="G115">
            <v>23000</v>
          </cell>
          <cell r="H115">
            <v>90</v>
          </cell>
        </row>
        <row r="116">
          <cell r="B116">
            <v>103</v>
          </cell>
          <cell r="C116" t="str">
            <v>78-07</v>
          </cell>
          <cell r="D116" t="str">
            <v xml:space="preserve">Recicladora </v>
          </cell>
          <cell r="E116" t="str">
            <v>Wirtgen</v>
          </cell>
          <cell r="F116">
            <v>490836</v>
          </cell>
          <cell r="G116">
            <v>490836</v>
          </cell>
          <cell r="H116">
            <v>640</v>
          </cell>
        </row>
        <row r="117">
          <cell r="B117">
            <v>104</v>
          </cell>
          <cell r="C117" t="str">
            <v>79-01</v>
          </cell>
          <cell r="D117" t="str">
            <v xml:space="preserve">Rastra de Discos </v>
          </cell>
          <cell r="E117" t="str">
            <v>Rome 24/24</v>
          </cell>
          <cell r="F117">
            <v>5800</v>
          </cell>
          <cell r="G117">
            <v>5800</v>
          </cell>
          <cell r="H117">
            <v>0</v>
          </cell>
        </row>
        <row r="118">
          <cell r="B118">
            <v>105</v>
          </cell>
          <cell r="C118" t="str">
            <v>79-06</v>
          </cell>
          <cell r="D118" t="str">
            <v xml:space="preserve">Rastra de Discos </v>
          </cell>
          <cell r="E118" t="str">
            <v>Deutz DR 4260</v>
          </cell>
          <cell r="F118">
            <v>12382</v>
          </cell>
          <cell r="G118">
            <v>12382</v>
          </cell>
          <cell r="H118">
            <v>0</v>
          </cell>
        </row>
        <row r="119">
          <cell r="B119">
            <v>106</v>
          </cell>
          <cell r="C119" t="str">
            <v>80-14</v>
          </cell>
          <cell r="D119" t="str">
            <v xml:space="preserve">Motobomba </v>
          </cell>
          <cell r="E119" t="str">
            <v>G.Rupp 14A2</v>
          </cell>
          <cell r="F119">
            <v>10000</v>
          </cell>
          <cell r="G119">
            <v>10000</v>
          </cell>
          <cell r="H119">
            <v>65</v>
          </cell>
        </row>
        <row r="120">
          <cell r="B120">
            <v>107</v>
          </cell>
          <cell r="C120" t="str">
            <v>80-195</v>
          </cell>
          <cell r="D120" t="str">
            <v xml:space="preserve">Hidrolavadora </v>
          </cell>
          <cell r="E120" t="str">
            <v>KEW 3040</v>
          </cell>
          <cell r="F120">
            <v>4557</v>
          </cell>
          <cell r="G120">
            <v>4557</v>
          </cell>
          <cell r="H120">
            <v>0</v>
          </cell>
        </row>
        <row r="121">
          <cell r="B121">
            <v>108</v>
          </cell>
          <cell r="C121" t="str">
            <v>80/1-01</v>
          </cell>
          <cell r="D121" t="str">
            <v xml:space="preserve">Electrobomba Sumergible </v>
          </cell>
          <cell r="E121" t="str">
            <v>Flyght 2250</v>
          </cell>
          <cell r="F121">
            <v>75300</v>
          </cell>
          <cell r="G121">
            <v>75300</v>
          </cell>
          <cell r="H121">
            <v>100</v>
          </cell>
        </row>
        <row r="122">
          <cell r="B122">
            <v>109</v>
          </cell>
          <cell r="C122" t="str">
            <v>81-03</v>
          </cell>
          <cell r="D122" t="str">
            <v xml:space="preserve">Tunelera </v>
          </cell>
          <cell r="E122" t="str">
            <v>Dimaq TH8</v>
          </cell>
          <cell r="F122">
            <v>2908</v>
          </cell>
          <cell r="G122">
            <v>2908</v>
          </cell>
          <cell r="H122">
            <v>5.5</v>
          </cell>
        </row>
        <row r="123">
          <cell r="B123">
            <v>110</v>
          </cell>
          <cell r="C123" t="str">
            <v>82-02</v>
          </cell>
          <cell r="D123" t="str">
            <v xml:space="preserve">Pilotera </v>
          </cell>
          <cell r="E123" t="str">
            <v>DD-14</v>
          </cell>
          <cell r="F123">
            <v>5000</v>
          </cell>
          <cell r="G123">
            <v>5000</v>
          </cell>
          <cell r="H123">
            <v>10</v>
          </cell>
        </row>
        <row r="124">
          <cell r="B124">
            <v>111</v>
          </cell>
          <cell r="C124" t="str">
            <v>83-01</v>
          </cell>
          <cell r="D124" t="str">
            <v xml:space="preserve">Planta Zarand. Aridos </v>
          </cell>
          <cell r="E124" t="str">
            <v>Aridos Di Bacco</v>
          </cell>
          <cell r="F124">
            <v>22500</v>
          </cell>
          <cell r="G124">
            <v>22500</v>
          </cell>
          <cell r="H124">
            <v>35</v>
          </cell>
        </row>
        <row r="125">
          <cell r="B125">
            <v>112</v>
          </cell>
          <cell r="C125" t="str">
            <v>83-02</v>
          </cell>
          <cell r="D125" t="str">
            <v xml:space="preserve">Planta Zarand. Aridos </v>
          </cell>
          <cell r="E125" t="str">
            <v>Di Bacco DB 900</v>
          </cell>
          <cell r="F125">
            <v>70000</v>
          </cell>
          <cell r="G125">
            <v>70000</v>
          </cell>
          <cell r="H125">
            <v>35</v>
          </cell>
        </row>
        <row r="126">
          <cell r="B126">
            <v>113</v>
          </cell>
          <cell r="C126" t="str">
            <v>83-03</v>
          </cell>
          <cell r="D126" t="str">
            <v xml:space="preserve">Planta Zarand. Aridos </v>
          </cell>
          <cell r="E126" t="str">
            <v>B.G. PK 560</v>
          </cell>
          <cell r="F126">
            <v>168500</v>
          </cell>
          <cell r="G126">
            <v>168500</v>
          </cell>
          <cell r="H126">
            <v>108</v>
          </cell>
        </row>
        <row r="127">
          <cell r="B127">
            <v>114</v>
          </cell>
          <cell r="C127" t="str">
            <v>86-01</v>
          </cell>
          <cell r="D127" t="str">
            <v xml:space="preserve">Hoyadora </v>
          </cell>
          <cell r="E127" t="str">
            <v>Pierantoni</v>
          </cell>
          <cell r="F127">
            <v>2400</v>
          </cell>
          <cell r="G127">
            <v>2400</v>
          </cell>
          <cell r="H127">
            <v>50</v>
          </cell>
        </row>
        <row r="128">
          <cell r="B128">
            <v>115</v>
          </cell>
          <cell r="C128" t="str">
            <v>87-02</v>
          </cell>
          <cell r="D128" t="str">
            <v xml:space="preserve">Báscula </v>
          </cell>
          <cell r="E128" t="str">
            <v>Bianchetti TICS 50 Tn</v>
          </cell>
          <cell r="F128">
            <v>10000</v>
          </cell>
          <cell r="G128">
            <v>10000</v>
          </cell>
          <cell r="H128">
            <v>0</v>
          </cell>
        </row>
        <row r="129">
          <cell r="B129">
            <v>116</v>
          </cell>
          <cell r="C129" t="str">
            <v>87-06</v>
          </cell>
          <cell r="D129" t="str">
            <v xml:space="preserve">Báscula </v>
          </cell>
          <cell r="E129" t="str">
            <v>Gama 8018 M</v>
          </cell>
          <cell r="F129">
            <v>13500</v>
          </cell>
          <cell r="G129">
            <v>13500</v>
          </cell>
          <cell r="H129">
            <v>0</v>
          </cell>
        </row>
        <row r="130">
          <cell r="B130">
            <v>117</v>
          </cell>
          <cell r="C130" t="str">
            <v>88-14</v>
          </cell>
          <cell r="D130" t="str">
            <v xml:space="preserve">Acoplado </v>
          </cell>
          <cell r="E130" t="str">
            <v>Gentile G1</v>
          </cell>
          <cell r="F130">
            <v>3000</v>
          </cell>
          <cell r="G130">
            <v>3000</v>
          </cell>
          <cell r="H130">
            <v>0</v>
          </cell>
        </row>
        <row r="131">
          <cell r="B131">
            <v>118</v>
          </cell>
          <cell r="C131" t="str">
            <v>88-17</v>
          </cell>
          <cell r="D131" t="str">
            <v xml:space="preserve">Acoplado </v>
          </cell>
          <cell r="E131" t="str">
            <v>DD</v>
          </cell>
          <cell r="F131">
            <v>3580</v>
          </cell>
          <cell r="G131">
            <v>3580</v>
          </cell>
          <cell r="H131">
            <v>0</v>
          </cell>
        </row>
        <row r="132">
          <cell r="B132">
            <v>119</v>
          </cell>
          <cell r="C132" t="str">
            <v>88-18</v>
          </cell>
          <cell r="D132" t="str">
            <v xml:space="preserve">Acoplado Tanque </v>
          </cell>
          <cell r="E132" t="str">
            <v>Dapar</v>
          </cell>
          <cell r="F132">
            <v>2350</v>
          </cell>
          <cell r="G132">
            <v>2350</v>
          </cell>
          <cell r="H132">
            <v>0</v>
          </cell>
        </row>
        <row r="133">
          <cell r="B133">
            <v>120</v>
          </cell>
          <cell r="C133" t="str">
            <v>89-01</v>
          </cell>
          <cell r="D133" t="str">
            <v xml:space="preserve">Carretón </v>
          </cell>
          <cell r="E133" t="str">
            <v>Kolbert OP</v>
          </cell>
          <cell r="F133">
            <v>10000</v>
          </cell>
          <cell r="G133">
            <v>10000</v>
          </cell>
          <cell r="H133">
            <v>0</v>
          </cell>
        </row>
        <row r="134">
          <cell r="B134">
            <v>121</v>
          </cell>
          <cell r="C134" t="str">
            <v>89-06</v>
          </cell>
          <cell r="D134" t="str">
            <v xml:space="preserve">Carretón </v>
          </cell>
          <cell r="E134" t="str">
            <v>Atlantar SWM 802</v>
          </cell>
          <cell r="F134">
            <v>25000</v>
          </cell>
          <cell r="G134">
            <v>25000</v>
          </cell>
          <cell r="H134">
            <v>0</v>
          </cell>
        </row>
        <row r="135">
          <cell r="B135">
            <v>122</v>
          </cell>
          <cell r="C135" t="str">
            <v>96-03</v>
          </cell>
          <cell r="D135" t="str">
            <v xml:space="preserve">Caladora Asf. </v>
          </cell>
          <cell r="E135" t="str">
            <v>Casacov</v>
          </cell>
          <cell r="F135">
            <v>5000</v>
          </cell>
          <cell r="G135">
            <v>5000</v>
          </cell>
          <cell r="H135">
            <v>8</v>
          </cell>
        </row>
        <row r="136">
          <cell r="B136">
            <v>123</v>
          </cell>
          <cell r="C136" t="str">
            <v>98-15</v>
          </cell>
          <cell r="D136" t="str">
            <v>Casilla Rodante 3 Ofic.</v>
          </cell>
          <cell r="E136" t="str">
            <v xml:space="preserve"> </v>
          </cell>
          <cell r="F136">
            <v>17415</v>
          </cell>
          <cell r="G136">
            <v>17415</v>
          </cell>
          <cell r="H136">
            <v>0</v>
          </cell>
        </row>
        <row r="137">
          <cell r="B137">
            <v>124</v>
          </cell>
          <cell r="C137" t="str">
            <v>98-16</v>
          </cell>
          <cell r="D137" t="str">
            <v>Casilla Rodante 3 Ofic. c/Cocina</v>
          </cell>
          <cell r="E137" t="str">
            <v xml:space="preserve"> </v>
          </cell>
          <cell r="F137">
            <v>17797</v>
          </cell>
          <cell r="G137">
            <v>17797</v>
          </cell>
          <cell r="H137">
            <v>0</v>
          </cell>
        </row>
        <row r="138">
          <cell r="B138">
            <v>125</v>
          </cell>
          <cell r="C138" t="str">
            <v>98-20</v>
          </cell>
          <cell r="D138" t="str">
            <v xml:space="preserve">Casilla Rodante </v>
          </cell>
          <cell r="E138" t="str">
            <v xml:space="preserve"> </v>
          </cell>
          <cell r="F138">
            <v>5800</v>
          </cell>
          <cell r="G138">
            <v>5800</v>
          </cell>
          <cell r="H138">
            <v>0</v>
          </cell>
        </row>
        <row r="139">
          <cell r="B139">
            <v>126</v>
          </cell>
          <cell r="C139" t="str">
            <v>98-26</v>
          </cell>
          <cell r="D139" t="str">
            <v>Casilla Rodante 3 Ofic.</v>
          </cell>
          <cell r="E139" t="str">
            <v xml:space="preserve"> </v>
          </cell>
          <cell r="F139">
            <v>17797</v>
          </cell>
          <cell r="G139">
            <v>17797</v>
          </cell>
          <cell r="H139">
            <v>0</v>
          </cell>
        </row>
        <row r="140">
          <cell r="B140">
            <v>127</v>
          </cell>
          <cell r="C140" t="str">
            <v>98-27</v>
          </cell>
          <cell r="D140" t="str">
            <v xml:space="preserve">Casilla Rodante </v>
          </cell>
          <cell r="E140" t="str">
            <v>Chalita U. Vs NQN</v>
          </cell>
          <cell r="F140">
            <v>5800</v>
          </cell>
          <cell r="G140">
            <v>5800</v>
          </cell>
          <cell r="H140">
            <v>0</v>
          </cell>
        </row>
        <row r="141">
          <cell r="B141">
            <v>128</v>
          </cell>
          <cell r="C141" t="str">
            <v>ALQ-001</v>
          </cell>
          <cell r="D141" t="str">
            <v xml:space="preserve">Distrib. de Piedra </v>
          </cell>
          <cell r="E141" t="str">
            <v>Rosco SPR-H</v>
          </cell>
          <cell r="F141">
            <v>0</v>
          </cell>
          <cell r="G141">
            <v>0</v>
          </cell>
          <cell r="H141">
            <v>152</v>
          </cell>
        </row>
        <row r="142">
          <cell r="B142">
            <v>129</v>
          </cell>
          <cell r="C142" t="str">
            <v>ALQ-010</v>
          </cell>
          <cell r="D142" t="str">
            <v xml:space="preserve">Pala de Arrastre </v>
          </cell>
          <cell r="E142" t="str">
            <v>Heinz Loos</v>
          </cell>
          <cell r="F142">
            <v>13000</v>
          </cell>
          <cell r="G142">
            <v>13000</v>
          </cell>
          <cell r="H142">
            <v>0</v>
          </cell>
        </row>
        <row r="143">
          <cell r="B143">
            <v>130</v>
          </cell>
          <cell r="C143" t="str">
            <v>ALQ-020</v>
          </cell>
          <cell r="D143" t="str">
            <v xml:space="preserve">Equipo p/lechada </v>
          </cell>
          <cell r="E143" t="str">
            <v>FISA LAMM 6/2E TH</v>
          </cell>
          <cell r="F143">
            <v>67290</v>
          </cell>
          <cell r="G143">
            <v>67290</v>
          </cell>
          <cell r="H143">
            <v>85</v>
          </cell>
        </row>
        <row r="144">
          <cell r="B144">
            <v>131</v>
          </cell>
          <cell r="C144" t="str">
            <v>ALQ-022</v>
          </cell>
          <cell r="D144" t="str">
            <v>Tanque de arrastre 15000 Lt</v>
          </cell>
          <cell r="E144" t="str">
            <v xml:space="preserve"> </v>
          </cell>
          <cell r="F144">
            <v>9000</v>
          </cell>
          <cell r="G144">
            <v>9000</v>
          </cell>
          <cell r="H14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ostos"/>
      <sheetName val="Materiales"/>
      <sheetName val="Excav - Rell - Entib (S BUE (2)"/>
      <sheetName val="RESUMEN (Secundarias)"/>
      <sheetName val="RESUMEN (CÁMARAS)"/>
      <sheetName val="Excav - Rell - Entib (S BUENO)"/>
      <sheetName val="Excav - Rell - Entib (S MEDIO)"/>
      <sheetName val="Excav - Rell - Entib (S MALO)"/>
      <sheetName val="Válvulas Esclusa"/>
      <sheetName val="Levantamiento - Refacción"/>
      <sheetName val="Acarreo - Colocación PVC"/>
      <sheetName val="Acarreo - Colocación PEAD"/>
      <sheetName val="Acarreo - Colocación PRFV Prim"/>
      <sheetName val="Conexiones"/>
      <sheetName val="Cruces FFCC"/>
      <sheetName val="Cruces Ruta"/>
      <sheetName val="Cruce Arroyo Tunnel Liner"/>
      <sheetName val="Empalme a red primaria"/>
      <sheetName val="Empalmes - 1) coloc ramal"/>
      <sheetName val="Empalmes - 2) sin ramal"/>
      <sheetName val="Empalmes - 3) coloc curvas"/>
      <sheetName val="Empalmes - 4) con tapón"/>
      <sheetName val="Reparación"/>
      <sheetName val="Cámaras Hidrante"/>
      <sheetName val="Hidrante - Materiales"/>
      <sheetName val="Cámaras para Válvula Mariposa"/>
      <sheetName val="Materiales - Cámara V Mariposa"/>
      <sheetName val="Cámaras para Medición de Caudal"/>
      <sheetName val="Cámaras para Válvula de Aire"/>
      <sheetName val="Válvula de Aire - Materiales"/>
      <sheetName val="Cámaras Toma de Motobomba"/>
      <sheetName val="Toma de Motobomba - Materiales"/>
      <sheetName val="Cámaras de Desagüe"/>
      <sheetName val="RESUMEN (Secundarias) CLO"/>
      <sheetName val="Excav - Rell - Entib S BUE CLO"/>
      <sheetName val="Excav - Rell - Entib S MED CLO"/>
      <sheetName val="Excav - Rell - Entib S MALO CLO"/>
      <sheetName val="Acarreo - Colocación CLO"/>
      <sheetName val="Acarreo - Colocación Colect CLO"/>
      <sheetName val="Acarreo - Coloc IMPULSIÓN CLO"/>
      <sheetName val="Conexiones CLO"/>
      <sheetName val="Conexiones a Red Existente CLO"/>
      <sheetName val="Cruces FFCC CLO"/>
      <sheetName val="Cruces Ruta CLO"/>
      <sheetName val="Empalmes CLO"/>
      <sheetName val="BAV"/>
      <sheetName val="TIL"/>
      <sheetName val="Bocas de Registro CLO"/>
      <sheetName val="Encamisado en calzada CLO"/>
    </sheetNames>
    <sheetDataSet>
      <sheetData sheetId="0">
        <row r="4">
          <cell r="E4" t="str">
            <v>ABPVC9025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</sheetNames>
    <sheetDataSet>
      <sheetData sheetId="0">
        <row r="3">
          <cell r="L3" t="str">
            <v>Fechas de recorrido :</v>
          </cell>
        </row>
        <row r="8">
          <cell r="D8" t="str">
            <v>Ubicación</v>
          </cell>
          <cell r="E8" t="str">
            <v>Localidad</v>
          </cell>
          <cell r="F8" t="str">
            <v>P</v>
          </cell>
          <cell r="L8" t="str">
            <v>Factura</v>
          </cell>
        </row>
        <row r="9">
          <cell r="F9" t="str">
            <v>kW</v>
          </cell>
          <cell r="J9" t="str">
            <v>Dif.</v>
          </cell>
          <cell r="L9" t="str">
            <v>$</v>
          </cell>
        </row>
        <row r="10">
          <cell r="A10">
            <v>1</v>
          </cell>
          <cell r="B10">
            <v>1</v>
          </cell>
          <cell r="C10">
            <v>6</v>
          </cell>
          <cell r="D10" t="str">
            <v>Canale entr Congreso y B. Ibañez</v>
          </cell>
          <cell r="E10" t="str">
            <v>R. Calzada</v>
          </cell>
          <cell r="G10">
            <v>1</v>
          </cell>
          <cell r="H10">
            <v>184049</v>
          </cell>
          <cell r="I10">
            <v>158347</v>
          </cell>
          <cell r="J10">
            <v>25702</v>
          </cell>
          <cell r="K10">
            <v>25702</v>
          </cell>
          <cell r="M10">
            <v>570042</v>
          </cell>
          <cell r="N10">
            <v>489443</v>
          </cell>
          <cell r="O10">
            <v>80599</v>
          </cell>
          <cell r="P10">
            <v>6612</v>
          </cell>
          <cell r="Q10">
            <v>5917</v>
          </cell>
          <cell r="R10">
            <v>695</v>
          </cell>
          <cell r="S10">
            <v>1</v>
          </cell>
          <cell r="T10">
            <v>115.96978417266187</v>
          </cell>
          <cell r="U10">
            <v>36.981294964028777</v>
          </cell>
          <cell r="V10">
            <v>0.3188873311083264</v>
          </cell>
        </row>
        <row r="11">
          <cell r="A11">
            <v>2</v>
          </cell>
          <cell r="B11">
            <v>2</v>
          </cell>
          <cell r="C11">
            <v>10</v>
          </cell>
          <cell r="D11" t="str">
            <v>Garibaldi y V. Lopez</v>
          </cell>
          <cell r="E11" t="str">
            <v>L. de Zamora</v>
          </cell>
          <cell r="G11">
            <v>1</v>
          </cell>
          <cell r="H11">
            <v>418916</v>
          </cell>
          <cell r="I11">
            <v>400064</v>
          </cell>
          <cell r="J11">
            <v>18852</v>
          </cell>
          <cell r="K11">
            <v>18852</v>
          </cell>
          <cell r="O11">
            <v>17850</v>
          </cell>
          <cell r="P11">
            <v>18413</v>
          </cell>
          <cell r="Q11">
            <v>17818</v>
          </cell>
          <cell r="R11">
            <v>595</v>
          </cell>
          <cell r="S11">
            <v>1</v>
          </cell>
          <cell r="T11">
            <v>30</v>
          </cell>
          <cell r="U11">
            <v>31.684033613445379</v>
          </cell>
          <cell r="V11">
            <v>1.0561344537815125</v>
          </cell>
        </row>
        <row r="12">
          <cell r="D12" t="str">
            <v>Pirovano y Matheu</v>
          </cell>
          <cell r="E12" t="str">
            <v>Banfield</v>
          </cell>
          <cell r="J12">
            <v>9955</v>
          </cell>
        </row>
        <row r="13">
          <cell r="A13">
            <v>4</v>
          </cell>
          <cell r="B13">
            <v>4</v>
          </cell>
          <cell r="C13">
            <v>14</v>
          </cell>
          <cell r="D13" t="str">
            <v>Puig y San Joaquin</v>
          </cell>
          <cell r="E13" t="str">
            <v>Temperley</v>
          </cell>
          <cell r="G13">
            <v>1</v>
          </cell>
          <cell r="H13">
            <v>93903</v>
          </cell>
          <cell r="I13">
            <v>85766</v>
          </cell>
          <cell r="J13">
            <v>8137</v>
          </cell>
          <cell r="K13">
            <v>8137</v>
          </cell>
          <cell r="M13">
            <v>456886</v>
          </cell>
          <cell r="N13">
            <v>432683</v>
          </cell>
          <cell r="O13">
            <v>24203</v>
          </cell>
          <cell r="P13">
            <v>13331</v>
          </cell>
          <cell r="Q13">
            <v>12638</v>
          </cell>
          <cell r="R13">
            <v>693</v>
          </cell>
          <cell r="S13">
            <v>2</v>
          </cell>
          <cell r="T13">
            <v>34.924963924963926</v>
          </cell>
          <cell r="U13">
            <v>11.741702741702742</v>
          </cell>
          <cell r="V13">
            <v>0.33619799198446476</v>
          </cell>
        </row>
        <row r="14">
          <cell r="A14">
            <v>5</v>
          </cell>
          <cell r="B14">
            <v>5</v>
          </cell>
          <cell r="C14">
            <v>15</v>
          </cell>
          <cell r="D14" t="str">
            <v>Boedo y Mentruyt</v>
          </cell>
          <cell r="E14" t="str">
            <v>L. de Zamora</v>
          </cell>
          <cell r="G14">
            <v>1</v>
          </cell>
          <cell r="H14">
            <v>144766</v>
          </cell>
          <cell r="I14">
            <v>132002</v>
          </cell>
          <cell r="J14">
            <v>12764</v>
          </cell>
          <cell r="K14">
            <v>12764</v>
          </cell>
          <cell r="O14">
            <v>38335</v>
          </cell>
          <cell r="P14">
            <v>16815</v>
          </cell>
          <cell r="Q14">
            <v>16118</v>
          </cell>
          <cell r="R14">
            <v>697</v>
          </cell>
          <cell r="S14">
            <v>2</v>
          </cell>
          <cell r="T14">
            <v>55</v>
          </cell>
          <cell r="U14">
            <v>18.312769010043041</v>
          </cell>
          <cell r="V14">
            <v>0.33295943654623711</v>
          </cell>
        </row>
        <row r="15">
          <cell r="A15">
            <v>6</v>
          </cell>
          <cell r="B15">
            <v>5</v>
          </cell>
          <cell r="C15">
            <v>16</v>
          </cell>
          <cell r="D15" t="str">
            <v>Los Ombues e Rincon y Peña</v>
          </cell>
          <cell r="E15" t="str">
            <v>Banfield</v>
          </cell>
          <cell r="G15">
            <v>1</v>
          </cell>
          <cell r="H15">
            <v>1675</v>
          </cell>
          <cell r="I15">
            <v>1675</v>
          </cell>
          <cell r="J15">
            <v>0</v>
          </cell>
          <cell r="K15">
            <v>0</v>
          </cell>
          <cell r="M15">
            <v>16597</v>
          </cell>
          <cell r="N15">
            <v>16597</v>
          </cell>
          <cell r="O15">
            <v>0</v>
          </cell>
          <cell r="P15">
            <v>1</v>
          </cell>
          <cell r="Q15">
            <v>1</v>
          </cell>
          <cell r="R15">
            <v>0</v>
          </cell>
          <cell r="S15">
            <v>3</v>
          </cell>
          <cell r="T15">
            <v>70</v>
          </cell>
          <cell r="U15" t="str">
            <v/>
          </cell>
          <cell r="V15" t="str">
            <v/>
          </cell>
        </row>
        <row r="16">
          <cell r="A16">
            <v>7</v>
          </cell>
          <cell r="B16">
            <v>6</v>
          </cell>
          <cell r="C16">
            <v>19</v>
          </cell>
          <cell r="D16" t="str">
            <v>Cerrito y Junin</v>
          </cell>
          <cell r="E16" t="str">
            <v>L. de Zamora</v>
          </cell>
          <cell r="G16">
            <v>1</v>
          </cell>
          <cell r="H16">
            <v>174685</v>
          </cell>
          <cell r="I16">
            <v>162473</v>
          </cell>
          <cell r="J16">
            <v>12212</v>
          </cell>
          <cell r="K16">
            <v>12212</v>
          </cell>
          <cell r="M16">
            <v>407732</v>
          </cell>
          <cell r="N16">
            <v>369822</v>
          </cell>
          <cell r="O16">
            <v>37910</v>
          </cell>
          <cell r="P16">
            <v>16222</v>
          </cell>
          <cell r="Q16">
            <v>15526</v>
          </cell>
          <cell r="R16">
            <v>696</v>
          </cell>
          <cell r="S16">
            <v>4</v>
          </cell>
          <cell r="T16">
            <v>54.468390804597703</v>
          </cell>
          <cell r="U16">
            <v>17.545977011494251</v>
          </cell>
          <cell r="V16">
            <v>0.32213136375626483</v>
          </cell>
        </row>
        <row r="17">
          <cell r="A17">
            <v>8</v>
          </cell>
          <cell r="B17">
            <v>7</v>
          </cell>
          <cell r="C17">
            <v>21</v>
          </cell>
          <cell r="D17" t="str">
            <v>Goyena n° 785</v>
          </cell>
          <cell r="E17" t="str">
            <v>Banfield</v>
          </cell>
          <cell r="G17">
            <v>1</v>
          </cell>
          <cell r="H17">
            <v>79278</v>
          </cell>
          <cell r="I17">
            <v>77882</v>
          </cell>
          <cell r="J17">
            <v>1396</v>
          </cell>
          <cell r="K17">
            <v>1396</v>
          </cell>
          <cell r="M17">
            <v>239388</v>
          </cell>
          <cell r="N17">
            <v>235173</v>
          </cell>
          <cell r="O17">
            <v>4215</v>
          </cell>
          <cell r="P17">
            <v>13621</v>
          </cell>
          <cell r="Q17">
            <v>13518</v>
          </cell>
          <cell r="R17">
            <v>103</v>
          </cell>
          <cell r="S17">
            <v>5</v>
          </cell>
          <cell r="T17">
            <v>40.922330097087375</v>
          </cell>
          <cell r="U17">
            <v>13.553398058252426</v>
          </cell>
          <cell r="V17">
            <v>0.33119810201660738</v>
          </cell>
        </row>
        <row r="18">
          <cell r="A18">
            <v>9</v>
          </cell>
          <cell r="B18">
            <v>8</v>
          </cell>
          <cell r="C18">
            <v>22</v>
          </cell>
          <cell r="D18" t="str">
            <v>Dorrego y Liniers</v>
          </cell>
          <cell r="E18" t="str">
            <v>Temperley</v>
          </cell>
          <cell r="G18">
            <v>1</v>
          </cell>
          <cell r="H18">
            <v>113044</v>
          </cell>
          <cell r="I18">
            <v>102897</v>
          </cell>
          <cell r="J18">
            <v>10147</v>
          </cell>
          <cell r="K18">
            <v>10147</v>
          </cell>
          <cell r="M18">
            <v>329594</v>
          </cell>
          <cell r="N18">
            <v>305772</v>
          </cell>
          <cell r="O18">
            <v>23822</v>
          </cell>
          <cell r="P18">
            <v>1451</v>
          </cell>
          <cell r="Q18">
            <v>754</v>
          </cell>
          <cell r="R18">
            <v>697</v>
          </cell>
          <cell r="S18">
            <v>6</v>
          </cell>
          <cell r="T18">
            <v>34.177905308464851</v>
          </cell>
          <cell r="U18">
            <v>14.558106169296988</v>
          </cell>
          <cell r="V18">
            <v>0.42595080177986733</v>
          </cell>
        </row>
        <row r="19">
          <cell r="A19">
            <v>10</v>
          </cell>
          <cell r="B19">
            <v>9</v>
          </cell>
          <cell r="C19">
            <v>23</v>
          </cell>
          <cell r="D19" t="str">
            <v>Esmeralda y V. Sarsfield</v>
          </cell>
          <cell r="E19" t="str">
            <v>Temperley</v>
          </cell>
          <cell r="G19">
            <v>1</v>
          </cell>
          <cell r="H19">
            <v>78764</v>
          </cell>
          <cell r="I19">
            <v>71892</v>
          </cell>
          <cell r="J19">
            <v>6872</v>
          </cell>
          <cell r="K19">
            <v>6872</v>
          </cell>
          <cell r="M19">
            <v>216997</v>
          </cell>
          <cell r="N19">
            <v>193901</v>
          </cell>
          <cell r="O19">
            <v>22935</v>
          </cell>
          <cell r="P19">
            <v>12803</v>
          </cell>
          <cell r="Q19">
            <v>12108</v>
          </cell>
          <cell r="R19">
            <v>695</v>
          </cell>
          <cell r="S19">
            <v>7</v>
          </cell>
          <cell r="T19">
            <v>33</v>
          </cell>
          <cell r="U19">
            <v>9.8877697841726615</v>
          </cell>
          <cell r="V19">
            <v>0.29962938739917155</v>
          </cell>
        </row>
        <row r="20">
          <cell r="A20">
            <v>11</v>
          </cell>
          <cell r="B20">
            <v>10</v>
          </cell>
          <cell r="C20">
            <v>25</v>
          </cell>
          <cell r="D20" t="str">
            <v>Piaggo y Oliden</v>
          </cell>
          <cell r="E20" t="str">
            <v>L. de Zamora</v>
          </cell>
          <cell r="G20">
            <v>1</v>
          </cell>
          <cell r="H20">
            <v>815024</v>
          </cell>
          <cell r="I20">
            <v>789621</v>
          </cell>
          <cell r="J20">
            <v>25403</v>
          </cell>
          <cell r="K20">
            <v>25403</v>
          </cell>
          <cell r="M20">
            <v>91255</v>
          </cell>
          <cell r="N20">
            <v>19602</v>
          </cell>
          <cell r="O20">
            <v>71653</v>
          </cell>
          <cell r="P20">
            <v>1816</v>
          </cell>
          <cell r="Q20">
            <v>1135</v>
          </cell>
          <cell r="R20">
            <v>681</v>
          </cell>
          <cell r="S20">
            <v>8</v>
          </cell>
          <cell r="T20">
            <v>105.2173274596182</v>
          </cell>
          <cell r="U20">
            <v>37.302496328928044</v>
          </cell>
          <cell r="V20">
            <v>0.35452807279527726</v>
          </cell>
        </row>
        <row r="21">
          <cell r="A21">
            <v>12</v>
          </cell>
          <cell r="B21">
            <v>11</v>
          </cell>
          <cell r="C21">
            <v>26</v>
          </cell>
          <cell r="D21" t="str">
            <v>Cabred y Carabelas</v>
          </cell>
          <cell r="E21" t="str">
            <v>L. de Zamora</v>
          </cell>
          <cell r="G21">
            <v>1</v>
          </cell>
          <cell r="H21">
            <v>36102</v>
          </cell>
          <cell r="I21">
            <v>21498</v>
          </cell>
          <cell r="J21">
            <v>14604</v>
          </cell>
          <cell r="K21">
            <v>14604</v>
          </cell>
          <cell r="M21">
            <v>102901</v>
          </cell>
          <cell r="N21">
            <v>65071</v>
          </cell>
          <cell r="O21">
            <v>37830</v>
          </cell>
          <cell r="P21">
            <v>2130</v>
          </cell>
          <cell r="Q21">
            <v>1436</v>
          </cell>
          <cell r="R21">
            <v>694</v>
          </cell>
          <cell r="S21">
            <v>9</v>
          </cell>
          <cell r="T21">
            <v>54.510086455331411</v>
          </cell>
          <cell r="U21">
            <v>21.043227665706052</v>
          </cell>
          <cell r="V21">
            <v>0.38604282315622523</v>
          </cell>
        </row>
        <row r="22">
          <cell r="A22">
            <v>13</v>
          </cell>
          <cell r="B22">
            <v>12</v>
          </cell>
          <cell r="C22">
            <v>27</v>
          </cell>
          <cell r="D22" t="str">
            <v>Lituania y Tarija</v>
          </cell>
          <cell r="E22" t="str">
            <v>L. de Zamora</v>
          </cell>
          <cell r="G22">
            <v>1</v>
          </cell>
          <cell r="J22">
            <v>0</v>
          </cell>
          <cell r="K22">
            <v>7645</v>
          </cell>
          <cell r="M22">
            <v>62863</v>
          </cell>
          <cell r="N22">
            <v>39278</v>
          </cell>
          <cell r="O22">
            <v>23585</v>
          </cell>
          <cell r="P22">
            <v>1831</v>
          </cell>
          <cell r="Q22">
            <v>1136</v>
          </cell>
          <cell r="R22">
            <v>695</v>
          </cell>
          <cell r="S22">
            <v>10</v>
          </cell>
          <cell r="T22">
            <v>33.935251798561154</v>
          </cell>
          <cell r="U22">
            <v>11</v>
          </cell>
          <cell r="V22">
            <v>0.32414670341318635</v>
          </cell>
        </row>
        <row r="23">
          <cell r="A23">
            <v>14</v>
          </cell>
          <cell r="B23">
            <v>13</v>
          </cell>
          <cell r="C23">
            <v>38</v>
          </cell>
          <cell r="D23" t="str">
            <v>J.Rosso y Santamaria de Oro</v>
          </cell>
          <cell r="E23" t="str">
            <v>Temperley</v>
          </cell>
          <cell r="G23">
            <v>1</v>
          </cell>
          <cell r="H23">
            <v>85394</v>
          </cell>
          <cell r="I23">
            <v>76062</v>
          </cell>
          <cell r="J23">
            <v>9332</v>
          </cell>
          <cell r="K23">
            <v>9332</v>
          </cell>
          <cell r="M23">
            <v>392846</v>
          </cell>
          <cell r="N23">
            <v>361096</v>
          </cell>
          <cell r="O23">
            <v>31750</v>
          </cell>
          <cell r="P23">
            <v>19933</v>
          </cell>
          <cell r="Q23">
            <v>19237</v>
          </cell>
          <cell r="R23">
            <v>696</v>
          </cell>
          <cell r="S23">
            <v>11</v>
          </cell>
          <cell r="T23">
            <v>45.617816091954026</v>
          </cell>
          <cell r="U23">
            <v>13.408045977011493</v>
          </cell>
          <cell r="V23">
            <v>0.29392125984251971</v>
          </cell>
        </row>
        <row r="24">
          <cell r="A24">
            <v>15</v>
          </cell>
          <cell r="B24">
            <v>14</v>
          </cell>
          <cell r="C24">
            <v>39</v>
          </cell>
          <cell r="D24" t="str">
            <v>Bustamante y Sarmiento</v>
          </cell>
          <cell r="E24" t="str">
            <v>L. de Zamora</v>
          </cell>
          <cell r="G24">
            <v>1</v>
          </cell>
          <cell r="H24">
            <v>92477</v>
          </cell>
          <cell r="I24">
            <v>84169</v>
          </cell>
          <cell r="J24">
            <v>8308</v>
          </cell>
          <cell r="K24">
            <v>8308</v>
          </cell>
          <cell r="M24">
            <v>281932</v>
          </cell>
          <cell r="N24">
            <v>258321</v>
          </cell>
          <cell r="O24">
            <v>23611</v>
          </cell>
          <cell r="P24">
            <v>13707</v>
          </cell>
          <cell r="Q24">
            <v>13011</v>
          </cell>
          <cell r="R24">
            <v>696</v>
          </cell>
          <cell r="S24">
            <v>12</v>
          </cell>
          <cell r="T24">
            <v>33.923850574712645</v>
          </cell>
          <cell r="U24">
            <v>11.936781609195402</v>
          </cell>
          <cell r="V24">
            <v>0.35186989115242895</v>
          </cell>
        </row>
        <row r="25">
          <cell r="A25">
            <v>16</v>
          </cell>
          <cell r="B25">
            <v>14</v>
          </cell>
          <cell r="C25">
            <v>40</v>
          </cell>
          <cell r="D25" t="str">
            <v>Lugaño y Peña</v>
          </cell>
          <cell r="E25" t="str">
            <v>Banfield</v>
          </cell>
          <cell r="G25">
            <v>1</v>
          </cell>
          <cell r="I25" t="str">
            <v>Se mide por pozo 13</v>
          </cell>
          <cell r="K25">
            <v>0</v>
          </cell>
          <cell r="M25">
            <v>150739</v>
          </cell>
          <cell r="N25">
            <v>150739</v>
          </cell>
          <cell r="O25">
            <v>0</v>
          </cell>
          <cell r="P25">
            <v>10178</v>
          </cell>
          <cell r="Q25">
            <v>10178</v>
          </cell>
          <cell r="R25">
            <v>0</v>
          </cell>
          <cell r="S25">
            <v>13</v>
          </cell>
          <cell r="T25">
            <v>31</v>
          </cell>
          <cell r="U25" t="str">
            <v/>
          </cell>
          <cell r="V25" t="str">
            <v/>
          </cell>
        </row>
        <row r="26">
          <cell r="A26">
            <v>17</v>
          </cell>
          <cell r="B26">
            <v>15</v>
          </cell>
          <cell r="C26">
            <v>41</v>
          </cell>
          <cell r="D26" t="str">
            <v>Brandsen y 24 de Noviembre</v>
          </cell>
          <cell r="E26" t="str">
            <v>Temperley</v>
          </cell>
          <cell r="G26">
            <v>1</v>
          </cell>
          <cell r="H26">
            <v>185592</v>
          </cell>
          <cell r="I26">
            <v>169177</v>
          </cell>
          <cell r="J26">
            <v>16415</v>
          </cell>
          <cell r="K26">
            <v>16415</v>
          </cell>
          <cell r="O26">
            <v>62820</v>
          </cell>
          <cell r="P26">
            <v>10835</v>
          </cell>
          <cell r="Q26">
            <v>10137</v>
          </cell>
          <cell r="R26">
            <v>698</v>
          </cell>
          <cell r="S26">
            <v>13</v>
          </cell>
          <cell r="T26">
            <v>90</v>
          </cell>
          <cell r="U26">
            <v>23.517191977077363</v>
          </cell>
          <cell r="V26">
            <v>0.26130213307863737</v>
          </cell>
        </row>
        <row r="27">
          <cell r="A27">
            <v>18</v>
          </cell>
          <cell r="B27">
            <v>16</v>
          </cell>
          <cell r="C27">
            <v>42</v>
          </cell>
          <cell r="D27" t="str">
            <v>Santa Lucia e H.Yrigoyen</v>
          </cell>
          <cell r="E27" t="str">
            <v>Temperley</v>
          </cell>
          <cell r="G27">
            <v>1</v>
          </cell>
          <cell r="H27">
            <v>35838</v>
          </cell>
          <cell r="I27">
            <v>20956</v>
          </cell>
          <cell r="J27">
            <v>14882</v>
          </cell>
          <cell r="K27">
            <v>14882</v>
          </cell>
          <cell r="M27">
            <v>335637</v>
          </cell>
          <cell r="N27">
            <v>313067</v>
          </cell>
          <cell r="O27">
            <v>22570</v>
          </cell>
          <cell r="P27">
            <v>17380</v>
          </cell>
          <cell r="Q27">
            <v>16687</v>
          </cell>
          <cell r="R27">
            <v>693</v>
          </cell>
          <cell r="S27">
            <v>14</v>
          </cell>
          <cell r="T27">
            <v>32.568542568542568</v>
          </cell>
          <cell r="U27">
            <v>21.474747474747474</v>
          </cell>
          <cell r="V27">
            <v>0.6593708462560921</v>
          </cell>
        </row>
        <row r="28">
          <cell r="A28">
            <v>19</v>
          </cell>
          <cell r="B28">
            <v>17</v>
          </cell>
          <cell r="C28">
            <v>44</v>
          </cell>
          <cell r="D28" t="str">
            <v>San Luis e H.Yrigoyen</v>
          </cell>
          <cell r="E28" t="str">
            <v>Temperley</v>
          </cell>
          <cell r="G28">
            <v>1</v>
          </cell>
          <cell r="H28">
            <v>472520</v>
          </cell>
          <cell r="I28">
            <v>447523</v>
          </cell>
          <cell r="J28">
            <v>24997</v>
          </cell>
          <cell r="K28">
            <v>24997</v>
          </cell>
          <cell r="M28">
            <v>875908</v>
          </cell>
          <cell r="N28">
            <v>799702</v>
          </cell>
          <cell r="O28">
            <v>76206</v>
          </cell>
          <cell r="P28">
            <v>18087</v>
          </cell>
          <cell r="Q28">
            <v>17395</v>
          </cell>
          <cell r="R28">
            <v>692</v>
          </cell>
          <cell r="S28">
            <v>15</v>
          </cell>
          <cell r="T28">
            <v>110.12427745664741</v>
          </cell>
          <cell r="U28">
            <v>36.122832369942195</v>
          </cell>
          <cell r="V28">
            <v>0.32801879117129884</v>
          </cell>
        </row>
        <row r="29">
          <cell r="A29">
            <v>20</v>
          </cell>
          <cell r="B29">
            <v>18</v>
          </cell>
          <cell r="C29">
            <v>47</v>
          </cell>
          <cell r="D29" t="str">
            <v>Brandsen e H. Yrigoyen</v>
          </cell>
          <cell r="E29" t="str">
            <v>L. de Zamora</v>
          </cell>
          <cell r="G29">
            <v>1</v>
          </cell>
          <cell r="I29" t="str">
            <v>Se mide por pozo 10</v>
          </cell>
          <cell r="K29">
            <v>0</v>
          </cell>
          <cell r="O29">
            <v>27680</v>
          </cell>
          <cell r="P29">
            <v>15517</v>
          </cell>
          <cell r="Q29">
            <v>14825</v>
          </cell>
          <cell r="R29">
            <v>692</v>
          </cell>
          <cell r="S29">
            <v>15</v>
          </cell>
          <cell r="T29">
            <v>40</v>
          </cell>
          <cell r="U29">
            <v>0</v>
          </cell>
          <cell r="V29">
            <v>0</v>
          </cell>
        </row>
        <row r="30">
          <cell r="A30">
            <v>21</v>
          </cell>
          <cell r="B30">
            <v>19</v>
          </cell>
          <cell r="C30">
            <v>48</v>
          </cell>
          <cell r="D30" t="str">
            <v>Thomas y M. Arrotea</v>
          </cell>
          <cell r="E30" t="str">
            <v>L. de Zamora</v>
          </cell>
          <cell r="G30">
            <v>1</v>
          </cell>
          <cell r="H30">
            <v>62637</v>
          </cell>
          <cell r="I30">
            <v>55563</v>
          </cell>
          <cell r="J30">
            <v>7074</v>
          </cell>
          <cell r="K30">
            <v>7074</v>
          </cell>
          <cell r="M30">
            <v>40851</v>
          </cell>
          <cell r="N30">
            <v>33856</v>
          </cell>
          <cell r="O30">
            <v>18846</v>
          </cell>
          <cell r="P30">
            <v>16888</v>
          </cell>
          <cell r="Q30">
            <v>16190</v>
          </cell>
          <cell r="R30">
            <v>698</v>
          </cell>
          <cell r="S30">
            <v>16</v>
          </cell>
          <cell r="T30">
            <v>27</v>
          </cell>
          <cell r="U30">
            <v>10.134670487106018</v>
          </cell>
          <cell r="V30">
            <v>0.37535816618911177</v>
          </cell>
        </row>
        <row r="31">
          <cell r="A31">
            <v>22</v>
          </cell>
          <cell r="B31">
            <v>20</v>
          </cell>
          <cell r="C31">
            <v>50</v>
          </cell>
          <cell r="D31" t="str">
            <v>España y Gorriti</v>
          </cell>
          <cell r="E31" t="str">
            <v>L. de Zamora</v>
          </cell>
          <cell r="G31">
            <v>1</v>
          </cell>
          <cell r="H31">
            <v>101082</v>
          </cell>
          <cell r="I31">
            <v>91768</v>
          </cell>
          <cell r="J31">
            <v>9314</v>
          </cell>
          <cell r="K31">
            <v>9314</v>
          </cell>
          <cell r="O31">
            <v>24465</v>
          </cell>
          <cell r="P31">
            <v>19333</v>
          </cell>
          <cell r="Q31">
            <v>18634</v>
          </cell>
          <cell r="R31">
            <v>699</v>
          </cell>
          <cell r="S31">
            <v>16</v>
          </cell>
          <cell r="T31">
            <v>35</v>
          </cell>
          <cell r="U31">
            <v>13.324749642346209</v>
          </cell>
          <cell r="V31">
            <v>0.38070713263846312</v>
          </cell>
        </row>
        <row r="32">
          <cell r="A32">
            <v>23</v>
          </cell>
          <cell r="B32">
            <v>21</v>
          </cell>
          <cell r="C32">
            <v>52</v>
          </cell>
          <cell r="D32" t="str">
            <v>Gral Paz y Meeks</v>
          </cell>
          <cell r="E32" t="str">
            <v>Temperley</v>
          </cell>
          <cell r="G32">
            <v>1</v>
          </cell>
          <cell r="H32">
            <v>161689</v>
          </cell>
          <cell r="I32">
            <v>146945</v>
          </cell>
          <cell r="J32">
            <v>14744</v>
          </cell>
          <cell r="K32">
            <v>14744</v>
          </cell>
          <cell r="M32">
            <v>694127</v>
          </cell>
          <cell r="N32">
            <v>637693</v>
          </cell>
          <cell r="O32">
            <v>56434</v>
          </cell>
          <cell r="P32">
            <v>18951</v>
          </cell>
          <cell r="Q32">
            <v>18253</v>
          </cell>
          <cell r="R32">
            <v>698</v>
          </cell>
          <cell r="S32">
            <v>17</v>
          </cell>
          <cell r="T32">
            <v>80.851002865329519</v>
          </cell>
          <cell r="U32">
            <v>21.123209169054441</v>
          </cell>
          <cell r="V32">
            <v>0.26126094198532801</v>
          </cell>
        </row>
        <row r="33">
          <cell r="A33">
            <v>24</v>
          </cell>
          <cell r="B33">
            <v>22</v>
          </cell>
          <cell r="C33">
            <v>53</v>
          </cell>
          <cell r="D33" t="str">
            <v>Esmeralda y Colon</v>
          </cell>
          <cell r="E33" t="str">
            <v>Temperley</v>
          </cell>
          <cell r="G33">
            <v>1</v>
          </cell>
          <cell r="H33">
            <v>21069</v>
          </cell>
          <cell r="I33">
            <v>11940</v>
          </cell>
          <cell r="J33">
            <v>9129</v>
          </cell>
          <cell r="K33">
            <v>9129</v>
          </cell>
          <cell r="M33">
            <v>309394</v>
          </cell>
          <cell r="N33">
            <v>285677</v>
          </cell>
          <cell r="O33">
            <v>23717</v>
          </cell>
          <cell r="P33">
            <v>14584</v>
          </cell>
          <cell r="Q33">
            <v>14002</v>
          </cell>
          <cell r="R33">
            <v>582</v>
          </cell>
          <cell r="S33">
            <v>18</v>
          </cell>
          <cell r="T33">
            <v>40.750859106529212</v>
          </cell>
          <cell r="U33">
            <v>15.685567010309278</v>
          </cell>
          <cell r="V33">
            <v>0.38491377492937556</v>
          </cell>
        </row>
        <row r="34">
          <cell r="A34">
            <v>25</v>
          </cell>
          <cell r="B34">
            <v>23</v>
          </cell>
          <cell r="C34">
            <v>54</v>
          </cell>
          <cell r="D34" t="str">
            <v>Maipu y M. Cane</v>
          </cell>
          <cell r="E34" t="str">
            <v>Banfield</v>
          </cell>
          <cell r="G34">
            <v>1</v>
          </cell>
          <cell r="H34">
            <v>35559</v>
          </cell>
          <cell r="I34">
            <v>18032</v>
          </cell>
          <cell r="J34">
            <v>17527</v>
          </cell>
          <cell r="K34">
            <v>17527</v>
          </cell>
          <cell r="M34">
            <v>332273</v>
          </cell>
          <cell r="N34">
            <v>301547</v>
          </cell>
          <cell r="O34">
            <v>30726</v>
          </cell>
          <cell r="P34">
            <v>808</v>
          </cell>
          <cell r="Q34">
            <v>120</v>
          </cell>
          <cell r="R34">
            <v>661.39622641509436</v>
          </cell>
          <cell r="S34">
            <v>19</v>
          </cell>
          <cell r="T34">
            <v>46.456267473041592</v>
          </cell>
          <cell r="U34">
            <v>26.5</v>
          </cell>
          <cell r="V34">
            <v>0.57042895267851335</v>
          </cell>
        </row>
        <row r="35">
          <cell r="A35">
            <v>26</v>
          </cell>
          <cell r="B35">
            <v>24</v>
          </cell>
          <cell r="C35">
            <v>55</v>
          </cell>
          <cell r="D35" t="str">
            <v>Correa y Santa Ana</v>
          </cell>
          <cell r="E35" t="str">
            <v>Temperley</v>
          </cell>
          <cell r="G35">
            <v>10</v>
          </cell>
          <cell r="H35">
            <v>67767</v>
          </cell>
          <cell r="I35">
            <v>66386</v>
          </cell>
          <cell r="J35">
            <v>1381</v>
          </cell>
          <cell r="K35">
            <v>13810</v>
          </cell>
          <cell r="O35">
            <v>45175</v>
          </cell>
          <cell r="P35">
            <v>20478</v>
          </cell>
          <cell r="Q35">
            <v>19783</v>
          </cell>
          <cell r="R35">
            <v>695</v>
          </cell>
          <cell r="S35">
            <v>19</v>
          </cell>
          <cell r="T35">
            <v>65</v>
          </cell>
          <cell r="U35">
            <v>19.870503597122301</v>
          </cell>
          <cell r="V35">
            <v>0.30570005534034311</v>
          </cell>
        </row>
        <row r="36">
          <cell r="A36">
            <v>27</v>
          </cell>
          <cell r="B36">
            <v>25</v>
          </cell>
          <cell r="C36">
            <v>57</v>
          </cell>
          <cell r="D36" t="str">
            <v>San Agustin e/Fiedrichs y Luzuriaga</v>
          </cell>
          <cell r="E36" t="str">
            <v>LLavallol</v>
          </cell>
          <cell r="G36">
            <v>1</v>
          </cell>
          <cell r="H36">
            <v>82723</v>
          </cell>
          <cell r="I36">
            <v>75328</v>
          </cell>
          <cell r="J36">
            <v>7395</v>
          </cell>
          <cell r="K36">
            <v>7395</v>
          </cell>
          <cell r="M36">
            <v>260143</v>
          </cell>
          <cell r="N36">
            <v>236799</v>
          </cell>
          <cell r="O36">
            <v>23344</v>
          </cell>
          <cell r="P36">
            <v>18994</v>
          </cell>
          <cell r="Q36">
            <v>18341</v>
          </cell>
          <cell r="R36">
            <v>653</v>
          </cell>
          <cell r="S36">
            <v>20</v>
          </cell>
          <cell r="T36">
            <v>35.748851454823892</v>
          </cell>
          <cell r="U36">
            <v>11.324655436447166</v>
          </cell>
          <cell r="V36">
            <v>0.31678375599725839</v>
          </cell>
        </row>
        <row r="37">
          <cell r="A37">
            <v>28</v>
          </cell>
          <cell r="B37">
            <v>26</v>
          </cell>
          <cell r="C37">
            <v>60</v>
          </cell>
          <cell r="D37" t="str">
            <v>Fernandez y Meeks</v>
          </cell>
          <cell r="E37" t="str">
            <v>L. de Zamora</v>
          </cell>
          <cell r="G37">
            <v>1</v>
          </cell>
          <cell r="H37">
            <v>213374</v>
          </cell>
          <cell r="I37">
            <v>202570</v>
          </cell>
          <cell r="J37">
            <v>10804</v>
          </cell>
          <cell r="K37">
            <v>10804</v>
          </cell>
          <cell r="O37">
            <v>44395</v>
          </cell>
          <cell r="P37">
            <v>16898</v>
          </cell>
          <cell r="Q37">
            <v>16215</v>
          </cell>
          <cell r="R37">
            <v>683</v>
          </cell>
          <cell r="S37">
            <v>20</v>
          </cell>
          <cell r="T37">
            <v>65</v>
          </cell>
          <cell r="U37">
            <v>15.818448023426061</v>
          </cell>
          <cell r="V37">
            <v>0.2433607388219394</v>
          </cell>
        </row>
        <row r="38">
          <cell r="A38">
            <v>29</v>
          </cell>
          <cell r="B38">
            <v>27</v>
          </cell>
          <cell r="C38">
            <v>61</v>
          </cell>
          <cell r="D38" t="str">
            <v>Frias y Lavalle</v>
          </cell>
          <cell r="E38" t="str">
            <v>Temperley</v>
          </cell>
          <cell r="G38">
            <v>1</v>
          </cell>
          <cell r="H38">
            <v>590838</v>
          </cell>
          <cell r="I38">
            <v>582532</v>
          </cell>
          <cell r="J38">
            <v>8306</v>
          </cell>
          <cell r="K38">
            <v>15411</v>
          </cell>
          <cell r="M38">
            <v>612864</v>
          </cell>
          <cell r="N38">
            <v>576639</v>
          </cell>
          <cell r="O38">
            <v>36225</v>
          </cell>
          <cell r="P38">
            <v>13030</v>
          </cell>
          <cell r="Q38">
            <v>12332</v>
          </cell>
          <cell r="R38">
            <v>698</v>
          </cell>
          <cell r="S38">
            <v>21</v>
          </cell>
          <cell r="T38">
            <v>51.898280802292263</v>
          </cell>
          <cell r="U38">
            <v>22.078796561604584</v>
          </cell>
          <cell r="V38">
            <v>0.42542443064182195</v>
          </cell>
        </row>
        <row r="39">
          <cell r="A39">
            <v>30</v>
          </cell>
          <cell r="B39">
            <v>28</v>
          </cell>
          <cell r="C39">
            <v>62</v>
          </cell>
          <cell r="D39" t="str">
            <v>Quirno Costa esq Hornero</v>
          </cell>
          <cell r="E39" t="str">
            <v>Temperley</v>
          </cell>
          <cell r="G39">
            <v>1</v>
          </cell>
          <cell r="H39">
            <v>59479</v>
          </cell>
          <cell r="I39">
            <v>52187</v>
          </cell>
          <cell r="J39">
            <v>7292</v>
          </cell>
          <cell r="K39">
            <v>7292</v>
          </cell>
          <cell r="M39">
            <v>171717</v>
          </cell>
          <cell r="N39">
            <v>149941</v>
          </cell>
          <cell r="O39">
            <v>21776</v>
          </cell>
          <cell r="P39">
            <v>9659</v>
          </cell>
          <cell r="Q39">
            <v>8972</v>
          </cell>
          <cell r="R39">
            <v>687</v>
          </cell>
          <cell r="S39">
            <v>22</v>
          </cell>
          <cell r="T39">
            <v>31.697234352256185</v>
          </cell>
          <cell r="U39">
            <v>10.614264919941776</v>
          </cell>
          <cell r="V39">
            <v>0.3348640705363703</v>
          </cell>
        </row>
        <row r="40">
          <cell r="A40">
            <v>31</v>
          </cell>
          <cell r="B40">
            <v>29</v>
          </cell>
          <cell r="C40">
            <v>63</v>
          </cell>
          <cell r="D40" t="str">
            <v>Alvarado y esq La Plata</v>
          </cell>
          <cell r="E40" t="str">
            <v>Banfield</v>
          </cell>
          <cell r="G40">
            <v>1</v>
          </cell>
          <cell r="H40">
            <v>180293</v>
          </cell>
          <cell r="I40">
            <v>164725</v>
          </cell>
          <cell r="J40">
            <v>15568</v>
          </cell>
          <cell r="K40">
            <v>15568</v>
          </cell>
          <cell r="O40">
            <v>51600</v>
          </cell>
          <cell r="P40">
            <v>15137</v>
          </cell>
          <cell r="Q40">
            <v>14449</v>
          </cell>
          <cell r="R40">
            <v>688</v>
          </cell>
          <cell r="S40">
            <v>22</v>
          </cell>
          <cell r="T40">
            <v>75</v>
          </cell>
          <cell r="U40">
            <v>22.627906976744185</v>
          </cell>
          <cell r="V40">
            <v>0.30170542635658915</v>
          </cell>
        </row>
        <row r="41">
          <cell r="A41">
            <v>32</v>
          </cell>
          <cell r="B41">
            <v>30</v>
          </cell>
          <cell r="C41">
            <v>65</v>
          </cell>
          <cell r="D41" t="str">
            <v>Frias y 24 de Noviembre</v>
          </cell>
          <cell r="E41" t="str">
            <v>Temperley</v>
          </cell>
          <cell r="G41">
            <v>1</v>
          </cell>
          <cell r="H41">
            <v>77514</v>
          </cell>
          <cell r="I41">
            <v>70462</v>
          </cell>
          <cell r="J41">
            <v>7052</v>
          </cell>
          <cell r="K41">
            <v>7052</v>
          </cell>
          <cell r="M41">
            <v>483268</v>
          </cell>
          <cell r="N41">
            <v>459857</v>
          </cell>
          <cell r="O41">
            <v>23411</v>
          </cell>
          <cell r="P41">
            <v>18821</v>
          </cell>
          <cell r="Q41">
            <v>18135</v>
          </cell>
          <cell r="R41">
            <v>686</v>
          </cell>
          <cell r="S41">
            <v>23</v>
          </cell>
          <cell r="T41">
            <v>34.126822157434404</v>
          </cell>
          <cell r="U41">
            <v>10.279883381924199</v>
          </cell>
          <cell r="V41">
            <v>0.30122591943957966</v>
          </cell>
        </row>
        <row r="42">
          <cell r="A42">
            <v>33</v>
          </cell>
          <cell r="B42">
            <v>31</v>
          </cell>
          <cell r="C42">
            <v>66</v>
          </cell>
          <cell r="D42" t="str">
            <v>Zubiria y Mitre</v>
          </cell>
          <cell r="E42" t="str">
            <v>Temperley</v>
          </cell>
          <cell r="G42">
            <v>1</v>
          </cell>
          <cell r="H42">
            <v>130120</v>
          </cell>
          <cell r="I42">
            <v>121116</v>
          </cell>
          <cell r="J42">
            <v>9004</v>
          </cell>
          <cell r="K42">
            <v>9004</v>
          </cell>
          <cell r="M42">
            <v>593703</v>
          </cell>
          <cell r="N42">
            <v>560027</v>
          </cell>
          <cell r="O42">
            <v>33676</v>
          </cell>
          <cell r="P42">
            <v>16477</v>
          </cell>
          <cell r="Q42">
            <v>15876</v>
          </cell>
          <cell r="R42">
            <v>601</v>
          </cell>
          <cell r="S42">
            <v>24</v>
          </cell>
          <cell r="T42">
            <v>56.03327787021631</v>
          </cell>
          <cell r="U42">
            <v>14.981697171381031</v>
          </cell>
          <cell r="V42">
            <v>0.26737142178405987</v>
          </cell>
        </row>
        <row r="43">
          <cell r="A43">
            <v>34</v>
          </cell>
          <cell r="B43">
            <v>32</v>
          </cell>
          <cell r="C43">
            <v>67</v>
          </cell>
          <cell r="D43" t="str">
            <v>De la Peña y Moldes</v>
          </cell>
          <cell r="E43" t="str">
            <v>LLavallol</v>
          </cell>
          <cell r="G43">
            <v>1</v>
          </cell>
          <cell r="H43">
            <v>143344</v>
          </cell>
          <cell r="I43">
            <v>136341</v>
          </cell>
          <cell r="J43">
            <v>7003</v>
          </cell>
          <cell r="K43">
            <v>7003</v>
          </cell>
          <cell r="M43">
            <v>305434</v>
          </cell>
          <cell r="N43">
            <v>282488</v>
          </cell>
          <cell r="O43">
            <v>22946</v>
          </cell>
          <cell r="P43">
            <v>19022</v>
          </cell>
          <cell r="Q43">
            <v>18296</v>
          </cell>
          <cell r="R43">
            <v>726</v>
          </cell>
          <cell r="S43">
            <v>25</v>
          </cell>
          <cell r="T43">
            <v>31.606060606060606</v>
          </cell>
          <cell r="U43">
            <v>9.6460055096418724</v>
          </cell>
          <cell r="V43">
            <v>0.30519480519480519</v>
          </cell>
        </row>
        <row r="44">
          <cell r="A44">
            <v>35</v>
          </cell>
          <cell r="B44">
            <v>33</v>
          </cell>
          <cell r="C44">
            <v>68</v>
          </cell>
          <cell r="D44" t="str">
            <v>Oliden y Cane</v>
          </cell>
          <cell r="E44" t="str">
            <v>L. de Zamora</v>
          </cell>
          <cell r="G44">
            <v>1</v>
          </cell>
          <cell r="H44">
            <v>71609</v>
          </cell>
          <cell r="I44">
            <v>66957</v>
          </cell>
          <cell r="J44">
            <v>4652</v>
          </cell>
          <cell r="K44">
            <v>4652</v>
          </cell>
          <cell r="M44">
            <v>202408</v>
          </cell>
          <cell r="N44">
            <v>190210</v>
          </cell>
          <cell r="O44">
            <v>12198</v>
          </cell>
          <cell r="P44">
            <v>6342</v>
          </cell>
          <cell r="Q44">
            <v>5939</v>
          </cell>
          <cell r="R44">
            <v>403</v>
          </cell>
          <cell r="S44">
            <v>26</v>
          </cell>
          <cell r="T44">
            <v>30.267990074441688</v>
          </cell>
          <cell r="U44">
            <v>11.543424317617866</v>
          </cell>
          <cell r="V44">
            <v>0.38137399573700609</v>
          </cell>
        </row>
        <row r="45">
          <cell r="A45">
            <v>36</v>
          </cell>
          <cell r="B45">
            <v>34</v>
          </cell>
          <cell r="C45">
            <v>70</v>
          </cell>
          <cell r="D45" t="str">
            <v>Davila y B.Blanca</v>
          </cell>
          <cell r="E45" t="str">
            <v>LLavallol</v>
          </cell>
          <cell r="G45">
            <v>1</v>
          </cell>
          <cell r="H45">
            <v>401079</v>
          </cell>
          <cell r="I45">
            <v>376533</v>
          </cell>
          <cell r="J45">
            <v>24546</v>
          </cell>
          <cell r="K45">
            <v>24546</v>
          </cell>
          <cell r="M45">
            <v>173793</v>
          </cell>
          <cell r="N45">
            <v>101105</v>
          </cell>
          <cell r="O45">
            <v>72688</v>
          </cell>
          <cell r="P45">
            <v>11135</v>
          </cell>
          <cell r="Q45">
            <v>10594</v>
          </cell>
          <cell r="R45">
            <v>541</v>
          </cell>
          <cell r="S45">
            <v>27</v>
          </cell>
          <cell r="T45">
            <v>134.35859519408504</v>
          </cell>
          <cell r="U45">
            <v>45.371534195933457</v>
          </cell>
          <cell r="V45">
            <v>0.33768985252036099</v>
          </cell>
        </row>
        <row r="46">
          <cell r="A46">
            <v>37</v>
          </cell>
          <cell r="B46">
            <v>35</v>
          </cell>
          <cell r="C46">
            <v>71</v>
          </cell>
          <cell r="D46" t="str">
            <v>Santos Vega y Monteverde</v>
          </cell>
          <cell r="E46" t="str">
            <v>LLavallol</v>
          </cell>
          <cell r="G46">
            <v>1</v>
          </cell>
          <cell r="H46">
            <v>209060</v>
          </cell>
          <cell r="I46">
            <v>190276</v>
          </cell>
          <cell r="J46">
            <v>18784</v>
          </cell>
          <cell r="K46">
            <v>18784</v>
          </cell>
          <cell r="M46">
            <v>1018208</v>
          </cell>
          <cell r="N46">
            <v>982819</v>
          </cell>
          <cell r="O46">
            <v>62325</v>
          </cell>
          <cell r="P46">
            <v>18538.5</v>
          </cell>
          <cell r="Q46">
            <v>17846</v>
          </cell>
          <cell r="R46">
            <v>692.5</v>
          </cell>
          <cell r="S46">
            <v>28</v>
          </cell>
          <cell r="T46">
            <v>90</v>
          </cell>
          <cell r="U46">
            <v>27.124909747292421</v>
          </cell>
          <cell r="V46">
            <v>0.3013878860810269</v>
          </cell>
        </row>
        <row r="47">
          <cell r="A47">
            <v>38</v>
          </cell>
          <cell r="B47">
            <v>36</v>
          </cell>
          <cell r="C47">
            <v>72</v>
          </cell>
          <cell r="D47" t="str">
            <v>Calle n°8 y La Colorada</v>
          </cell>
          <cell r="E47" t="str">
            <v>LLavallol</v>
          </cell>
          <cell r="G47">
            <v>1</v>
          </cell>
          <cell r="H47">
            <v>123474</v>
          </cell>
          <cell r="I47">
            <v>110028</v>
          </cell>
          <cell r="J47">
            <v>13446</v>
          </cell>
          <cell r="K47">
            <v>13446</v>
          </cell>
          <cell r="M47">
            <v>392974</v>
          </cell>
          <cell r="N47">
            <v>350653</v>
          </cell>
          <cell r="O47">
            <v>42321</v>
          </cell>
          <cell r="P47">
            <v>13886.3</v>
          </cell>
          <cell r="Q47">
            <v>13199</v>
          </cell>
          <cell r="R47">
            <v>687.29999999999927</v>
          </cell>
          <cell r="S47">
            <v>29</v>
          </cell>
          <cell r="T47">
            <v>61.575731121780947</v>
          </cell>
          <cell r="U47">
            <v>19.563509384548254</v>
          </cell>
          <cell r="V47">
            <v>0.31771460976820021</v>
          </cell>
        </row>
        <row r="48">
          <cell r="A48">
            <v>39</v>
          </cell>
          <cell r="B48">
            <v>37</v>
          </cell>
          <cell r="C48">
            <v>73</v>
          </cell>
          <cell r="D48" t="str">
            <v>Monte Verde y Díaz Velez</v>
          </cell>
          <cell r="E48" t="str">
            <v>LLavallol</v>
          </cell>
          <cell r="G48">
            <v>1</v>
          </cell>
          <cell r="H48">
            <v>124069</v>
          </cell>
          <cell r="I48">
            <v>113073</v>
          </cell>
          <cell r="J48">
            <v>10996</v>
          </cell>
          <cell r="K48">
            <v>10996</v>
          </cell>
          <cell r="M48">
            <v>924319</v>
          </cell>
          <cell r="N48">
            <v>917285</v>
          </cell>
          <cell r="O48">
            <v>34310.000000000036</v>
          </cell>
          <cell r="P48">
            <v>18313.2</v>
          </cell>
          <cell r="Q48">
            <v>17627</v>
          </cell>
          <cell r="R48">
            <v>686.20000000000073</v>
          </cell>
          <cell r="S48">
            <v>30</v>
          </cell>
          <cell r="T48">
            <v>50</v>
          </cell>
          <cell r="U48">
            <v>16.024482658117151</v>
          </cell>
          <cell r="V48">
            <v>0.32048965316234301</v>
          </cell>
        </row>
        <row r="49">
          <cell r="A49">
            <v>40</v>
          </cell>
          <cell r="B49">
            <v>38</v>
          </cell>
          <cell r="C49">
            <v>74</v>
          </cell>
          <cell r="D49" t="str">
            <v>Monteverde y Belgrano</v>
          </cell>
          <cell r="E49" t="str">
            <v>LLavallol</v>
          </cell>
          <cell r="G49">
            <v>1</v>
          </cell>
          <cell r="H49">
            <v>277642</v>
          </cell>
          <cell r="I49">
            <v>254793</v>
          </cell>
          <cell r="J49">
            <v>22849</v>
          </cell>
          <cell r="K49">
            <v>22849</v>
          </cell>
          <cell r="M49">
            <v>872979</v>
          </cell>
          <cell r="N49">
            <v>811320</v>
          </cell>
          <cell r="O49">
            <v>61659</v>
          </cell>
          <cell r="P49">
            <v>17787.900000000001</v>
          </cell>
          <cell r="Q49">
            <v>17101</v>
          </cell>
          <cell r="R49">
            <v>686.90000000000146</v>
          </cell>
          <cell r="S49">
            <v>31</v>
          </cell>
          <cell r="T49">
            <v>89.764157810452573</v>
          </cell>
          <cell r="U49">
            <v>33.263939438054962</v>
          </cell>
          <cell r="V49">
            <v>0.37057039523832691</v>
          </cell>
        </row>
        <row r="50">
          <cell r="A50">
            <v>41</v>
          </cell>
          <cell r="B50">
            <v>39</v>
          </cell>
          <cell r="C50">
            <v>75</v>
          </cell>
          <cell r="D50" t="str">
            <v>Monteverde y Agrelo</v>
          </cell>
          <cell r="E50" t="str">
            <v>LLavallol</v>
          </cell>
          <cell r="G50">
            <v>1</v>
          </cell>
          <cell r="H50">
            <v>333720</v>
          </cell>
          <cell r="I50">
            <v>320334</v>
          </cell>
          <cell r="J50">
            <v>13386</v>
          </cell>
          <cell r="K50">
            <v>13386</v>
          </cell>
          <cell r="M50">
            <v>305412</v>
          </cell>
          <cell r="N50">
            <v>267810</v>
          </cell>
          <cell r="O50">
            <v>37602</v>
          </cell>
          <cell r="P50">
            <v>16634.900000000001</v>
          </cell>
          <cell r="Q50">
            <v>16082</v>
          </cell>
          <cell r="R50">
            <v>552.90000000000146</v>
          </cell>
          <cell r="S50">
            <v>32</v>
          </cell>
          <cell r="T50">
            <v>68.008681497558143</v>
          </cell>
          <cell r="U50">
            <v>24.210526315789409</v>
          </cell>
          <cell r="V50">
            <v>0.3559917025690123</v>
          </cell>
        </row>
        <row r="51">
          <cell r="A51">
            <v>42</v>
          </cell>
          <cell r="B51">
            <v>40</v>
          </cell>
          <cell r="C51">
            <v>76</v>
          </cell>
          <cell r="D51" t="str">
            <v>Agrelo a 200m de Madariaga</v>
          </cell>
          <cell r="E51" t="str">
            <v>LLavallol</v>
          </cell>
          <cell r="G51">
            <v>1</v>
          </cell>
          <cell r="H51">
            <v>168105</v>
          </cell>
          <cell r="I51">
            <v>154052</v>
          </cell>
          <cell r="J51">
            <v>14053</v>
          </cell>
          <cell r="K51">
            <v>14053</v>
          </cell>
          <cell r="M51">
            <v>446544</v>
          </cell>
          <cell r="N51">
            <v>446544</v>
          </cell>
          <cell r="O51">
            <v>40572</v>
          </cell>
          <cell r="P51">
            <v>15798</v>
          </cell>
          <cell r="Q51">
            <v>15154</v>
          </cell>
          <cell r="R51">
            <v>644</v>
          </cell>
          <cell r="S51">
            <v>33</v>
          </cell>
          <cell r="T51">
            <v>63</v>
          </cell>
          <cell r="U51">
            <v>21.821428571428573</v>
          </cell>
          <cell r="V51">
            <v>0.34637188208616781</v>
          </cell>
        </row>
        <row r="52">
          <cell r="A52">
            <v>43</v>
          </cell>
          <cell r="B52">
            <v>41</v>
          </cell>
          <cell r="C52">
            <v>77</v>
          </cell>
          <cell r="D52" t="str">
            <v>Espora y Bernardi</v>
          </cell>
          <cell r="E52" t="str">
            <v>Alte Brown</v>
          </cell>
          <cell r="G52">
            <v>1</v>
          </cell>
          <cell r="H52">
            <v>52302</v>
          </cell>
          <cell r="I52">
            <v>47239</v>
          </cell>
          <cell r="J52">
            <v>5063</v>
          </cell>
          <cell r="K52">
            <v>5063</v>
          </cell>
          <cell r="M52">
            <v>184749</v>
          </cell>
          <cell r="N52">
            <v>157547</v>
          </cell>
          <cell r="O52">
            <v>27202</v>
          </cell>
          <cell r="P52">
            <v>13895</v>
          </cell>
          <cell r="Q52">
            <v>13488</v>
          </cell>
          <cell r="R52">
            <v>407</v>
          </cell>
          <cell r="S52">
            <v>34</v>
          </cell>
          <cell r="T52">
            <v>66.835380835380832</v>
          </cell>
          <cell r="U52">
            <v>12.439803439803439</v>
          </cell>
          <cell r="V52">
            <v>0.18612602014557753</v>
          </cell>
        </row>
        <row r="53">
          <cell r="A53">
            <v>44</v>
          </cell>
          <cell r="B53">
            <v>42</v>
          </cell>
          <cell r="C53">
            <v>78</v>
          </cell>
          <cell r="D53" t="str">
            <v>Azara a 100m de J. Ingenieros</v>
          </cell>
          <cell r="E53" t="str">
            <v>Burzaco</v>
          </cell>
          <cell r="G53">
            <v>1</v>
          </cell>
          <cell r="H53">
            <v>100392</v>
          </cell>
          <cell r="I53">
            <v>90698</v>
          </cell>
          <cell r="J53">
            <v>9694</v>
          </cell>
          <cell r="K53">
            <v>9694</v>
          </cell>
          <cell r="M53">
            <v>997891</v>
          </cell>
          <cell r="N53">
            <v>969758</v>
          </cell>
          <cell r="O53">
            <v>28133</v>
          </cell>
          <cell r="P53">
            <v>4415.3999999999996</v>
          </cell>
          <cell r="Q53">
            <v>4124</v>
          </cell>
          <cell r="R53">
            <v>291.39999999999964</v>
          </cell>
          <cell r="S53">
            <v>35</v>
          </cell>
          <cell r="T53">
            <v>96.544269045985018</v>
          </cell>
          <cell r="U53">
            <v>33.266986959505878</v>
          </cell>
          <cell r="V53">
            <v>0.34457754238794297</v>
          </cell>
        </row>
        <row r="54">
          <cell r="A54">
            <v>45</v>
          </cell>
          <cell r="B54">
            <v>43</v>
          </cell>
          <cell r="C54">
            <v>79</v>
          </cell>
          <cell r="D54" t="str">
            <v>Azara a 300m de Drago</v>
          </cell>
          <cell r="E54" t="str">
            <v>Burzaco</v>
          </cell>
          <cell r="G54">
            <v>1</v>
          </cell>
          <cell r="J54">
            <v>0</v>
          </cell>
          <cell r="K54">
            <v>20326.8</v>
          </cell>
          <cell r="M54">
            <v>800925</v>
          </cell>
          <cell r="N54">
            <v>736180</v>
          </cell>
          <cell r="O54">
            <v>64745</v>
          </cell>
          <cell r="P54">
            <v>3781.5</v>
          </cell>
          <cell r="Q54">
            <v>3130</v>
          </cell>
          <cell r="R54">
            <v>651.5</v>
          </cell>
          <cell r="S54">
            <v>36</v>
          </cell>
          <cell r="T54">
            <v>99.378357636224095</v>
          </cell>
          <cell r="U54">
            <v>31.2</v>
          </cell>
          <cell r="V54">
            <v>0.31395165649857132</v>
          </cell>
        </row>
        <row r="55">
          <cell r="A55">
            <v>46</v>
          </cell>
          <cell r="B55">
            <v>44</v>
          </cell>
          <cell r="C55">
            <v>80</v>
          </cell>
          <cell r="D55" t="str">
            <v>Garcia y Drago</v>
          </cell>
          <cell r="E55" t="str">
            <v>Burzaco</v>
          </cell>
          <cell r="G55">
            <v>1</v>
          </cell>
          <cell r="H55">
            <v>97199</v>
          </cell>
          <cell r="I55">
            <v>74820</v>
          </cell>
          <cell r="J55">
            <v>22379</v>
          </cell>
          <cell r="K55">
            <v>22379</v>
          </cell>
          <cell r="M55">
            <v>902386</v>
          </cell>
          <cell r="N55">
            <v>837172</v>
          </cell>
          <cell r="O55">
            <v>65214</v>
          </cell>
          <cell r="P55">
            <v>10871.8</v>
          </cell>
          <cell r="Q55">
            <v>10232</v>
          </cell>
          <cell r="R55">
            <v>639.79999999999927</v>
          </cell>
          <cell r="S55">
            <v>37</v>
          </cell>
          <cell r="T55">
            <v>101.92872772741494</v>
          </cell>
          <cell r="U55">
            <v>34.978118161925643</v>
          </cell>
          <cell r="V55">
            <v>0.34316251111724477</v>
          </cell>
        </row>
        <row r="56">
          <cell r="A56">
            <v>47</v>
          </cell>
          <cell r="B56">
            <v>45</v>
          </cell>
          <cell r="C56">
            <v>81</v>
          </cell>
          <cell r="D56" t="str">
            <v>L.M.Drago e Melian y Esc</v>
          </cell>
          <cell r="E56" t="str">
            <v>Burzaco</v>
          </cell>
          <cell r="G56">
            <v>1</v>
          </cell>
          <cell r="H56">
            <v>172064</v>
          </cell>
          <cell r="I56">
            <v>162560</v>
          </cell>
          <cell r="J56">
            <v>9504</v>
          </cell>
          <cell r="K56">
            <v>9504</v>
          </cell>
          <cell r="M56">
            <v>644811</v>
          </cell>
          <cell r="N56">
            <v>601618</v>
          </cell>
          <cell r="O56">
            <v>43193</v>
          </cell>
          <cell r="P56">
            <v>2511</v>
          </cell>
          <cell r="Q56">
            <v>2109</v>
          </cell>
          <cell r="R56">
            <v>402</v>
          </cell>
          <cell r="S56">
            <v>38</v>
          </cell>
          <cell r="T56">
            <v>107.44527363184079</v>
          </cell>
          <cell r="U56">
            <v>23.64179104477612</v>
          </cell>
          <cell r="V56">
            <v>0.22003565392540458</v>
          </cell>
        </row>
        <row r="57">
          <cell r="A57">
            <v>48</v>
          </cell>
          <cell r="B57">
            <v>46</v>
          </cell>
          <cell r="C57">
            <v>82</v>
          </cell>
          <cell r="D57" t="str">
            <v>Drago e/Castex y Cuip</v>
          </cell>
          <cell r="E57" t="str">
            <v>Burzaco</v>
          </cell>
          <cell r="G57">
            <v>1</v>
          </cell>
          <cell r="H57">
            <v>335198</v>
          </cell>
          <cell r="I57">
            <v>322565</v>
          </cell>
          <cell r="J57">
            <v>12633</v>
          </cell>
          <cell r="K57">
            <v>12633</v>
          </cell>
          <cell r="M57">
            <v>757297</v>
          </cell>
          <cell r="N57">
            <v>716299</v>
          </cell>
          <cell r="O57">
            <v>40998</v>
          </cell>
          <cell r="P57">
            <v>17960</v>
          </cell>
          <cell r="Q57">
            <v>17574</v>
          </cell>
          <cell r="R57">
            <v>386</v>
          </cell>
          <cell r="S57">
            <v>39</v>
          </cell>
          <cell r="T57">
            <v>106.21243523316062</v>
          </cell>
          <cell r="U57">
            <v>32.7279792746114</v>
          </cell>
          <cell r="V57">
            <v>0.30813698229181913</v>
          </cell>
        </row>
        <row r="58">
          <cell r="A58">
            <v>49</v>
          </cell>
          <cell r="B58">
            <v>47</v>
          </cell>
          <cell r="C58">
            <v>83</v>
          </cell>
          <cell r="D58" t="str">
            <v>Drago e/Cuyo y Fonrouge</v>
          </cell>
          <cell r="E58" t="str">
            <v>Burzaco</v>
          </cell>
          <cell r="G58">
            <v>1</v>
          </cell>
          <cell r="H58">
            <v>38392</v>
          </cell>
          <cell r="I58">
            <v>19594</v>
          </cell>
          <cell r="J58">
            <v>18798</v>
          </cell>
          <cell r="K58">
            <v>18798</v>
          </cell>
          <cell r="M58">
            <v>759497</v>
          </cell>
          <cell r="N58">
            <v>703052</v>
          </cell>
          <cell r="O58">
            <v>56445</v>
          </cell>
          <cell r="P58">
            <v>17193</v>
          </cell>
          <cell r="Q58">
            <v>16505</v>
          </cell>
          <cell r="R58">
            <v>688</v>
          </cell>
          <cell r="S58">
            <v>40</v>
          </cell>
          <cell r="T58">
            <v>82.042151162790702</v>
          </cell>
          <cell r="U58">
            <v>27.322674418604652</v>
          </cell>
          <cell r="V58">
            <v>0.33303215519532287</v>
          </cell>
        </row>
        <row r="59">
          <cell r="A59">
            <v>50</v>
          </cell>
          <cell r="B59">
            <v>48</v>
          </cell>
          <cell r="C59">
            <v>84</v>
          </cell>
          <cell r="D59" t="str">
            <v>Drago e/Cuyo y Fonrouge</v>
          </cell>
          <cell r="E59" t="str">
            <v>Burzaco</v>
          </cell>
          <cell r="G59">
            <v>1</v>
          </cell>
          <cell r="H59">
            <v>405955</v>
          </cell>
          <cell r="I59">
            <v>385692</v>
          </cell>
          <cell r="J59">
            <v>20263</v>
          </cell>
          <cell r="K59">
            <v>20263</v>
          </cell>
          <cell r="M59">
            <v>291225</v>
          </cell>
          <cell r="N59">
            <v>222694</v>
          </cell>
          <cell r="O59">
            <v>68531</v>
          </cell>
          <cell r="P59">
            <v>15943</v>
          </cell>
          <cell r="Q59">
            <v>15252</v>
          </cell>
          <cell r="R59">
            <v>691</v>
          </cell>
          <cell r="S59">
            <v>41</v>
          </cell>
          <cell r="T59">
            <v>99.176555716353107</v>
          </cell>
          <cell r="U59">
            <v>29.324167872648335</v>
          </cell>
          <cell r="V59">
            <v>0.29567640921626709</v>
          </cell>
        </row>
        <row r="60">
          <cell r="A60">
            <v>51</v>
          </cell>
          <cell r="B60">
            <v>49</v>
          </cell>
          <cell r="C60">
            <v>85</v>
          </cell>
          <cell r="D60" t="str">
            <v>Drago e/Cno las Flores y  Fonrouge</v>
          </cell>
          <cell r="E60" t="str">
            <v>Burzaco</v>
          </cell>
          <cell r="G60">
            <v>1</v>
          </cell>
          <cell r="H60">
            <v>949548</v>
          </cell>
          <cell r="I60">
            <v>930190</v>
          </cell>
          <cell r="J60">
            <v>19358</v>
          </cell>
          <cell r="K60">
            <v>19654</v>
          </cell>
          <cell r="M60">
            <v>819704</v>
          </cell>
          <cell r="N60">
            <v>767676</v>
          </cell>
          <cell r="O60">
            <v>52028</v>
          </cell>
          <cell r="P60">
            <v>17609</v>
          </cell>
          <cell r="Q60">
            <v>17082</v>
          </cell>
          <cell r="R60">
            <v>527</v>
          </cell>
          <cell r="S60">
            <v>42</v>
          </cell>
          <cell r="T60">
            <v>98.724857685009482</v>
          </cell>
          <cell r="U60">
            <v>37.294117647058826</v>
          </cell>
          <cell r="V60">
            <v>0.37775813023756438</v>
          </cell>
        </row>
        <row r="61">
          <cell r="A61">
            <v>52</v>
          </cell>
          <cell r="B61">
            <v>50</v>
          </cell>
          <cell r="C61">
            <v>86</v>
          </cell>
          <cell r="D61" t="str">
            <v>Cno de las Flores a 500m de Drago</v>
          </cell>
          <cell r="E61" t="str">
            <v>Burzaco</v>
          </cell>
          <cell r="G61">
            <v>1</v>
          </cell>
          <cell r="H61">
            <v>229801</v>
          </cell>
          <cell r="I61">
            <v>204541</v>
          </cell>
          <cell r="J61">
            <v>25260</v>
          </cell>
          <cell r="K61">
            <v>25260</v>
          </cell>
          <cell r="M61">
            <v>623987</v>
          </cell>
          <cell r="N61">
            <v>543246</v>
          </cell>
          <cell r="O61">
            <v>80741</v>
          </cell>
          <cell r="P61">
            <v>8423</v>
          </cell>
          <cell r="Q61">
            <v>7726</v>
          </cell>
          <cell r="R61">
            <v>697</v>
          </cell>
          <cell r="S61">
            <v>43</v>
          </cell>
          <cell r="T61">
            <v>115.84074605451937</v>
          </cell>
          <cell r="U61">
            <v>36.241032998565281</v>
          </cell>
          <cell r="V61">
            <v>0.31285220643786926</v>
          </cell>
        </row>
        <row r="62">
          <cell r="A62">
            <v>53</v>
          </cell>
          <cell r="B62">
            <v>51</v>
          </cell>
          <cell r="C62">
            <v>87</v>
          </cell>
          <cell r="D62" t="str">
            <v>Cno de las Flores y Malvinas Argentinas</v>
          </cell>
          <cell r="E62" t="str">
            <v>Burzaco</v>
          </cell>
          <cell r="G62">
            <v>1</v>
          </cell>
          <cell r="H62">
            <v>167242</v>
          </cell>
          <cell r="I62">
            <v>147361</v>
          </cell>
          <cell r="J62">
            <v>19881</v>
          </cell>
          <cell r="K62">
            <v>19881</v>
          </cell>
          <cell r="N62" t="str">
            <v>-</v>
          </cell>
          <cell r="O62">
            <v>65790</v>
          </cell>
          <cell r="P62">
            <v>15212</v>
          </cell>
          <cell r="Q62">
            <v>14567</v>
          </cell>
          <cell r="R62">
            <v>645</v>
          </cell>
          <cell r="S62">
            <v>43</v>
          </cell>
          <cell r="T62">
            <v>102</v>
          </cell>
          <cell r="U62">
            <v>30.823255813953487</v>
          </cell>
          <cell r="V62">
            <v>0.30218878248974007</v>
          </cell>
        </row>
        <row r="63">
          <cell r="A63">
            <v>54</v>
          </cell>
          <cell r="B63">
            <v>52</v>
          </cell>
          <cell r="C63">
            <v>89</v>
          </cell>
          <cell r="D63" t="str">
            <v>Colombres y Olazabal</v>
          </cell>
          <cell r="E63" t="str">
            <v>L. de Zamora</v>
          </cell>
          <cell r="G63">
            <v>1</v>
          </cell>
          <cell r="H63">
            <v>836917</v>
          </cell>
          <cell r="I63">
            <v>829385</v>
          </cell>
          <cell r="J63">
            <v>7532</v>
          </cell>
          <cell r="K63">
            <v>7532</v>
          </cell>
          <cell r="M63">
            <v>211064</v>
          </cell>
          <cell r="N63">
            <v>187677</v>
          </cell>
          <cell r="O63">
            <v>23387</v>
          </cell>
          <cell r="P63">
            <v>17927</v>
          </cell>
          <cell r="Q63">
            <v>17232</v>
          </cell>
          <cell r="R63">
            <v>695</v>
          </cell>
          <cell r="S63">
            <v>44</v>
          </cell>
          <cell r="T63">
            <v>33.650359712230212</v>
          </cell>
          <cell r="U63">
            <v>10.837410071942447</v>
          </cell>
          <cell r="V63">
            <v>0.32205926369350496</v>
          </cell>
        </row>
        <row r="64">
          <cell r="A64">
            <v>55</v>
          </cell>
          <cell r="B64">
            <v>52</v>
          </cell>
          <cell r="C64">
            <v>90</v>
          </cell>
          <cell r="D64" t="str">
            <v>Terreno Univ. L. de Zamora</v>
          </cell>
          <cell r="E64" t="str">
            <v>L. de Zamora</v>
          </cell>
          <cell r="G64">
            <v>1</v>
          </cell>
          <cell r="H64">
            <v>0</v>
          </cell>
          <cell r="J64">
            <v>0</v>
          </cell>
          <cell r="K64">
            <v>0</v>
          </cell>
          <cell r="M64" t="str">
            <v>ROTO</v>
          </cell>
          <cell r="N64">
            <v>10</v>
          </cell>
          <cell r="O64">
            <v>0</v>
          </cell>
          <cell r="P64">
            <v>7258</v>
          </cell>
          <cell r="Q64">
            <v>7258</v>
          </cell>
          <cell r="R64">
            <v>0</v>
          </cell>
          <cell r="S64">
            <v>45</v>
          </cell>
          <cell r="T64">
            <v>46</v>
          </cell>
          <cell r="U64" t="str">
            <v/>
          </cell>
          <cell r="V64" t="str">
            <v/>
          </cell>
        </row>
        <row r="65">
          <cell r="A65">
            <v>56</v>
          </cell>
          <cell r="B65">
            <v>53</v>
          </cell>
          <cell r="C65">
            <v>93</v>
          </cell>
          <cell r="D65" t="str">
            <v>Cno San Vte a 500m pozo 87</v>
          </cell>
          <cell r="E65" t="str">
            <v>Burzaco</v>
          </cell>
          <cell r="G65">
            <v>1</v>
          </cell>
          <cell r="H65">
            <v>15601</v>
          </cell>
          <cell r="I65" t="str">
            <v>ROTO</v>
          </cell>
          <cell r="J65" t="e">
            <v>#VALUE!</v>
          </cell>
          <cell r="K65">
            <v>23001</v>
          </cell>
          <cell r="N65" t="str">
            <v>-</v>
          </cell>
          <cell r="O65">
            <v>69003</v>
          </cell>
          <cell r="P65">
            <v>8586</v>
          </cell>
          <cell r="Q65">
            <v>7889</v>
          </cell>
          <cell r="R65">
            <v>697</v>
          </cell>
          <cell r="S65">
            <v>45</v>
          </cell>
          <cell r="T65">
            <v>99</v>
          </cell>
          <cell r="U65">
            <v>33</v>
          </cell>
          <cell r="V65">
            <v>0.33333333333333331</v>
          </cell>
        </row>
        <row r="66">
          <cell r="A66">
            <v>57</v>
          </cell>
          <cell r="B66">
            <v>54</v>
          </cell>
          <cell r="C66">
            <v>94</v>
          </cell>
          <cell r="D66" t="str">
            <v>San Juan y 30 de Noviembre</v>
          </cell>
          <cell r="E66" t="str">
            <v>Temperley</v>
          </cell>
          <cell r="G66">
            <v>1</v>
          </cell>
          <cell r="H66">
            <v>153201</v>
          </cell>
          <cell r="I66">
            <v>139432</v>
          </cell>
          <cell r="J66">
            <v>13769</v>
          </cell>
          <cell r="K66">
            <v>13769</v>
          </cell>
          <cell r="O66">
            <v>45110</v>
          </cell>
          <cell r="P66">
            <v>14002</v>
          </cell>
          <cell r="Q66">
            <v>13308</v>
          </cell>
          <cell r="R66">
            <v>694</v>
          </cell>
          <cell r="S66">
            <v>45</v>
          </cell>
          <cell r="T66">
            <v>65</v>
          </cell>
          <cell r="U66">
            <v>19.840057636887607</v>
          </cell>
          <cell r="V66">
            <v>0.30523165595211704</v>
          </cell>
        </row>
        <row r="67">
          <cell r="A67">
            <v>58</v>
          </cell>
          <cell r="B67">
            <v>55</v>
          </cell>
          <cell r="C67">
            <v>95</v>
          </cell>
          <cell r="D67" t="str">
            <v>Larrea y Gardel</v>
          </cell>
          <cell r="E67" t="str">
            <v>LLavallol</v>
          </cell>
          <cell r="G67">
            <v>1</v>
          </cell>
          <cell r="H67">
            <v>35719</v>
          </cell>
          <cell r="I67">
            <v>27517</v>
          </cell>
          <cell r="J67">
            <v>8202</v>
          </cell>
          <cell r="K67">
            <v>8202</v>
          </cell>
          <cell r="M67">
            <v>170432</v>
          </cell>
          <cell r="N67">
            <v>147525</v>
          </cell>
          <cell r="O67">
            <v>22907</v>
          </cell>
          <cell r="P67">
            <v>16953</v>
          </cell>
          <cell r="Q67">
            <v>16259</v>
          </cell>
          <cell r="R67">
            <v>694</v>
          </cell>
          <cell r="S67">
            <v>46</v>
          </cell>
          <cell r="T67">
            <v>33.007204610951007</v>
          </cell>
          <cell r="U67">
            <v>11.818443804034581</v>
          </cell>
          <cell r="V67">
            <v>0.35805648928275202</v>
          </cell>
        </row>
        <row r="68">
          <cell r="A68">
            <v>59</v>
          </cell>
          <cell r="B68">
            <v>56</v>
          </cell>
          <cell r="C68">
            <v>96</v>
          </cell>
          <cell r="D68" t="str">
            <v>Bernerdi y Arim</v>
          </cell>
          <cell r="E68" t="str">
            <v>Temperley</v>
          </cell>
          <cell r="G68">
            <v>1</v>
          </cell>
          <cell r="H68">
            <v>172904</v>
          </cell>
          <cell r="I68">
            <v>158329</v>
          </cell>
          <cell r="J68">
            <v>14575</v>
          </cell>
          <cell r="K68">
            <v>14575</v>
          </cell>
          <cell r="M68">
            <v>496611</v>
          </cell>
          <cell r="N68">
            <v>478740</v>
          </cell>
          <cell r="O68">
            <v>38918</v>
          </cell>
          <cell r="P68">
            <v>16761</v>
          </cell>
          <cell r="Q68">
            <v>16123</v>
          </cell>
          <cell r="R68">
            <v>638</v>
          </cell>
          <cell r="S68">
            <v>47</v>
          </cell>
          <cell r="T68">
            <v>61</v>
          </cell>
          <cell r="U68">
            <v>22.844827586206897</v>
          </cell>
          <cell r="V68">
            <v>0.37450537026568681</v>
          </cell>
        </row>
        <row r="69">
          <cell r="A69">
            <v>60</v>
          </cell>
          <cell r="B69">
            <v>57</v>
          </cell>
          <cell r="C69">
            <v>97</v>
          </cell>
          <cell r="D69" t="str">
            <v>Arenales y Rincon</v>
          </cell>
          <cell r="E69" t="str">
            <v>Banfield</v>
          </cell>
          <cell r="G69">
            <v>1</v>
          </cell>
          <cell r="H69">
            <v>164763</v>
          </cell>
          <cell r="I69">
            <v>152462</v>
          </cell>
          <cell r="J69">
            <v>12301</v>
          </cell>
          <cell r="K69">
            <v>12301</v>
          </cell>
          <cell r="M69">
            <v>433269</v>
          </cell>
          <cell r="N69">
            <v>394204</v>
          </cell>
          <cell r="O69">
            <v>39065</v>
          </cell>
          <cell r="P69">
            <v>16845</v>
          </cell>
          <cell r="Q69">
            <v>16175</v>
          </cell>
          <cell r="R69">
            <v>670</v>
          </cell>
          <cell r="S69">
            <v>48</v>
          </cell>
          <cell r="T69">
            <v>58.305970149253731</v>
          </cell>
          <cell r="U69">
            <v>18.359701492537315</v>
          </cell>
          <cell r="V69">
            <v>0.3148854473313708</v>
          </cell>
        </row>
        <row r="70">
          <cell r="A70">
            <v>61</v>
          </cell>
          <cell r="B70">
            <v>58</v>
          </cell>
          <cell r="C70">
            <v>102</v>
          </cell>
          <cell r="D70" t="str">
            <v>Rivadavia y Guemes</v>
          </cell>
          <cell r="E70" t="str">
            <v>Temperley</v>
          </cell>
          <cell r="G70">
            <v>1</v>
          </cell>
          <cell r="H70">
            <v>160353</v>
          </cell>
          <cell r="I70">
            <v>152237</v>
          </cell>
          <cell r="J70">
            <v>8116</v>
          </cell>
          <cell r="K70">
            <v>8116</v>
          </cell>
          <cell r="O70">
            <v>27800</v>
          </cell>
          <cell r="P70">
            <v>17633</v>
          </cell>
          <cell r="Q70">
            <v>16938</v>
          </cell>
          <cell r="R70">
            <v>695</v>
          </cell>
          <cell r="S70">
            <v>48</v>
          </cell>
          <cell r="T70">
            <v>40</v>
          </cell>
          <cell r="U70">
            <v>11.677697841726619</v>
          </cell>
          <cell r="V70">
            <v>0.29194244604316549</v>
          </cell>
        </row>
        <row r="71">
          <cell r="A71">
            <v>62</v>
          </cell>
          <cell r="B71">
            <v>59</v>
          </cell>
          <cell r="C71">
            <v>104</v>
          </cell>
          <cell r="D71" t="str">
            <v>Gibson e/Esperanza y Bahia Blanca</v>
          </cell>
          <cell r="E71" t="str">
            <v>LLavallol</v>
          </cell>
          <cell r="G71">
            <v>1</v>
          </cell>
          <cell r="H71">
            <v>4735</v>
          </cell>
          <cell r="I71">
            <v>737</v>
          </cell>
          <cell r="J71" t="str">
            <v>nuevo</v>
          </cell>
          <cell r="K71">
            <v>3944.5</v>
          </cell>
          <cell r="M71">
            <v>177572</v>
          </cell>
          <cell r="N71">
            <v>166661</v>
          </cell>
          <cell r="O71">
            <v>10911</v>
          </cell>
          <cell r="P71">
            <v>8171</v>
          </cell>
          <cell r="Q71">
            <v>7828</v>
          </cell>
          <cell r="R71">
            <v>343</v>
          </cell>
          <cell r="S71">
            <v>49</v>
          </cell>
          <cell r="T71">
            <v>31.810495626822156</v>
          </cell>
          <cell r="U71">
            <v>11.5</v>
          </cell>
          <cell r="V71">
            <v>0.36151590138392448</v>
          </cell>
        </row>
        <row r="72">
          <cell r="A72">
            <v>63</v>
          </cell>
          <cell r="B72">
            <v>60</v>
          </cell>
          <cell r="C72">
            <v>105</v>
          </cell>
          <cell r="D72" t="str">
            <v>Jose Hernandez e Inca</v>
          </cell>
          <cell r="E72" t="str">
            <v>LLavallol</v>
          </cell>
          <cell r="G72">
            <v>1</v>
          </cell>
          <cell r="H72">
            <v>128459</v>
          </cell>
          <cell r="I72">
            <v>116756</v>
          </cell>
          <cell r="J72">
            <v>11703</v>
          </cell>
          <cell r="K72">
            <v>11703</v>
          </cell>
          <cell r="M72">
            <v>570177</v>
          </cell>
          <cell r="N72">
            <v>537428</v>
          </cell>
          <cell r="O72">
            <v>32749</v>
          </cell>
          <cell r="P72">
            <v>12212</v>
          </cell>
          <cell r="Q72">
            <v>11523</v>
          </cell>
          <cell r="R72">
            <v>689</v>
          </cell>
          <cell r="S72">
            <v>50</v>
          </cell>
          <cell r="T72">
            <v>47.531204644412192</v>
          </cell>
          <cell r="U72">
            <v>16.985486211901307</v>
          </cell>
          <cell r="V72">
            <v>0.35735442303581788</v>
          </cell>
        </row>
        <row r="73">
          <cell r="A73">
            <v>64</v>
          </cell>
          <cell r="B73">
            <v>61</v>
          </cell>
          <cell r="C73">
            <v>106</v>
          </cell>
          <cell r="D73" t="str">
            <v>J. B. Justo y Cuyo</v>
          </cell>
          <cell r="E73" t="str">
            <v>LLavallol</v>
          </cell>
          <cell r="G73">
            <v>10</v>
          </cell>
          <cell r="H73">
            <v>6036</v>
          </cell>
          <cell r="I73">
            <v>4887</v>
          </cell>
          <cell r="J73">
            <v>1149</v>
          </cell>
          <cell r="K73">
            <v>11490</v>
          </cell>
          <cell r="M73">
            <v>533924</v>
          </cell>
          <cell r="N73">
            <v>501620</v>
          </cell>
          <cell r="O73">
            <v>32304</v>
          </cell>
          <cell r="P73">
            <v>10880</v>
          </cell>
          <cell r="Q73">
            <v>10191</v>
          </cell>
          <cell r="R73">
            <v>689</v>
          </cell>
          <cell r="S73">
            <v>51</v>
          </cell>
          <cell r="T73">
            <v>46.885341074020317</v>
          </cell>
          <cell r="U73">
            <v>16.676342525399129</v>
          </cell>
          <cell r="V73">
            <v>0.35568350668647847</v>
          </cell>
        </row>
        <row r="74">
          <cell r="A74">
            <v>65</v>
          </cell>
          <cell r="B74">
            <v>62</v>
          </cell>
          <cell r="C74">
            <v>107</v>
          </cell>
          <cell r="D74" t="str">
            <v>Pobladora e/ Sarratea y Necochea</v>
          </cell>
          <cell r="E74" t="str">
            <v>LLavallol</v>
          </cell>
          <cell r="G74">
            <v>1</v>
          </cell>
          <cell r="H74">
            <v>127482</v>
          </cell>
          <cell r="I74">
            <v>115891</v>
          </cell>
          <cell r="J74">
            <v>11591</v>
          </cell>
          <cell r="K74">
            <v>11591</v>
          </cell>
          <cell r="M74">
            <v>220845</v>
          </cell>
          <cell r="N74">
            <v>218680</v>
          </cell>
          <cell r="O74">
            <v>33168</v>
          </cell>
          <cell r="P74">
            <v>12120</v>
          </cell>
          <cell r="Q74">
            <v>11429</v>
          </cell>
          <cell r="R74">
            <v>691</v>
          </cell>
          <cell r="S74">
            <v>52</v>
          </cell>
          <cell r="T74">
            <v>48</v>
          </cell>
          <cell r="U74">
            <v>16.774240231548479</v>
          </cell>
          <cell r="V74">
            <v>0.34946333815726</v>
          </cell>
        </row>
        <row r="75">
          <cell r="A75">
            <v>66</v>
          </cell>
          <cell r="B75">
            <v>63</v>
          </cell>
          <cell r="C75">
            <v>112</v>
          </cell>
          <cell r="D75" t="str">
            <v>B. Encalada y F. Varela</v>
          </cell>
          <cell r="E75" t="str">
            <v>L. de Zamora</v>
          </cell>
          <cell r="G75">
            <v>1</v>
          </cell>
          <cell r="H75">
            <v>268079</v>
          </cell>
          <cell r="I75">
            <v>259674</v>
          </cell>
          <cell r="J75">
            <v>8405</v>
          </cell>
          <cell r="K75">
            <v>8405</v>
          </cell>
          <cell r="M75">
            <v>11038</v>
          </cell>
          <cell r="N75">
            <v>11038</v>
          </cell>
          <cell r="O75">
            <v>20730</v>
          </cell>
          <cell r="P75">
            <v>19563</v>
          </cell>
          <cell r="Q75">
            <v>18872</v>
          </cell>
          <cell r="R75">
            <v>691</v>
          </cell>
          <cell r="S75">
            <v>53</v>
          </cell>
          <cell r="T75">
            <v>30</v>
          </cell>
          <cell r="U75">
            <v>12.163531114327062</v>
          </cell>
          <cell r="V75">
            <v>0.40545103714423542</v>
          </cell>
        </row>
        <row r="76">
          <cell r="A76">
            <v>67</v>
          </cell>
          <cell r="B76">
            <v>64</v>
          </cell>
          <cell r="C76">
            <v>113</v>
          </cell>
          <cell r="D76" t="str">
            <v>Leloir 432</v>
          </cell>
          <cell r="E76" t="str">
            <v>L. de Zamora</v>
          </cell>
          <cell r="G76">
            <v>1</v>
          </cell>
          <cell r="H76">
            <v>299390</v>
          </cell>
          <cell r="I76">
            <v>284638</v>
          </cell>
          <cell r="J76">
            <v>14752</v>
          </cell>
          <cell r="K76">
            <v>14752</v>
          </cell>
          <cell r="M76">
            <v>1035844</v>
          </cell>
          <cell r="N76">
            <v>981584</v>
          </cell>
          <cell r="O76">
            <v>54260</v>
          </cell>
          <cell r="P76">
            <v>14189</v>
          </cell>
          <cell r="Q76">
            <v>13496</v>
          </cell>
          <cell r="R76">
            <v>693</v>
          </cell>
          <cell r="S76">
            <v>54</v>
          </cell>
          <cell r="T76">
            <v>78.297258297258296</v>
          </cell>
          <cell r="U76">
            <v>21.287157287157289</v>
          </cell>
          <cell r="V76">
            <v>0.27187615186140801</v>
          </cell>
        </row>
        <row r="77">
          <cell r="A77">
            <v>68</v>
          </cell>
          <cell r="B77">
            <v>64</v>
          </cell>
          <cell r="C77">
            <v>114</v>
          </cell>
          <cell r="D77" t="str">
            <v>El Zorzal e/Asunción y Q. Costa</v>
          </cell>
          <cell r="E77" t="str">
            <v>L. de Zamora</v>
          </cell>
          <cell r="G77">
            <v>1</v>
          </cell>
          <cell r="H77">
            <v>114369</v>
          </cell>
          <cell r="I77">
            <v>114369</v>
          </cell>
          <cell r="J77">
            <v>0</v>
          </cell>
          <cell r="K77">
            <v>0</v>
          </cell>
          <cell r="M77">
            <v>292079</v>
          </cell>
          <cell r="N77">
            <v>292079</v>
          </cell>
          <cell r="O77">
            <v>0</v>
          </cell>
          <cell r="P77">
            <v>8172</v>
          </cell>
          <cell r="Q77">
            <v>8172</v>
          </cell>
          <cell r="R77">
            <v>0</v>
          </cell>
          <cell r="S77">
            <v>55</v>
          </cell>
          <cell r="U77" t="str">
            <v/>
          </cell>
          <cell r="V77" t="str">
            <v/>
          </cell>
        </row>
        <row r="78">
          <cell r="A78">
            <v>69</v>
          </cell>
          <cell r="B78">
            <v>65</v>
          </cell>
          <cell r="C78">
            <v>115</v>
          </cell>
          <cell r="D78" t="str">
            <v>J. Azurduy y N. Silva</v>
          </cell>
          <cell r="E78" t="str">
            <v>LLavallol</v>
          </cell>
          <cell r="G78">
            <v>1</v>
          </cell>
          <cell r="H78">
            <v>50126</v>
          </cell>
          <cell r="I78">
            <v>45612</v>
          </cell>
          <cell r="J78">
            <v>4514</v>
          </cell>
          <cell r="K78">
            <v>4514</v>
          </cell>
          <cell r="M78">
            <v>157613</v>
          </cell>
          <cell r="N78">
            <v>143619</v>
          </cell>
          <cell r="O78">
            <v>13994</v>
          </cell>
          <cell r="P78">
            <v>2510</v>
          </cell>
          <cell r="Q78">
            <v>2283</v>
          </cell>
          <cell r="R78">
            <v>227</v>
          </cell>
          <cell r="S78">
            <v>56</v>
          </cell>
          <cell r="T78">
            <v>61.647577092511014</v>
          </cell>
          <cell r="U78">
            <v>19.885462555066081</v>
          </cell>
          <cell r="V78">
            <v>0.32256681434900669</v>
          </cell>
        </row>
        <row r="79">
          <cell r="A79">
            <v>70</v>
          </cell>
          <cell r="B79">
            <v>65</v>
          </cell>
          <cell r="C79">
            <v>116</v>
          </cell>
          <cell r="D79" t="str">
            <v>Rauch y N. Silva</v>
          </cell>
          <cell r="E79" t="str">
            <v>LLavallol</v>
          </cell>
          <cell r="G79">
            <v>1</v>
          </cell>
          <cell r="H79">
            <v>105</v>
          </cell>
          <cell r="I79">
            <v>105</v>
          </cell>
          <cell r="J79">
            <v>0</v>
          </cell>
          <cell r="K79">
            <v>0</v>
          </cell>
          <cell r="M79">
            <v>258</v>
          </cell>
          <cell r="N79">
            <v>258</v>
          </cell>
          <cell r="O79">
            <v>0</v>
          </cell>
          <cell r="P79">
            <v>5</v>
          </cell>
          <cell r="Q79">
            <v>5</v>
          </cell>
          <cell r="R79">
            <v>0</v>
          </cell>
          <cell r="S79">
            <v>57</v>
          </cell>
          <cell r="U79" t="str">
            <v/>
          </cell>
          <cell r="V79" t="str">
            <v/>
          </cell>
        </row>
        <row r="80">
          <cell r="A80">
            <v>71</v>
          </cell>
          <cell r="B80">
            <v>66</v>
          </cell>
          <cell r="C80">
            <v>117</v>
          </cell>
          <cell r="D80" t="str">
            <v>Mendoza y N. Silva</v>
          </cell>
          <cell r="E80" t="str">
            <v>LLavallol</v>
          </cell>
          <cell r="G80">
            <v>1</v>
          </cell>
          <cell r="H80">
            <v>34208</v>
          </cell>
          <cell r="I80">
            <v>29088</v>
          </cell>
          <cell r="J80">
            <v>5120</v>
          </cell>
          <cell r="K80">
            <v>5120</v>
          </cell>
          <cell r="M80">
            <v>92498</v>
          </cell>
          <cell r="N80">
            <v>78968</v>
          </cell>
          <cell r="O80">
            <v>13530</v>
          </cell>
          <cell r="P80">
            <v>1454</v>
          </cell>
          <cell r="Q80">
            <v>1237</v>
          </cell>
          <cell r="R80">
            <v>217</v>
          </cell>
          <cell r="S80">
            <v>58</v>
          </cell>
          <cell r="T80">
            <v>62.350230414746541</v>
          </cell>
          <cell r="U80">
            <v>23.59447004608295</v>
          </cell>
          <cell r="V80">
            <v>0.37841832963784183</v>
          </cell>
        </row>
        <row r="81">
          <cell r="A81">
            <v>71</v>
          </cell>
          <cell r="B81">
            <v>66</v>
          </cell>
          <cell r="D81" t="str">
            <v>Martin Rodriguez y Timbó</v>
          </cell>
          <cell r="E81" t="str">
            <v>LLavallol</v>
          </cell>
          <cell r="J81">
            <v>0</v>
          </cell>
          <cell r="K81">
            <v>0</v>
          </cell>
          <cell r="S81">
            <v>58</v>
          </cell>
          <cell r="U81" t="str">
            <v/>
          </cell>
        </row>
        <row r="82">
          <cell r="A82">
            <v>71</v>
          </cell>
          <cell r="B82">
            <v>66</v>
          </cell>
          <cell r="D82" t="str">
            <v>Tala y Pino</v>
          </cell>
          <cell r="E82" t="str">
            <v>LLavallol</v>
          </cell>
          <cell r="J82">
            <v>0</v>
          </cell>
          <cell r="K82">
            <v>0</v>
          </cell>
          <cell r="S82">
            <v>58</v>
          </cell>
          <cell r="U82" t="str">
            <v/>
          </cell>
        </row>
        <row r="83">
          <cell r="A83">
            <v>72</v>
          </cell>
          <cell r="B83">
            <v>67</v>
          </cell>
          <cell r="C83">
            <v>121</v>
          </cell>
          <cell r="D83" t="str">
            <v>J. Ingenieros</v>
          </cell>
          <cell r="E83" t="str">
            <v>Burzaco</v>
          </cell>
          <cell r="G83">
            <v>1</v>
          </cell>
          <cell r="H83">
            <v>120768</v>
          </cell>
          <cell r="I83">
            <v>97707</v>
          </cell>
          <cell r="J83">
            <v>23061</v>
          </cell>
          <cell r="K83">
            <v>23061</v>
          </cell>
          <cell r="M83">
            <v>248100</v>
          </cell>
          <cell r="N83">
            <v>210150</v>
          </cell>
          <cell r="O83">
            <v>61672</v>
          </cell>
          <cell r="P83">
            <v>6017</v>
          </cell>
          <cell r="Q83">
            <v>5424</v>
          </cell>
          <cell r="R83">
            <v>593</v>
          </cell>
          <cell r="S83">
            <v>59</v>
          </cell>
          <cell r="T83">
            <v>104</v>
          </cell>
          <cell r="U83">
            <v>38.888701517706579</v>
          </cell>
          <cell r="V83">
            <v>0.37392982228564015</v>
          </cell>
        </row>
        <row r="84">
          <cell r="A84">
            <v>73</v>
          </cell>
          <cell r="B84">
            <v>68</v>
          </cell>
          <cell r="C84">
            <v>122</v>
          </cell>
          <cell r="D84" t="str">
            <v>J. Ingenieros</v>
          </cell>
          <cell r="E84" t="str">
            <v>Burzaco</v>
          </cell>
          <cell r="G84">
            <v>1</v>
          </cell>
          <cell r="I84" t="str">
            <v>roto</v>
          </cell>
          <cell r="J84" t="e">
            <v>#VALUE!</v>
          </cell>
          <cell r="K84">
            <v>9177.6</v>
          </cell>
          <cell r="M84">
            <v>302170</v>
          </cell>
          <cell r="N84">
            <v>263702</v>
          </cell>
          <cell r="O84">
            <v>38468</v>
          </cell>
          <cell r="P84">
            <v>6017</v>
          </cell>
          <cell r="Q84">
            <v>5539</v>
          </cell>
          <cell r="R84">
            <v>478</v>
          </cell>
          <cell r="S84">
            <v>60</v>
          </cell>
          <cell r="T84">
            <v>80.476987447698747</v>
          </cell>
          <cell r="U84">
            <v>19.2</v>
          </cell>
          <cell r="V84">
            <v>0.2385775189768119</v>
          </cell>
        </row>
        <row r="85">
          <cell r="A85">
            <v>74</v>
          </cell>
          <cell r="B85">
            <v>68</v>
          </cell>
          <cell r="C85">
            <v>123</v>
          </cell>
          <cell r="D85" t="str">
            <v>J. Ingenieros</v>
          </cell>
          <cell r="E85" t="str">
            <v>Burzaco</v>
          </cell>
          <cell r="G85">
            <v>1</v>
          </cell>
          <cell r="J85">
            <v>0</v>
          </cell>
          <cell r="K85">
            <v>0</v>
          </cell>
          <cell r="O85">
            <v>0</v>
          </cell>
          <cell r="R85">
            <v>0</v>
          </cell>
          <cell r="S85">
            <v>60</v>
          </cell>
          <cell r="V85" t="str">
            <v/>
          </cell>
        </row>
        <row r="86">
          <cell r="A86">
            <v>75</v>
          </cell>
          <cell r="B86">
            <v>68</v>
          </cell>
          <cell r="C86">
            <v>124</v>
          </cell>
          <cell r="D86" t="str">
            <v>J. Ingenieros</v>
          </cell>
          <cell r="E86" t="str">
            <v>Burzaco</v>
          </cell>
          <cell r="G86">
            <v>1</v>
          </cell>
          <cell r="J86">
            <v>0</v>
          </cell>
          <cell r="K86">
            <v>0</v>
          </cell>
          <cell r="O86">
            <v>0</v>
          </cell>
          <cell r="R86">
            <v>0</v>
          </cell>
          <cell r="S86">
            <v>60</v>
          </cell>
          <cell r="V86" t="str">
            <v/>
          </cell>
        </row>
        <row r="87">
          <cell r="A87">
            <v>76</v>
          </cell>
          <cell r="B87">
            <v>69</v>
          </cell>
          <cell r="C87">
            <v>125</v>
          </cell>
          <cell r="D87" t="str">
            <v>Av. Argentina y Guido</v>
          </cell>
          <cell r="E87" t="str">
            <v>Burzaco</v>
          </cell>
          <cell r="G87">
            <v>1</v>
          </cell>
          <cell r="H87">
            <v>171355</v>
          </cell>
          <cell r="I87">
            <v>146095</v>
          </cell>
          <cell r="J87">
            <v>25260</v>
          </cell>
          <cell r="K87">
            <v>25260</v>
          </cell>
          <cell r="M87">
            <v>485830</v>
          </cell>
          <cell r="N87">
            <v>410740</v>
          </cell>
          <cell r="O87">
            <v>75090</v>
          </cell>
          <cell r="P87">
            <v>4785</v>
          </cell>
          <cell r="Q87">
            <v>4088</v>
          </cell>
          <cell r="R87">
            <v>697</v>
          </cell>
          <cell r="S87">
            <v>61</v>
          </cell>
          <cell r="T87">
            <v>107.73314203730273</v>
          </cell>
          <cell r="U87">
            <v>36.241032998565281</v>
          </cell>
          <cell r="V87">
            <v>0.33639632441070716</v>
          </cell>
        </row>
        <row r="88">
          <cell r="A88">
            <v>77</v>
          </cell>
          <cell r="B88">
            <v>70</v>
          </cell>
          <cell r="C88">
            <v>126</v>
          </cell>
          <cell r="D88" t="str">
            <v xml:space="preserve">Av. Argentina </v>
          </cell>
          <cell r="E88" t="str">
            <v>Burzaco</v>
          </cell>
          <cell r="G88">
            <v>1</v>
          </cell>
          <cell r="I88" t="str">
            <v>roto</v>
          </cell>
          <cell r="J88" t="e">
            <v>#VALUE!</v>
          </cell>
          <cell r="K88">
            <v>21268.799999999999</v>
          </cell>
          <cell r="M88">
            <v>364060</v>
          </cell>
          <cell r="N88">
            <v>293310</v>
          </cell>
          <cell r="O88">
            <v>70750</v>
          </cell>
          <cell r="P88">
            <v>3214</v>
          </cell>
          <cell r="Q88">
            <v>2584</v>
          </cell>
          <cell r="R88">
            <v>630</v>
          </cell>
          <cell r="S88">
            <v>62</v>
          </cell>
          <cell r="T88">
            <v>112.3015873015873</v>
          </cell>
          <cell r="U88">
            <v>33.76</v>
          </cell>
          <cell r="V88">
            <v>0.30061908127208481</v>
          </cell>
        </row>
        <row r="89">
          <cell r="A89">
            <v>78</v>
          </cell>
          <cell r="B89">
            <v>71</v>
          </cell>
          <cell r="C89">
            <v>127</v>
          </cell>
          <cell r="D89" t="str">
            <v>Jose Marmol e/Allemandri y Anchorena</v>
          </cell>
          <cell r="E89" t="str">
            <v>Temperley</v>
          </cell>
          <cell r="G89">
            <v>1</v>
          </cell>
          <cell r="H89">
            <v>132500</v>
          </cell>
          <cell r="I89">
            <v>119071</v>
          </cell>
          <cell r="J89">
            <v>13429</v>
          </cell>
          <cell r="K89">
            <v>13429</v>
          </cell>
          <cell r="M89">
            <v>459953</v>
          </cell>
          <cell r="N89">
            <v>409447</v>
          </cell>
          <cell r="O89">
            <v>50506</v>
          </cell>
          <cell r="P89">
            <v>6791</v>
          </cell>
          <cell r="Q89">
            <v>6159</v>
          </cell>
          <cell r="R89">
            <v>632</v>
          </cell>
          <cell r="S89">
            <v>63</v>
          </cell>
          <cell r="T89">
            <v>79.914556962025316</v>
          </cell>
          <cell r="U89">
            <v>21.248417721518987</v>
          </cell>
          <cell r="V89">
            <v>0.26588920128301585</v>
          </cell>
        </row>
        <row r="90">
          <cell r="D90" t="str">
            <v>Chubut y La Calandria</v>
          </cell>
          <cell r="E90" t="str">
            <v>Temperley</v>
          </cell>
          <cell r="J90">
            <v>10321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6">
          <cell r="E96" t="str">
            <v>Pozos</v>
          </cell>
        </row>
        <row r="97">
          <cell r="E97" t="str">
            <v>Funcionando</v>
          </cell>
          <cell r="J97" t="str">
            <v>m3</v>
          </cell>
          <cell r="L97" t="str">
            <v>Días</v>
          </cell>
        </row>
        <row r="98">
          <cell r="E98">
            <v>72</v>
          </cell>
          <cell r="J98">
            <v>2922585</v>
          </cell>
          <cell r="L98">
            <v>29</v>
          </cell>
        </row>
        <row r="105">
          <cell r="J105" t="str">
            <v>DIF.</v>
          </cell>
          <cell r="L105" t="str">
            <v>ANTERIOR</v>
          </cell>
        </row>
        <row r="106">
          <cell r="J106">
            <v>0</v>
          </cell>
        </row>
        <row r="108">
          <cell r="J108">
            <v>3232</v>
          </cell>
          <cell r="L108">
            <v>342618</v>
          </cell>
        </row>
        <row r="110">
          <cell r="J110">
            <v>296</v>
          </cell>
        </row>
        <row r="113">
          <cell r="J113" t="str">
            <v>DIFERENCIA</v>
          </cell>
          <cell r="L113" t="str">
            <v>ANTERIOR</v>
          </cell>
        </row>
        <row r="114">
          <cell r="J114">
            <v>9961</v>
          </cell>
        </row>
        <row r="120">
          <cell r="J120">
            <v>35241</v>
          </cell>
          <cell r="L120" t="str">
            <v>DIF.</v>
          </cell>
        </row>
        <row r="121">
          <cell r="J121">
            <v>829.9</v>
          </cell>
          <cell r="L121">
            <v>11661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metro Económico"/>
      <sheetName val="Pérdidas Locales"/>
      <sheetName val="Eleccion de Bomba (no imprimir)"/>
      <sheetName val="H-Q"/>
      <sheetName val="Golpe de Ariete"/>
      <sheetName val="Cómputo Métrico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N2"/>
    </sheetNames>
    <definedNames>
      <definedName name="IMPRIM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N2"/>
    </sheetNames>
    <definedNames>
      <definedName name="IMPRIM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&quot;B&quot;"/>
      <sheetName val="Tablero Distribución"/>
      <sheetName val="Cab. a campo A2"/>
      <sheetName val="Tablero vacio A2"/>
      <sheetName val="Floculadores A2(6 tab.)"/>
      <sheetName val="Tableros filtros2"/>
      <sheetName val="Tableros filtros"/>
      <sheetName val="Bandejas (2)"/>
      <sheetName val="baterias"/>
      <sheetName val="Bandejas"/>
      <sheetName val="Dique Lujan"/>
      <sheetName val="Stand San Mar.GE "/>
      <sheetName val="drenaje A 55 KW"/>
      <sheetName val="Sal. Cloro San Mar.GE"/>
      <sheetName val="Floculadore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8">
          <cell r="G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&quot;B&quot;"/>
      <sheetName val="Tablero Distribución"/>
      <sheetName val="Cab. a campo A2"/>
      <sheetName val="Tablero vacio A2"/>
      <sheetName val="Floculadores A2(6 tab.)"/>
      <sheetName val="Tableros filtros2"/>
      <sheetName val="Tableros filtros"/>
      <sheetName val="Bandejas (2)"/>
      <sheetName val="baterias"/>
      <sheetName val="Bandejas"/>
      <sheetName val="Dique Lujan"/>
      <sheetName val="Stand San Mar.GE "/>
      <sheetName val="drenaje A 55 KW"/>
      <sheetName val="Sal. Cloro San Mar.GE"/>
      <sheetName val="Floculadore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8">
          <cell r="G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metro Económico"/>
      <sheetName val="Eleccion de Bomba (flygt)"/>
      <sheetName val="H-Q (flygt)"/>
      <sheetName val="Curva H-Q "/>
      <sheetName val="Golpe de Ariete"/>
      <sheetName val="Cómputo Métrico "/>
    </sheetNames>
    <sheetDataSet>
      <sheetData sheetId="0"/>
      <sheetData sheetId="1"/>
      <sheetData sheetId="2" refreshError="1"/>
      <sheetData sheetId="3" refreshError="1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CIONAL Nº 1"/>
      <sheetName val="ADICIONAL Nº 2"/>
      <sheetName val="COEF PASE"/>
      <sheetName val="PPTO"/>
      <sheetName val="PPTO DISCRIMINADO"/>
      <sheetName val="DOBLADO B1"/>
      <sheetName val="DOBLADO B2"/>
      <sheetName val="DOBLADO B3"/>
      <sheetName val="DOBLADO B4"/>
      <sheetName val="COMPBASE"/>
      <sheetName val="OCT-07 a MAR-08"/>
      <sheetName val="EQUIPOS CON CHOF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Base Nº</v>
          </cell>
        </row>
      </sheetData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metro Económico"/>
      <sheetName val="Pérdidas Locales"/>
      <sheetName val="Eleccion de Bomba"/>
      <sheetName val="Curva H-Q"/>
      <sheetName val="Golpe de Ariete 2 en Paralelo"/>
      <sheetName val="Golpe de Ariete 1 Bomba sol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metro Económico"/>
      <sheetName val="Pérdidas Locales"/>
      <sheetName val="Eleccion de Bomba"/>
      <sheetName val="Curva H-Q"/>
      <sheetName val="Golpe de Ariete 2 en Paralelo"/>
      <sheetName val="Golpe de Ariete 1 Bomba sol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GG"/>
      <sheetName val="Oferta"/>
      <sheetName val="1"/>
      <sheetName val="MO"/>
      <sheetName val="EQ"/>
      <sheetName val="ESP MAT"/>
      <sheetName val="EQ AFEC"/>
      <sheetName val="PT"/>
    </sheetNames>
    <sheetDataSet>
      <sheetData sheetId="0" refreshError="1"/>
      <sheetData sheetId="1" refreshError="1"/>
      <sheetData sheetId="2" refreshError="1">
        <row r="154">
          <cell r="H154">
            <v>2542807.5539999995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</sheetNames>
    <sheetDataSet>
      <sheetData sheetId="0">
        <row r="10">
          <cell r="A10">
            <v>1</v>
          </cell>
          <cell r="B10">
            <v>1</v>
          </cell>
          <cell r="C10">
            <v>6</v>
          </cell>
          <cell r="D10" t="str">
            <v>Canale entr Congreso y B. Ibañez</v>
          </cell>
          <cell r="E10" t="str">
            <v>R. Calzada</v>
          </cell>
          <cell r="G10">
            <v>1</v>
          </cell>
          <cell r="H10">
            <v>184049</v>
          </cell>
          <cell r="I10">
            <v>158347</v>
          </cell>
          <cell r="J10">
            <v>25702</v>
          </cell>
          <cell r="K10">
            <v>25702</v>
          </cell>
          <cell r="M10">
            <v>570042</v>
          </cell>
          <cell r="N10">
            <v>489443</v>
          </cell>
          <cell r="O10">
            <v>80599</v>
          </cell>
          <cell r="P10">
            <v>6612</v>
          </cell>
          <cell r="Q10">
            <v>5917</v>
          </cell>
          <cell r="R10">
            <v>695</v>
          </cell>
          <cell r="S10">
            <v>1</v>
          </cell>
          <cell r="T10">
            <v>115.96978417266187</v>
          </cell>
          <cell r="U10">
            <v>36.981294964028777</v>
          </cell>
          <cell r="V10">
            <v>0.3188873311083264</v>
          </cell>
          <cell r="Y10">
            <v>-2.8383098221161873</v>
          </cell>
          <cell r="Z10">
            <v>-0.23280425268140448</v>
          </cell>
          <cell r="AA10">
            <v>5.6586783673284735E-3</v>
          </cell>
        </row>
        <row r="15">
          <cell r="A15">
            <v>6</v>
          </cell>
          <cell r="B15">
            <v>5</v>
          </cell>
          <cell r="C15">
            <v>16</v>
          </cell>
          <cell r="D15" t="str">
            <v>Los Ombues e Rincon y Peña</v>
          </cell>
          <cell r="E15" t="str">
            <v>Banfield</v>
          </cell>
          <cell r="G15">
            <v>1</v>
          </cell>
          <cell r="H15">
            <v>1675</v>
          </cell>
          <cell r="I15">
            <v>1675</v>
          </cell>
          <cell r="J15">
            <v>0</v>
          </cell>
          <cell r="K15">
            <v>0</v>
          </cell>
          <cell r="M15">
            <v>16597</v>
          </cell>
          <cell r="N15">
            <v>16597</v>
          </cell>
          <cell r="O15">
            <v>0</v>
          </cell>
          <cell r="P15">
            <v>1</v>
          </cell>
          <cell r="Q15">
            <v>1</v>
          </cell>
          <cell r="R15">
            <v>0</v>
          </cell>
          <cell r="S15">
            <v>3</v>
          </cell>
          <cell r="T15">
            <v>70</v>
          </cell>
          <cell r="U15" t="str">
            <v/>
          </cell>
          <cell r="V15" t="str">
            <v/>
          </cell>
          <cell r="Y15">
            <v>0</v>
          </cell>
          <cell r="Z15" t="e">
            <v>#VALUE!</v>
          </cell>
          <cell r="AA15" t="e">
            <v>#VALUE!</v>
          </cell>
        </row>
        <row r="16">
          <cell r="A16">
            <v>7</v>
          </cell>
          <cell r="B16">
            <v>6</v>
          </cell>
          <cell r="C16">
            <v>19</v>
          </cell>
          <cell r="D16" t="str">
            <v>Cerrito y Junin</v>
          </cell>
          <cell r="E16" t="str">
            <v>L. de Zamora</v>
          </cell>
          <cell r="G16">
            <v>1</v>
          </cell>
          <cell r="H16">
            <v>174685</v>
          </cell>
          <cell r="I16">
            <v>162473</v>
          </cell>
          <cell r="J16">
            <v>12212</v>
          </cell>
          <cell r="K16">
            <v>12212</v>
          </cell>
          <cell r="M16">
            <v>407732</v>
          </cell>
          <cell r="N16">
            <v>369822</v>
          </cell>
          <cell r="O16">
            <v>37910</v>
          </cell>
          <cell r="P16">
            <v>16222</v>
          </cell>
          <cell r="Q16">
            <v>15526</v>
          </cell>
          <cell r="R16">
            <v>696</v>
          </cell>
          <cell r="S16">
            <v>4</v>
          </cell>
          <cell r="T16">
            <v>54.468390804597703</v>
          </cell>
          <cell r="U16">
            <v>17.545977011494251</v>
          </cell>
          <cell r="V16">
            <v>0.32213136375626483</v>
          </cell>
          <cell r="Y16">
            <v>0.34355335336233139</v>
          </cell>
          <cell r="Z16">
            <v>5.1828767020911215E-2</v>
          </cell>
          <cell r="AA16">
            <v>-1.087126465252608E-3</v>
          </cell>
        </row>
        <row r="19">
          <cell r="A19">
            <v>10</v>
          </cell>
          <cell r="B19">
            <v>9</v>
          </cell>
          <cell r="C19">
            <v>23</v>
          </cell>
          <cell r="D19" t="str">
            <v>Esmeralda y V. Sarsfield</v>
          </cell>
          <cell r="E19" t="str">
            <v>Temperley</v>
          </cell>
          <cell r="G19">
            <v>1</v>
          </cell>
          <cell r="H19">
            <v>78764</v>
          </cell>
          <cell r="I19">
            <v>71892</v>
          </cell>
          <cell r="J19">
            <v>6872</v>
          </cell>
          <cell r="K19">
            <v>6872</v>
          </cell>
          <cell r="M19">
            <v>216997</v>
          </cell>
          <cell r="N19">
            <v>193901</v>
          </cell>
          <cell r="O19">
            <v>22935</v>
          </cell>
          <cell r="P19">
            <v>12803</v>
          </cell>
          <cell r="Q19">
            <v>12108</v>
          </cell>
          <cell r="R19">
            <v>695</v>
          </cell>
          <cell r="S19">
            <v>7</v>
          </cell>
          <cell r="T19">
            <v>33</v>
          </cell>
          <cell r="U19">
            <v>9.8877697841726615</v>
          </cell>
          <cell r="V19">
            <v>0.29962938739917155</v>
          </cell>
          <cell r="Y19">
            <v>0</v>
          </cell>
          <cell r="Z19">
            <v>-2.8679301989217976E-2</v>
          </cell>
          <cell r="AA19">
            <v>-8.6906975724904134E-4</v>
          </cell>
        </row>
        <row r="21">
          <cell r="A21">
            <v>12</v>
          </cell>
          <cell r="B21">
            <v>11</v>
          </cell>
          <cell r="C21">
            <v>26</v>
          </cell>
          <cell r="D21" t="str">
            <v>Cabred y Carabelas</v>
          </cell>
          <cell r="E21" t="str">
            <v>L. de Zamora</v>
          </cell>
          <cell r="G21">
            <v>1</v>
          </cell>
          <cell r="H21">
            <v>36102</v>
          </cell>
          <cell r="I21">
            <v>21498</v>
          </cell>
          <cell r="J21">
            <v>14604</v>
          </cell>
          <cell r="K21">
            <v>14604</v>
          </cell>
          <cell r="M21">
            <v>102901</v>
          </cell>
          <cell r="N21">
            <v>65071</v>
          </cell>
          <cell r="O21">
            <v>37830</v>
          </cell>
          <cell r="P21">
            <v>2130</v>
          </cell>
          <cell r="Q21">
            <v>1436</v>
          </cell>
          <cell r="R21">
            <v>694</v>
          </cell>
          <cell r="S21">
            <v>9</v>
          </cell>
          <cell r="T21">
            <v>54.510086455331411</v>
          </cell>
          <cell r="U21">
            <v>21.043227665706052</v>
          </cell>
          <cell r="V21">
            <v>0.38604282315622523</v>
          </cell>
          <cell r="Y21">
            <v>8.863189903607271</v>
          </cell>
          <cell r="Z21">
            <v>1.1287449070853626</v>
          </cell>
          <cell r="AA21">
            <v>-5.0229612934909129E-2</v>
          </cell>
        </row>
        <row r="22">
          <cell r="A22">
            <v>13</v>
          </cell>
          <cell r="B22">
            <v>12</v>
          </cell>
          <cell r="C22">
            <v>27</v>
          </cell>
          <cell r="D22" t="str">
            <v>Lituania y Tarija</v>
          </cell>
          <cell r="E22" t="str">
            <v>L. de Zamora</v>
          </cell>
          <cell r="G22">
            <v>1</v>
          </cell>
          <cell r="J22">
            <v>0</v>
          </cell>
          <cell r="K22">
            <v>7645</v>
          </cell>
          <cell r="M22">
            <v>62863</v>
          </cell>
          <cell r="N22">
            <v>39278</v>
          </cell>
          <cell r="O22">
            <v>23585</v>
          </cell>
          <cell r="P22">
            <v>1831</v>
          </cell>
          <cell r="Q22">
            <v>1136</v>
          </cell>
          <cell r="R22">
            <v>695</v>
          </cell>
          <cell r="S22">
            <v>10</v>
          </cell>
          <cell r="T22">
            <v>33.935251798561154</v>
          </cell>
          <cell r="U22">
            <v>11</v>
          </cell>
          <cell r="V22">
            <v>0.32414670341318635</v>
          </cell>
          <cell r="Y22">
            <v>8.8192975031745391E-2</v>
          </cell>
          <cell r="Z22">
            <v>0</v>
          </cell>
          <cell r="AA22">
            <v>-8.4460697958388398E-4</v>
          </cell>
        </row>
        <row r="25">
          <cell r="A25">
            <v>16</v>
          </cell>
          <cell r="B25">
            <v>14</v>
          </cell>
          <cell r="C25">
            <v>40</v>
          </cell>
          <cell r="D25" t="str">
            <v>Lugaño y Peña</v>
          </cell>
          <cell r="E25" t="str">
            <v>Banfield</v>
          </cell>
          <cell r="G25">
            <v>1</v>
          </cell>
          <cell r="I25" t="str">
            <v>Se mide por pozo 13</v>
          </cell>
          <cell r="K25">
            <v>0</v>
          </cell>
          <cell r="M25">
            <v>150739</v>
          </cell>
          <cell r="N25">
            <v>150739</v>
          </cell>
          <cell r="O25">
            <v>0</v>
          </cell>
          <cell r="P25">
            <v>10178</v>
          </cell>
          <cell r="Q25">
            <v>10178</v>
          </cell>
          <cell r="R25">
            <v>0</v>
          </cell>
          <cell r="S25">
            <v>13</v>
          </cell>
          <cell r="T25">
            <v>31</v>
          </cell>
          <cell r="U25" t="str">
            <v/>
          </cell>
          <cell r="V25" t="str">
            <v/>
          </cell>
        </row>
        <row r="33">
          <cell r="A33">
            <v>24</v>
          </cell>
          <cell r="B33">
            <v>22</v>
          </cell>
          <cell r="C33">
            <v>53</v>
          </cell>
          <cell r="D33" t="str">
            <v>Esmeralda y Colon</v>
          </cell>
          <cell r="E33" t="str">
            <v>Temperley</v>
          </cell>
          <cell r="G33">
            <v>1</v>
          </cell>
          <cell r="H33">
            <v>21069</v>
          </cell>
          <cell r="I33">
            <v>11940</v>
          </cell>
          <cell r="J33">
            <v>9129</v>
          </cell>
          <cell r="K33">
            <v>9129</v>
          </cell>
          <cell r="M33">
            <v>309394</v>
          </cell>
          <cell r="N33">
            <v>285677</v>
          </cell>
          <cell r="O33">
            <v>23717</v>
          </cell>
          <cell r="P33">
            <v>14584</v>
          </cell>
          <cell r="Q33">
            <v>14002</v>
          </cell>
          <cell r="R33">
            <v>582</v>
          </cell>
          <cell r="S33">
            <v>18</v>
          </cell>
          <cell r="T33">
            <v>40.750859106529212</v>
          </cell>
          <cell r="U33">
            <v>15.685567010309278</v>
          </cell>
          <cell r="V33">
            <v>0.38491377492937556</v>
          </cell>
          <cell r="Y33">
            <v>5.9603452725371184</v>
          </cell>
          <cell r="Z33">
            <v>2.3311533080694886</v>
          </cell>
          <cell r="AA33">
            <v>1.0616201160755789E-3</v>
          </cell>
        </row>
        <row r="34">
          <cell r="A34">
            <v>25</v>
          </cell>
          <cell r="B34">
            <v>23</v>
          </cell>
          <cell r="C34">
            <v>54</v>
          </cell>
          <cell r="D34" t="str">
            <v>Maipu y M. Cane</v>
          </cell>
          <cell r="E34" t="str">
            <v>Banfield</v>
          </cell>
          <cell r="G34">
            <v>1</v>
          </cell>
          <cell r="H34">
            <v>35559</v>
          </cell>
          <cell r="I34">
            <v>18032</v>
          </cell>
          <cell r="J34">
            <v>17527</v>
          </cell>
          <cell r="K34">
            <v>17527</v>
          </cell>
          <cell r="M34">
            <v>332273</v>
          </cell>
          <cell r="N34">
            <v>301547</v>
          </cell>
          <cell r="O34">
            <v>30726</v>
          </cell>
          <cell r="P34">
            <v>808</v>
          </cell>
          <cell r="Q34">
            <v>120</v>
          </cell>
          <cell r="R34">
            <v>661.39622641509436</v>
          </cell>
          <cell r="S34">
            <v>19</v>
          </cell>
          <cell r="T34">
            <v>46.456267473041592</v>
          </cell>
          <cell r="U34">
            <v>26.5</v>
          </cell>
          <cell r="V34">
            <v>0.57042895267851335</v>
          </cell>
          <cell r="Y34">
            <v>-0.50830642100173407</v>
          </cell>
          <cell r="Z34">
            <v>0</v>
          </cell>
          <cell r="AA34">
            <v>6.1738598975888959E-3</v>
          </cell>
        </row>
        <row r="39">
          <cell r="A39">
            <v>30</v>
          </cell>
          <cell r="B39">
            <v>28</v>
          </cell>
          <cell r="C39">
            <v>62</v>
          </cell>
          <cell r="D39" t="str">
            <v>Quirno Costa esq Hornero</v>
          </cell>
          <cell r="E39" t="str">
            <v>Temperley</v>
          </cell>
          <cell r="G39">
            <v>1</v>
          </cell>
          <cell r="H39">
            <v>59479</v>
          </cell>
          <cell r="I39">
            <v>52187</v>
          </cell>
          <cell r="J39">
            <v>7292</v>
          </cell>
          <cell r="K39">
            <v>7292</v>
          </cell>
          <cell r="M39">
            <v>171717</v>
          </cell>
          <cell r="N39">
            <v>149941</v>
          </cell>
          <cell r="O39">
            <v>21776</v>
          </cell>
          <cell r="P39">
            <v>9659</v>
          </cell>
          <cell r="Q39">
            <v>8972</v>
          </cell>
          <cell r="R39">
            <v>687</v>
          </cell>
          <cell r="S39">
            <v>22</v>
          </cell>
          <cell r="T39">
            <v>31.697234352256185</v>
          </cell>
          <cell r="U39">
            <v>10.614264919941776</v>
          </cell>
          <cell r="V39">
            <v>0.3348640705363703</v>
          </cell>
          <cell r="Y39">
            <v>6.5446272785987247E-2</v>
          </cell>
          <cell r="Z39">
            <v>-2.0172166150938864E-2</v>
          </cell>
          <cell r="AA39">
            <v>-1.3305530294951962E-3</v>
          </cell>
        </row>
        <row r="40">
          <cell r="A40">
            <v>31</v>
          </cell>
          <cell r="B40">
            <v>29</v>
          </cell>
          <cell r="C40">
            <v>63</v>
          </cell>
          <cell r="D40" t="str">
            <v>Alvarado y esq La Plata</v>
          </cell>
          <cell r="E40" t="str">
            <v>Banfield</v>
          </cell>
          <cell r="G40">
            <v>1</v>
          </cell>
          <cell r="H40">
            <v>180293</v>
          </cell>
          <cell r="I40">
            <v>164725</v>
          </cell>
          <cell r="J40">
            <v>15568</v>
          </cell>
          <cell r="K40">
            <v>15568</v>
          </cell>
          <cell r="O40">
            <v>51600</v>
          </cell>
          <cell r="P40">
            <v>15137</v>
          </cell>
          <cell r="Q40">
            <v>14449</v>
          </cell>
          <cell r="R40">
            <v>688</v>
          </cell>
          <cell r="S40">
            <v>22</v>
          </cell>
          <cell r="T40">
            <v>75</v>
          </cell>
          <cell r="U40">
            <v>22.627906976744185</v>
          </cell>
          <cell r="V40">
            <v>0.30170542635658915</v>
          </cell>
          <cell r="Y40">
            <v>0</v>
          </cell>
          <cell r="Z40">
            <v>3.0250726744185386E-2</v>
          </cell>
          <cell r="AA40">
            <v>4.0334302325578664E-4</v>
          </cell>
        </row>
        <row r="42">
          <cell r="A42">
            <v>33</v>
          </cell>
          <cell r="B42">
            <v>31</v>
          </cell>
          <cell r="C42">
            <v>66</v>
          </cell>
          <cell r="D42" t="str">
            <v>Zubiria y Mitre</v>
          </cell>
          <cell r="E42" t="str">
            <v>Temperley</v>
          </cell>
          <cell r="G42">
            <v>1</v>
          </cell>
          <cell r="H42">
            <v>130120</v>
          </cell>
          <cell r="I42">
            <v>121116</v>
          </cell>
          <cell r="J42">
            <v>9004</v>
          </cell>
          <cell r="K42">
            <v>9004</v>
          </cell>
          <cell r="M42">
            <v>593703</v>
          </cell>
          <cell r="N42">
            <v>560027</v>
          </cell>
          <cell r="O42">
            <v>33676</v>
          </cell>
          <cell r="P42">
            <v>16477</v>
          </cell>
          <cell r="Q42">
            <v>15876</v>
          </cell>
          <cell r="R42">
            <v>601</v>
          </cell>
          <cell r="S42">
            <v>24</v>
          </cell>
          <cell r="T42">
            <v>56.03327787021631</v>
          </cell>
          <cell r="U42">
            <v>14.981697171381031</v>
          </cell>
          <cell r="V42">
            <v>0.26737142178405987</v>
          </cell>
          <cell r="Y42">
            <v>-0.76931953238108974</v>
          </cell>
          <cell r="Z42">
            <v>-5.46664649826063E-2</v>
          </cell>
          <cell r="AA42">
            <v>2.6588148975995596E-3</v>
          </cell>
        </row>
        <row r="52">
          <cell r="A52">
            <v>43</v>
          </cell>
          <cell r="B52">
            <v>41</v>
          </cell>
          <cell r="C52">
            <v>77</v>
          </cell>
          <cell r="D52" t="str">
            <v>Espora y Bernardi</v>
          </cell>
          <cell r="E52" t="str">
            <v>Alte Brown</v>
          </cell>
          <cell r="G52">
            <v>1</v>
          </cell>
          <cell r="H52">
            <v>52302</v>
          </cell>
          <cell r="I52">
            <v>47239</v>
          </cell>
          <cell r="J52">
            <v>5063</v>
          </cell>
          <cell r="K52">
            <v>5063</v>
          </cell>
          <cell r="M52">
            <v>184749</v>
          </cell>
          <cell r="N52">
            <v>157547</v>
          </cell>
          <cell r="O52">
            <v>27202</v>
          </cell>
          <cell r="P52">
            <v>13895</v>
          </cell>
          <cell r="Q52">
            <v>13488</v>
          </cell>
          <cell r="R52">
            <v>407</v>
          </cell>
          <cell r="S52">
            <v>34</v>
          </cell>
          <cell r="T52">
            <v>66.835380835380832</v>
          </cell>
          <cell r="U52">
            <v>12.439803439803439</v>
          </cell>
          <cell r="V52">
            <v>0.18612602014557753</v>
          </cell>
          <cell r="Y52">
            <v>36.88213408213408</v>
          </cell>
          <cell r="Z52">
            <v>0.23330993330993266</v>
          </cell>
          <cell r="AA52">
            <v>-0.2213921900521332</v>
          </cell>
        </row>
        <row r="53">
          <cell r="A53">
            <v>44</v>
          </cell>
          <cell r="B53">
            <v>42</v>
          </cell>
          <cell r="C53">
            <v>78</v>
          </cell>
          <cell r="D53" t="str">
            <v>Azara a 100m de J. Ingenieros</v>
          </cell>
          <cell r="E53" t="str">
            <v>Burzaco</v>
          </cell>
          <cell r="G53">
            <v>1</v>
          </cell>
          <cell r="H53">
            <v>100392</v>
          </cell>
          <cell r="I53">
            <v>90698</v>
          </cell>
          <cell r="J53">
            <v>9694</v>
          </cell>
          <cell r="K53">
            <v>9694</v>
          </cell>
          <cell r="M53">
            <v>997891</v>
          </cell>
          <cell r="N53">
            <v>969758</v>
          </cell>
          <cell r="O53">
            <v>28133</v>
          </cell>
          <cell r="P53">
            <v>4415.3999999999996</v>
          </cell>
          <cell r="Q53">
            <v>4124</v>
          </cell>
          <cell r="R53">
            <v>291.39999999999964</v>
          </cell>
          <cell r="S53">
            <v>35</v>
          </cell>
          <cell r="T53">
            <v>96.544269045985018</v>
          </cell>
          <cell r="U53">
            <v>33.266986959505878</v>
          </cell>
          <cell r="V53">
            <v>0.34457754238794297</v>
          </cell>
          <cell r="Y53">
            <v>-1.4420883892127989</v>
          </cell>
          <cell r="Z53">
            <v>-1.5414131899305517E-2</v>
          </cell>
          <cell r="AA53">
            <v>4.9139202003733451E-3</v>
          </cell>
        </row>
        <row r="54">
          <cell r="A54">
            <v>45</v>
          </cell>
          <cell r="B54">
            <v>43</v>
          </cell>
          <cell r="C54">
            <v>79</v>
          </cell>
          <cell r="D54" t="str">
            <v>Azara a 300m de Drago</v>
          </cell>
          <cell r="E54" t="str">
            <v>Burzaco</v>
          </cell>
          <cell r="G54">
            <v>1</v>
          </cell>
          <cell r="J54">
            <v>0</v>
          </cell>
          <cell r="K54">
            <v>20326.8</v>
          </cell>
          <cell r="M54">
            <v>800925</v>
          </cell>
          <cell r="N54">
            <v>736180</v>
          </cell>
          <cell r="O54">
            <v>64745</v>
          </cell>
          <cell r="P54">
            <v>3781.5</v>
          </cell>
          <cell r="Q54">
            <v>3130</v>
          </cell>
          <cell r="R54">
            <v>651.5</v>
          </cell>
          <cell r="S54">
            <v>36</v>
          </cell>
          <cell r="T54">
            <v>99.378357636224095</v>
          </cell>
          <cell r="U54">
            <v>31.2</v>
          </cell>
          <cell r="V54">
            <v>0.31395165649857132</v>
          </cell>
          <cell r="Y54">
            <v>2.5230730833785628</v>
          </cell>
          <cell r="Z54">
            <v>0</v>
          </cell>
          <cell r="AA54">
            <v>-8.1784177048332962E-3</v>
          </cell>
        </row>
        <row r="55">
          <cell r="A55">
            <v>46</v>
          </cell>
          <cell r="B55">
            <v>44</v>
          </cell>
          <cell r="C55">
            <v>80</v>
          </cell>
          <cell r="D55" t="str">
            <v>Garcia y Drago</v>
          </cell>
          <cell r="E55" t="str">
            <v>Burzaco</v>
          </cell>
          <cell r="G55">
            <v>1</v>
          </cell>
          <cell r="H55">
            <v>97199</v>
          </cell>
          <cell r="I55">
            <v>74820</v>
          </cell>
          <cell r="J55">
            <v>22379</v>
          </cell>
          <cell r="K55">
            <v>22379</v>
          </cell>
          <cell r="M55">
            <v>902386</v>
          </cell>
          <cell r="N55">
            <v>837172</v>
          </cell>
          <cell r="O55">
            <v>65214</v>
          </cell>
          <cell r="P55">
            <v>10871.8</v>
          </cell>
          <cell r="Q55">
            <v>10232</v>
          </cell>
          <cell r="R55">
            <v>639.79999999999927</v>
          </cell>
          <cell r="S55">
            <v>37</v>
          </cell>
          <cell r="T55">
            <v>101.92872772741494</v>
          </cell>
          <cell r="U55">
            <v>34.978118161925643</v>
          </cell>
          <cell r="V55">
            <v>0.34316251111724477</v>
          </cell>
          <cell r="Y55">
            <v>8.772650379348633</v>
          </cell>
          <cell r="Z55">
            <v>4.7178935406307687E-2</v>
          </cell>
          <cell r="AA55">
            <v>-3.1809688452775264E-2</v>
          </cell>
        </row>
        <row r="56">
          <cell r="A56">
            <v>47</v>
          </cell>
          <cell r="B56">
            <v>45</v>
          </cell>
          <cell r="C56">
            <v>81</v>
          </cell>
          <cell r="D56" t="str">
            <v>L.M.Drago e Melian y Esc</v>
          </cell>
          <cell r="E56" t="str">
            <v>Burzaco</v>
          </cell>
          <cell r="G56">
            <v>1</v>
          </cell>
          <cell r="H56">
            <v>172064</v>
          </cell>
          <cell r="I56">
            <v>162560</v>
          </cell>
          <cell r="J56">
            <v>9504</v>
          </cell>
          <cell r="K56">
            <v>9504</v>
          </cell>
          <cell r="M56">
            <v>644811</v>
          </cell>
          <cell r="N56">
            <v>601618</v>
          </cell>
          <cell r="O56">
            <v>43193</v>
          </cell>
          <cell r="P56">
            <v>2511</v>
          </cell>
          <cell r="Q56">
            <v>2109</v>
          </cell>
          <cell r="R56">
            <v>402</v>
          </cell>
          <cell r="S56">
            <v>38</v>
          </cell>
          <cell r="T56">
            <v>107.44527363184079</v>
          </cell>
          <cell r="U56">
            <v>23.64179104477612</v>
          </cell>
          <cell r="V56">
            <v>0.22003565392540458</v>
          </cell>
          <cell r="Y56">
            <v>-0.59639303482587991</v>
          </cell>
          <cell r="Z56">
            <v>0.113145211442788</v>
          </cell>
          <cell r="AA56">
            <v>2.2618398104797821E-3</v>
          </cell>
        </row>
        <row r="57">
          <cell r="A57">
            <v>48</v>
          </cell>
          <cell r="B57">
            <v>46</v>
          </cell>
          <cell r="C57">
            <v>82</v>
          </cell>
          <cell r="D57" t="str">
            <v>Drago e/Castex y Cuip</v>
          </cell>
          <cell r="E57" t="str">
            <v>Burzaco</v>
          </cell>
          <cell r="G57">
            <v>1</v>
          </cell>
          <cell r="H57">
            <v>335198</v>
          </cell>
          <cell r="I57">
            <v>322565</v>
          </cell>
          <cell r="J57">
            <v>12633</v>
          </cell>
          <cell r="K57">
            <v>12633</v>
          </cell>
          <cell r="M57">
            <v>757297</v>
          </cell>
          <cell r="N57">
            <v>716299</v>
          </cell>
          <cell r="O57">
            <v>40998</v>
          </cell>
          <cell r="P57">
            <v>17960</v>
          </cell>
          <cell r="Q57">
            <v>17574</v>
          </cell>
          <cell r="R57">
            <v>386</v>
          </cell>
          <cell r="S57">
            <v>39</v>
          </cell>
          <cell r="T57">
            <v>106.21243523316062</v>
          </cell>
          <cell r="U57">
            <v>32.7279792746114</v>
          </cell>
          <cell r="V57">
            <v>0.30813698229181913</v>
          </cell>
          <cell r="Y57">
            <v>-0.11611054780885866</v>
          </cell>
          <cell r="Z57">
            <v>0.13192900531157647</v>
          </cell>
          <cell r="AA57">
            <v>1.5772524480031636E-3</v>
          </cell>
        </row>
        <row r="58">
          <cell r="A58">
            <v>49</v>
          </cell>
          <cell r="B58">
            <v>47</v>
          </cell>
          <cell r="C58">
            <v>83</v>
          </cell>
          <cell r="D58" t="str">
            <v>Drago e/Cuyo y Fonrouge</v>
          </cell>
          <cell r="E58" t="str">
            <v>Burzaco</v>
          </cell>
          <cell r="G58">
            <v>1</v>
          </cell>
          <cell r="H58">
            <v>38392</v>
          </cell>
          <cell r="I58">
            <v>19594</v>
          </cell>
          <cell r="J58">
            <v>18798</v>
          </cell>
          <cell r="K58">
            <v>18798</v>
          </cell>
          <cell r="M58">
            <v>759497</v>
          </cell>
          <cell r="N58">
            <v>703052</v>
          </cell>
          <cell r="O58">
            <v>56445</v>
          </cell>
          <cell r="P58">
            <v>17193</v>
          </cell>
          <cell r="Q58">
            <v>16505</v>
          </cell>
          <cell r="R58">
            <v>688</v>
          </cell>
          <cell r="S58">
            <v>40</v>
          </cell>
          <cell r="T58">
            <v>82.042151162790702</v>
          </cell>
          <cell r="U58">
            <v>27.322674418604652</v>
          </cell>
          <cell r="V58">
            <v>0.33303215519532287</v>
          </cell>
          <cell r="Y58">
            <v>20.162099011552108</v>
          </cell>
          <cell r="Z58">
            <v>-0.4273255813953476</v>
          </cell>
          <cell r="AA58">
            <v>-0.11541607707470369</v>
          </cell>
        </row>
        <row r="59">
          <cell r="A59">
            <v>50</v>
          </cell>
          <cell r="B59">
            <v>48</v>
          </cell>
          <cell r="C59">
            <v>84</v>
          </cell>
          <cell r="D59" t="str">
            <v>Drago e/Cuyo y Fonrouge</v>
          </cell>
          <cell r="E59" t="str">
            <v>Burzaco</v>
          </cell>
          <cell r="G59">
            <v>1</v>
          </cell>
          <cell r="H59">
            <v>405955</v>
          </cell>
          <cell r="I59">
            <v>385692</v>
          </cell>
          <cell r="J59">
            <v>20263</v>
          </cell>
          <cell r="K59">
            <v>20263</v>
          </cell>
          <cell r="M59">
            <v>291225</v>
          </cell>
          <cell r="N59">
            <v>222694</v>
          </cell>
          <cell r="O59">
            <v>68531</v>
          </cell>
          <cell r="P59">
            <v>15943</v>
          </cell>
          <cell r="Q59">
            <v>15252</v>
          </cell>
          <cell r="R59">
            <v>691</v>
          </cell>
          <cell r="S59">
            <v>41</v>
          </cell>
          <cell r="T59">
            <v>99.176555716353107</v>
          </cell>
          <cell r="U59">
            <v>29.324167872648335</v>
          </cell>
          <cell r="V59">
            <v>0.29567640921626709</v>
          </cell>
          <cell r="Y59">
            <v>1.2429619663531071</v>
          </cell>
          <cell r="Z59">
            <v>0.19786578931500287</v>
          </cell>
          <cell r="AA59">
            <v>-1.7322834299509648E-3</v>
          </cell>
        </row>
        <row r="60">
          <cell r="A60">
            <v>51</v>
          </cell>
          <cell r="B60">
            <v>49</v>
          </cell>
          <cell r="C60">
            <v>85</v>
          </cell>
          <cell r="D60" t="str">
            <v>Drago e/Cno las Flores y  Fonrouge</v>
          </cell>
          <cell r="E60" t="str">
            <v>Burzaco</v>
          </cell>
          <cell r="G60">
            <v>1</v>
          </cell>
          <cell r="H60">
            <v>949548</v>
          </cell>
          <cell r="I60">
            <v>930190</v>
          </cell>
          <cell r="J60">
            <v>19358</v>
          </cell>
          <cell r="K60">
            <v>19654</v>
          </cell>
          <cell r="M60">
            <v>819704</v>
          </cell>
          <cell r="N60">
            <v>767676</v>
          </cell>
          <cell r="O60">
            <v>52028</v>
          </cell>
          <cell r="P60">
            <v>17609</v>
          </cell>
          <cell r="Q60">
            <v>17082</v>
          </cell>
          <cell r="R60">
            <v>527</v>
          </cell>
          <cell r="S60">
            <v>42</v>
          </cell>
          <cell r="T60">
            <v>98.724857685009482</v>
          </cell>
          <cell r="U60">
            <v>37.294117647058826</v>
          </cell>
          <cell r="V60">
            <v>0.37775813023756438</v>
          </cell>
          <cell r="Y60">
            <v>0.20826316841495895</v>
          </cell>
          <cell r="Z60">
            <v>7.1895424836604604E-2</v>
          </cell>
          <cell r="AA60">
            <v>-6.879734621811906E-5</v>
          </cell>
        </row>
        <row r="61">
          <cell r="A61">
            <v>52</v>
          </cell>
          <cell r="B61">
            <v>50</v>
          </cell>
          <cell r="C61">
            <v>86</v>
          </cell>
          <cell r="D61" t="str">
            <v>Cno de las Flores a 500m de Drago</v>
          </cell>
          <cell r="E61" t="str">
            <v>Burzaco</v>
          </cell>
          <cell r="G61">
            <v>1</v>
          </cell>
          <cell r="H61">
            <v>229801</v>
          </cell>
          <cell r="I61">
            <v>204541</v>
          </cell>
          <cell r="J61">
            <v>25260</v>
          </cell>
          <cell r="K61">
            <v>25260</v>
          </cell>
          <cell r="M61">
            <v>623987</v>
          </cell>
          <cell r="N61">
            <v>543246</v>
          </cell>
          <cell r="O61">
            <v>80741</v>
          </cell>
          <cell r="P61">
            <v>8423</v>
          </cell>
          <cell r="Q61">
            <v>7726</v>
          </cell>
          <cell r="R61">
            <v>697</v>
          </cell>
          <cell r="S61">
            <v>43</v>
          </cell>
          <cell r="T61">
            <v>115.84074605451937</v>
          </cell>
          <cell r="U61">
            <v>36.241032998565281</v>
          </cell>
          <cell r="V61">
            <v>0.31285220643786926</v>
          </cell>
          <cell r="Y61">
            <v>0.16741272118603945</v>
          </cell>
          <cell r="Z61">
            <v>0.10903299856528292</v>
          </cell>
          <cell r="AA61">
            <v>4.8980657618979961E-4</v>
          </cell>
        </row>
        <row r="62">
          <cell r="A62">
            <v>53</v>
          </cell>
          <cell r="B62">
            <v>51</v>
          </cell>
          <cell r="C62">
            <v>87</v>
          </cell>
          <cell r="D62" t="str">
            <v>Cno de las Flores y Malvinas Argentinas</v>
          </cell>
          <cell r="E62" t="str">
            <v>Burzaco</v>
          </cell>
          <cell r="G62">
            <v>1</v>
          </cell>
          <cell r="H62">
            <v>167242</v>
          </cell>
          <cell r="I62">
            <v>147361</v>
          </cell>
          <cell r="J62">
            <v>19881</v>
          </cell>
          <cell r="K62">
            <v>19881</v>
          </cell>
          <cell r="N62" t="str">
            <v>-</v>
          </cell>
          <cell r="O62">
            <v>65790</v>
          </cell>
          <cell r="P62">
            <v>15212</v>
          </cell>
          <cell r="Q62">
            <v>14567</v>
          </cell>
          <cell r="R62">
            <v>645</v>
          </cell>
          <cell r="S62">
            <v>43</v>
          </cell>
          <cell r="T62">
            <v>102</v>
          </cell>
          <cell r="U62">
            <v>30.823255813953487</v>
          </cell>
          <cell r="V62">
            <v>0.30218878248974007</v>
          </cell>
          <cell r="Y62">
            <v>0</v>
          </cell>
          <cell r="Z62">
            <v>-3.6807548812336819</v>
          </cell>
          <cell r="AA62">
            <v>-3.608583216895761E-2</v>
          </cell>
        </row>
        <row r="65">
          <cell r="A65">
            <v>56</v>
          </cell>
          <cell r="B65">
            <v>53</v>
          </cell>
          <cell r="C65">
            <v>93</v>
          </cell>
          <cell r="D65" t="str">
            <v>Cno San Vte a 500m pozo 87</v>
          </cell>
          <cell r="E65" t="str">
            <v>Burzaco</v>
          </cell>
          <cell r="G65">
            <v>1</v>
          </cell>
          <cell r="H65">
            <v>15601</v>
          </cell>
          <cell r="I65" t="str">
            <v>ROTO</v>
          </cell>
          <cell r="J65" t="e">
            <v>#VALUE!</v>
          </cell>
          <cell r="K65">
            <v>23001</v>
          </cell>
          <cell r="N65" t="str">
            <v>-</v>
          </cell>
          <cell r="O65">
            <v>69003</v>
          </cell>
          <cell r="P65">
            <v>8586</v>
          </cell>
          <cell r="Q65">
            <v>7889</v>
          </cell>
          <cell r="R65">
            <v>697</v>
          </cell>
          <cell r="S65">
            <v>45</v>
          </cell>
          <cell r="T65">
            <v>99</v>
          </cell>
          <cell r="U65">
            <v>33</v>
          </cell>
          <cell r="V65">
            <v>0.33333333333333331</v>
          </cell>
          <cell r="Y65">
            <v>0</v>
          </cell>
          <cell r="Z65">
            <v>0</v>
          </cell>
          <cell r="AA65">
            <v>0</v>
          </cell>
        </row>
        <row r="66">
          <cell r="A66">
            <v>57</v>
          </cell>
          <cell r="B66">
            <v>54</v>
          </cell>
          <cell r="C66">
            <v>94</v>
          </cell>
          <cell r="D66" t="str">
            <v>San Juan y 30 de Noviembre</v>
          </cell>
          <cell r="E66" t="str">
            <v>Temperley</v>
          </cell>
          <cell r="G66">
            <v>1</v>
          </cell>
          <cell r="H66">
            <v>153201</v>
          </cell>
          <cell r="I66">
            <v>139432</v>
          </cell>
          <cell r="J66">
            <v>13769</v>
          </cell>
          <cell r="K66">
            <v>13769</v>
          </cell>
          <cell r="O66">
            <v>45110</v>
          </cell>
          <cell r="P66">
            <v>14002</v>
          </cell>
          <cell r="Q66">
            <v>13308</v>
          </cell>
          <cell r="R66">
            <v>694</v>
          </cell>
          <cell r="S66">
            <v>45</v>
          </cell>
          <cell r="T66">
            <v>65</v>
          </cell>
          <cell r="U66">
            <v>19.840057636887607</v>
          </cell>
          <cell r="V66">
            <v>0.30523165595211704</v>
          </cell>
          <cell r="Y66">
            <v>0</v>
          </cell>
          <cell r="Z66">
            <v>0.20635800318797237</v>
          </cell>
          <cell r="AA66">
            <v>3.1747385105841963E-3</v>
          </cell>
        </row>
        <row r="68">
          <cell r="A68">
            <v>59</v>
          </cell>
          <cell r="B68">
            <v>56</v>
          </cell>
          <cell r="C68">
            <v>96</v>
          </cell>
          <cell r="D68" t="str">
            <v>Bernerdi y Arim</v>
          </cell>
          <cell r="E68" t="str">
            <v>Temperley</v>
          </cell>
          <cell r="G68">
            <v>1</v>
          </cell>
          <cell r="H68">
            <v>172904</v>
          </cell>
          <cell r="I68">
            <v>158329</v>
          </cell>
          <cell r="J68">
            <v>14575</v>
          </cell>
          <cell r="K68">
            <v>14575</v>
          </cell>
          <cell r="M68">
            <v>496611</v>
          </cell>
          <cell r="N68">
            <v>478740</v>
          </cell>
          <cell r="O68">
            <v>38918</v>
          </cell>
          <cell r="P68">
            <v>16761</v>
          </cell>
          <cell r="Q68">
            <v>16123</v>
          </cell>
          <cell r="R68">
            <v>638</v>
          </cell>
          <cell r="S68">
            <v>47</v>
          </cell>
          <cell r="T68">
            <v>61</v>
          </cell>
          <cell r="U68">
            <v>22.844827586206897</v>
          </cell>
          <cell r="V68">
            <v>0.37450537026568681</v>
          </cell>
          <cell r="Y68">
            <v>0</v>
          </cell>
          <cell r="Z68">
            <v>0.32114337568058104</v>
          </cell>
          <cell r="AA68">
            <v>5.2646455029602968E-3</v>
          </cell>
        </row>
        <row r="69">
          <cell r="A69">
            <v>60</v>
          </cell>
          <cell r="B69">
            <v>57</v>
          </cell>
          <cell r="C69">
            <v>97</v>
          </cell>
          <cell r="D69" t="str">
            <v>Arenales y Rincon</v>
          </cell>
          <cell r="E69" t="str">
            <v>Banfield</v>
          </cell>
          <cell r="G69">
            <v>1</v>
          </cell>
          <cell r="H69">
            <v>164763</v>
          </cell>
          <cell r="I69">
            <v>152462</v>
          </cell>
          <cell r="J69">
            <v>12301</v>
          </cell>
          <cell r="K69">
            <v>12301</v>
          </cell>
          <cell r="M69">
            <v>433269</v>
          </cell>
          <cell r="N69">
            <v>394204</v>
          </cell>
          <cell r="O69">
            <v>39065</v>
          </cell>
          <cell r="P69">
            <v>16845</v>
          </cell>
          <cell r="Q69">
            <v>16175</v>
          </cell>
          <cell r="R69">
            <v>670</v>
          </cell>
          <cell r="S69">
            <v>48</v>
          </cell>
          <cell r="T69">
            <v>58.305970149253731</v>
          </cell>
          <cell r="U69">
            <v>18.359701492537315</v>
          </cell>
          <cell r="V69">
            <v>0.3148854473313708</v>
          </cell>
          <cell r="Y69">
            <v>4.0345149253731449E-2</v>
          </cell>
          <cell r="Z69">
            <v>0.11230565920398305</v>
          </cell>
          <cell r="AA69">
            <v>1.7094394650974398E-3</v>
          </cell>
        </row>
        <row r="70">
          <cell r="A70">
            <v>61</v>
          </cell>
          <cell r="B70">
            <v>58</v>
          </cell>
          <cell r="C70">
            <v>102</v>
          </cell>
          <cell r="D70" t="str">
            <v>Rivadavia y Guemes</v>
          </cell>
          <cell r="E70" t="str">
            <v>Temperley</v>
          </cell>
          <cell r="G70">
            <v>1</v>
          </cell>
          <cell r="H70">
            <v>160353</v>
          </cell>
          <cell r="I70">
            <v>152237</v>
          </cell>
          <cell r="J70">
            <v>8116</v>
          </cell>
          <cell r="K70">
            <v>8116</v>
          </cell>
          <cell r="O70">
            <v>27800</v>
          </cell>
          <cell r="P70">
            <v>17633</v>
          </cell>
          <cell r="Q70">
            <v>16938</v>
          </cell>
          <cell r="R70">
            <v>695</v>
          </cell>
          <cell r="S70">
            <v>48</v>
          </cell>
          <cell r="T70">
            <v>40</v>
          </cell>
          <cell r="U70">
            <v>11.677697841726619</v>
          </cell>
          <cell r="V70">
            <v>0.29194244604316549</v>
          </cell>
          <cell r="Y70">
            <v>0</v>
          </cell>
          <cell r="Z70">
            <v>9.3822679177854695E-2</v>
          </cell>
          <cell r="AA70">
            <v>2.3455669794463785E-3</v>
          </cell>
        </row>
        <row r="75">
          <cell r="A75">
            <v>66</v>
          </cell>
          <cell r="B75">
            <v>63</v>
          </cell>
          <cell r="C75">
            <v>112</v>
          </cell>
          <cell r="D75" t="str">
            <v>B. Encalada y F. Varela</v>
          </cell>
          <cell r="E75" t="str">
            <v>L. de Zamora</v>
          </cell>
          <cell r="G75">
            <v>1</v>
          </cell>
          <cell r="H75">
            <v>268079</v>
          </cell>
          <cell r="I75">
            <v>259674</v>
          </cell>
          <cell r="J75">
            <v>8405</v>
          </cell>
          <cell r="K75">
            <v>8405</v>
          </cell>
          <cell r="M75">
            <v>11038</v>
          </cell>
          <cell r="N75">
            <v>11038</v>
          </cell>
          <cell r="O75">
            <v>20730</v>
          </cell>
          <cell r="P75">
            <v>19563</v>
          </cell>
          <cell r="Q75">
            <v>18872</v>
          </cell>
          <cell r="R75">
            <v>691</v>
          </cell>
          <cell r="S75">
            <v>53</v>
          </cell>
          <cell r="T75">
            <v>30</v>
          </cell>
          <cell r="U75">
            <v>12.163531114327062</v>
          </cell>
          <cell r="V75">
            <v>0.40545103714423542</v>
          </cell>
          <cell r="Y75">
            <v>0</v>
          </cell>
          <cell r="Z75">
            <v>-5.5949405153457477E-2</v>
          </cell>
          <cell r="AA75">
            <v>-1.8649801717818826E-3</v>
          </cell>
        </row>
        <row r="77">
          <cell r="A77">
            <v>68</v>
          </cell>
          <cell r="B77">
            <v>64</v>
          </cell>
          <cell r="C77">
            <v>114</v>
          </cell>
          <cell r="D77" t="str">
            <v>El Zorzal e/Asunción y Q. Costa</v>
          </cell>
          <cell r="E77" t="str">
            <v>L. de Zamora</v>
          </cell>
          <cell r="G77">
            <v>1</v>
          </cell>
          <cell r="H77">
            <v>114369</v>
          </cell>
          <cell r="I77">
            <v>114369</v>
          </cell>
          <cell r="J77">
            <v>0</v>
          </cell>
          <cell r="K77">
            <v>0</v>
          </cell>
          <cell r="M77">
            <v>292079</v>
          </cell>
          <cell r="N77">
            <v>292079</v>
          </cell>
          <cell r="O77">
            <v>0</v>
          </cell>
          <cell r="P77">
            <v>8172</v>
          </cell>
          <cell r="Q77">
            <v>8172</v>
          </cell>
          <cell r="R77">
            <v>0</v>
          </cell>
          <cell r="S77">
            <v>55</v>
          </cell>
          <cell r="U77" t="str">
            <v/>
          </cell>
          <cell r="V77" t="str">
            <v/>
          </cell>
        </row>
        <row r="81">
          <cell r="A81">
            <v>71</v>
          </cell>
          <cell r="B81">
            <v>66</v>
          </cell>
          <cell r="D81" t="str">
            <v>Martin Rodriguez y Timbó</v>
          </cell>
          <cell r="E81" t="str">
            <v>LLavallol</v>
          </cell>
          <cell r="J81">
            <v>0</v>
          </cell>
          <cell r="K81">
            <v>0</v>
          </cell>
          <cell r="S81">
            <v>58</v>
          </cell>
          <cell r="U81" t="str">
            <v/>
          </cell>
        </row>
        <row r="82">
          <cell r="A82">
            <v>71</v>
          </cell>
          <cell r="B82">
            <v>66</v>
          </cell>
          <cell r="D82" t="str">
            <v>Tala y Pino</v>
          </cell>
          <cell r="E82" t="str">
            <v>LLavallol</v>
          </cell>
          <cell r="J82">
            <v>0</v>
          </cell>
          <cell r="K82">
            <v>0</v>
          </cell>
          <cell r="S82">
            <v>58</v>
          </cell>
          <cell r="U82" t="str">
            <v/>
          </cell>
        </row>
        <row r="83">
          <cell r="A83">
            <v>72</v>
          </cell>
          <cell r="B83">
            <v>67</v>
          </cell>
          <cell r="C83">
            <v>121</v>
          </cell>
          <cell r="D83" t="str">
            <v>J. Ingenieros</v>
          </cell>
          <cell r="E83" t="str">
            <v>Burzaco</v>
          </cell>
          <cell r="G83">
            <v>1</v>
          </cell>
          <cell r="H83">
            <v>120768</v>
          </cell>
          <cell r="I83">
            <v>97707</v>
          </cell>
          <cell r="J83">
            <v>23061</v>
          </cell>
          <cell r="K83">
            <v>23061</v>
          </cell>
          <cell r="M83">
            <v>248100</v>
          </cell>
          <cell r="N83">
            <v>210150</v>
          </cell>
          <cell r="O83">
            <v>61672</v>
          </cell>
          <cell r="P83">
            <v>6017</v>
          </cell>
          <cell r="Q83">
            <v>5424</v>
          </cell>
          <cell r="R83">
            <v>593</v>
          </cell>
          <cell r="S83">
            <v>59</v>
          </cell>
          <cell r="T83">
            <v>104</v>
          </cell>
          <cell r="U83">
            <v>38.888701517706579</v>
          </cell>
          <cell r="V83">
            <v>0.37392982228564015</v>
          </cell>
          <cell r="Y83">
            <v>-7.2289156626510476E-2</v>
          </cell>
          <cell r="Z83">
            <v>0.29593043336922875</v>
          </cell>
          <cell r="AA83">
            <v>3.1032420587357445E-3</v>
          </cell>
        </row>
        <row r="84">
          <cell r="A84">
            <v>73</v>
          </cell>
          <cell r="B84">
            <v>68</v>
          </cell>
          <cell r="C84">
            <v>122</v>
          </cell>
          <cell r="D84" t="str">
            <v>J. Ingenieros</v>
          </cell>
          <cell r="E84" t="str">
            <v>Burzaco</v>
          </cell>
          <cell r="G84">
            <v>1</v>
          </cell>
          <cell r="I84" t="str">
            <v>roto</v>
          </cell>
          <cell r="J84" t="e">
            <v>#VALUE!</v>
          </cell>
          <cell r="K84">
            <v>9177.6</v>
          </cell>
          <cell r="M84">
            <v>302170</v>
          </cell>
          <cell r="N84">
            <v>263702</v>
          </cell>
          <cell r="O84">
            <v>38468</v>
          </cell>
          <cell r="P84">
            <v>6017</v>
          </cell>
          <cell r="Q84">
            <v>5539</v>
          </cell>
          <cell r="R84">
            <v>478</v>
          </cell>
          <cell r="S84">
            <v>60</v>
          </cell>
          <cell r="T84">
            <v>80.476987447698747</v>
          </cell>
          <cell r="U84">
            <v>19.2</v>
          </cell>
          <cell r="V84">
            <v>0.2385775189768119</v>
          </cell>
          <cell r="Y84">
            <v>25.979073678574963</v>
          </cell>
          <cell r="Z84">
            <v>1.1999999999999993</v>
          </cell>
          <cell r="AA84">
            <v>-9.1710353624249785E-2</v>
          </cell>
        </row>
        <row r="85">
          <cell r="A85">
            <v>74</v>
          </cell>
          <cell r="B85">
            <v>68</v>
          </cell>
          <cell r="C85">
            <v>123</v>
          </cell>
          <cell r="D85" t="str">
            <v>J. Ingenieros</v>
          </cell>
          <cell r="E85" t="str">
            <v>Burzaco</v>
          </cell>
          <cell r="G85">
            <v>1</v>
          </cell>
          <cell r="J85">
            <v>0</v>
          </cell>
          <cell r="K85">
            <v>0</v>
          </cell>
          <cell r="O85">
            <v>0</v>
          </cell>
          <cell r="R85">
            <v>0</v>
          </cell>
          <cell r="S85">
            <v>60</v>
          </cell>
          <cell r="V85" t="str">
            <v/>
          </cell>
        </row>
        <row r="86">
          <cell r="A86">
            <v>75</v>
          </cell>
          <cell r="B86">
            <v>68</v>
          </cell>
          <cell r="C86">
            <v>124</v>
          </cell>
          <cell r="D86" t="str">
            <v>J. Ingenieros</v>
          </cell>
          <cell r="E86" t="str">
            <v>Burzaco</v>
          </cell>
          <cell r="G86">
            <v>1</v>
          </cell>
          <cell r="J86">
            <v>0</v>
          </cell>
          <cell r="K86">
            <v>0</v>
          </cell>
          <cell r="O86">
            <v>0</v>
          </cell>
          <cell r="R86">
            <v>0</v>
          </cell>
          <cell r="S86">
            <v>60</v>
          </cell>
          <cell r="V86" t="str">
            <v/>
          </cell>
        </row>
        <row r="87">
          <cell r="A87">
            <v>76</v>
          </cell>
          <cell r="B87">
            <v>69</v>
          </cell>
          <cell r="C87">
            <v>125</v>
          </cell>
          <cell r="D87" t="str">
            <v>Av. Argentina y Guido</v>
          </cell>
          <cell r="E87" t="str">
            <v>Burzaco</v>
          </cell>
          <cell r="G87">
            <v>1</v>
          </cell>
          <cell r="H87">
            <v>171355</v>
          </cell>
          <cell r="I87">
            <v>146095</v>
          </cell>
          <cell r="J87">
            <v>25260</v>
          </cell>
          <cell r="K87">
            <v>25260</v>
          </cell>
          <cell r="M87">
            <v>485830</v>
          </cell>
          <cell r="N87">
            <v>410740</v>
          </cell>
          <cell r="O87">
            <v>75090</v>
          </cell>
          <cell r="P87">
            <v>4785</v>
          </cell>
          <cell r="Q87">
            <v>4088</v>
          </cell>
          <cell r="R87">
            <v>697</v>
          </cell>
          <cell r="S87">
            <v>61</v>
          </cell>
          <cell r="T87">
            <v>107.73314203730273</v>
          </cell>
          <cell r="U87">
            <v>36.241032998565281</v>
          </cell>
          <cell r="V87">
            <v>0.33639632441070716</v>
          </cell>
          <cell r="Y87">
            <v>-0.5021520803443309</v>
          </cell>
          <cell r="Z87">
            <v>-4.3041606886617956E-3</v>
          </cell>
          <cell r="AA87">
            <v>1.5209267436870344E-3</v>
          </cell>
        </row>
        <row r="88">
          <cell r="A88">
            <v>77</v>
          </cell>
          <cell r="B88">
            <v>70</v>
          </cell>
          <cell r="C88">
            <v>126</v>
          </cell>
          <cell r="D88" t="str">
            <v xml:space="preserve">Av. Argentina </v>
          </cell>
          <cell r="E88" t="str">
            <v>Burzaco</v>
          </cell>
          <cell r="G88">
            <v>1</v>
          </cell>
          <cell r="I88" t="str">
            <v>roto</v>
          </cell>
          <cell r="J88" t="e">
            <v>#VALUE!</v>
          </cell>
          <cell r="K88">
            <v>21268.799999999999</v>
          </cell>
          <cell r="M88">
            <v>364060</v>
          </cell>
          <cell r="N88">
            <v>293310</v>
          </cell>
          <cell r="O88">
            <v>70750</v>
          </cell>
          <cell r="P88">
            <v>3214</v>
          </cell>
          <cell r="Q88">
            <v>2584</v>
          </cell>
          <cell r="R88">
            <v>630</v>
          </cell>
          <cell r="S88">
            <v>62</v>
          </cell>
          <cell r="T88">
            <v>112.3015873015873</v>
          </cell>
          <cell r="U88">
            <v>33.76</v>
          </cell>
          <cell r="V88">
            <v>0.30061908127208481</v>
          </cell>
          <cell r="Y88">
            <v>-0.78355250362791651</v>
          </cell>
          <cell r="Z88">
            <v>0</v>
          </cell>
          <cell r="AA88">
            <v>2.0829512540267991E-3</v>
          </cell>
        </row>
        <row r="89">
          <cell r="A89">
            <v>78</v>
          </cell>
          <cell r="B89">
            <v>71</v>
          </cell>
          <cell r="C89">
            <v>127</v>
          </cell>
          <cell r="D89" t="str">
            <v>Jose Marmol e/Allemandri y Anchorena</v>
          </cell>
          <cell r="E89" t="str">
            <v>Temperley</v>
          </cell>
          <cell r="G89">
            <v>1</v>
          </cell>
          <cell r="H89">
            <v>132500</v>
          </cell>
          <cell r="I89">
            <v>119071</v>
          </cell>
          <cell r="J89">
            <v>13429</v>
          </cell>
          <cell r="K89">
            <v>13429</v>
          </cell>
          <cell r="M89">
            <v>459953</v>
          </cell>
          <cell r="N89">
            <v>409447</v>
          </cell>
          <cell r="O89">
            <v>50506</v>
          </cell>
          <cell r="P89">
            <v>6791</v>
          </cell>
          <cell r="Q89">
            <v>6159</v>
          </cell>
          <cell r="R89">
            <v>632</v>
          </cell>
          <cell r="S89">
            <v>63</v>
          </cell>
          <cell r="T89">
            <v>79.914556962025316</v>
          </cell>
          <cell r="U89">
            <v>21.248417721518987</v>
          </cell>
          <cell r="V89">
            <v>0.26588920128301585</v>
          </cell>
          <cell r="Y89">
            <v>-1.1660672252308615</v>
          </cell>
          <cell r="Z89">
            <v>-3.116615364356079E-2</v>
          </cell>
          <cell r="AA89">
            <v>3.4395212458071533E-3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ostos"/>
      <sheetName val="Materiales"/>
      <sheetName val="Excav - Rell - Entib (S BUE (2)"/>
      <sheetName val="RESUMEN (Secundarias)"/>
      <sheetName val="RESUMEN (CÁMARAS)"/>
      <sheetName val="Excav - Rell - Entib (S BUENO)"/>
      <sheetName val="Excav - Rell - Entib (S MEDIO)"/>
      <sheetName val="Excav - Rell - Entib (S MALO)"/>
      <sheetName val="Válvulas Esclusa"/>
      <sheetName val="Levantamiento - Refacción"/>
      <sheetName val="Acarreo - Colocación PVC"/>
      <sheetName val="Acarreo - Colocación PEAD"/>
      <sheetName val="Acarreo - Colocación PRFV Prim"/>
      <sheetName val="Conexiones"/>
      <sheetName val="Cruces FFCC"/>
      <sheetName val="Cruces Ruta"/>
      <sheetName val="Cruce Arroyo Tunnel Liner"/>
      <sheetName val="Empalme a red primaria"/>
      <sheetName val="Empalmes - 1) coloc ramal"/>
      <sheetName val="Empalmes - 2) sin ramal"/>
      <sheetName val="Empalmes - 3) coloc curvas"/>
      <sheetName val="Empalmes - 4) con tapón"/>
      <sheetName val="Reparación"/>
      <sheetName val="Cámaras Hidrante"/>
      <sheetName val="Hidrante - Materiales"/>
      <sheetName val="Cámaras para Válvula Mariposa"/>
      <sheetName val="Materiales - Cámara V Mariposa"/>
      <sheetName val="Cámaras para Medición de Caudal"/>
      <sheetName val="Cámaras para Válvula de Aire"/>
      <sheetName val="Válvula de Aire - Materiales"/>
      <sheetName val="Cámaras Toma de Motobomba"/>
      <sheetName val="Toma de Motobomba - Materiales"/>
      <sheetName val="Cámaras de Desagüe"/>
      <sheetName val="RESUMEN (Secundarias) CLO"/>
      <sheetName val="Excav - Rell - Entib S BUE CLO"/>
      <sheetName val="Excav - Rell - Entib S MED CLO"/>
      <sheetName val="Excav - Rell - Entib S MALO CLO"/>
      <sheetName val="Acarreo - Colocación CLO"/>
      <sheetName val="Acarreo - Colocación Colect CLO"/>
      <sheetName val="Acarreo - Coloc IMPULSIÓN CLO"/>
      <sheetName val="Conexiones CLO"/>
      <sheetName val="Conexiones a Red Existente CLO"/>
      <sheetName val="Cruces FFCC CLO"/>
      <sheetName val="Cruces Ruta CLO"/>
      <sheetName val="Empalmes CLO"/>
      <sheetName val="BAV"/>
      <sheetName val="TIL"/>
      <sheetName val="Bocas de Registro CLO"/>
      <sheetName val="Encamisado en calzada CL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ostos"/>
      <sheetName val="Materiales"/>
      <sheetName val="Excav - Rell - Entib (S BUE (2)"/>
      <sheetName val="RESUMEN (Secundarias)"/>
      <sheetName val="RESUMEN (CÁMARAS)"/>
      <sheetName val="Excav - Rell - Entib (S BUENO)"/>
      <sheetName val="Excav - Rell - Entib (S MEDIO)"/>
      <sheetName val="Excav - Rell - Entib (S MALO)"/>
      <sheetName val="Válvulas Esclusa"/>
      <sheetName val="Levantamiento - Refacción"/>
      <sheetName val="Acarreo - Colocación PVC"/>
      <sheetName val="Acarreo - Colocación PEAD"/>
      <sheetName val="Acarreo - Colocación PRFV Prim"/>
      <sheetName val="Conexiones"/>
      <sheetName val="Cruces FFCC"/>
      <sheetName val="Cruces Ruta"/>
      <sheetName val="Cruce Arroyo Tunnel Liner"/>
      <sheetName val="Empalme a red primaria"/>
      <sheetName val="Empalmes - 1) coloc ramal"/>
      <sheetName val="Empalmes - 2) sin ramal"/>
      <sheetName val="Empalmes - 3) coloc curvas"/>
      <sheetName val="Empalmes - 4) con tapón"/>
      <sheetName val="Reparación"/>
      <sheetName val="Cámaras Hidrante"/>
      <sheetName val="Hidrante - Materiales"/>
      <sheetName val="Cámaras para Válvula Mariposa"/>
      <sheetName val="Materiales - Cámara V Mariposa"/>
      <sheetName val="Cámaras para Medición de Caudal"/>
      <sheetName val="Cámaras para Válvula de Aire"/>
      <sheetName val="Válvula de Aire - Materiales"/>
      <sheetName val="Cámaras Toma de Motobomba"/>
      <sheetName val="Toma de Motobomba - Materiales"/>
      <sheetName val="Cámaras de Desagüe"/>
      <sheetName val="RESUMEN (Secundarias) CLO"/>
      <sheetName val="Excav - Rell - Entib S BUE CLO"/>
      <sheetName val="Excav - Rell - Entib S MED CLO"/>
      <sheetName val="Excav - Rell - Entib S MALO CLO"/>
      <sheetName val="Acarreo - Colocación CLO"/>
      <sheetName val="Acarreo - Colocación Colect CLO"/>
      <sheetName val="Acarreo - Coloc IMPULSIÓN CLO"/>
      <sheetName val="Conexiones CLO"/>
      <sheetName val="Conexiones a Red Existente CLO"/>
      <sheetName val="Cruces FFCC CLO"/>
      <sheetName val="Cruces Ruta CLO"/>
      <sheetName val="Empalmes CLO"/>
      <sheetName val="BAV"/>
      <sheetName val="TIL"/>
      <sheetName val="Bocas de Registro CLO"/>
      <sheetName val="Encamisado en calzada CL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OC "/>
      <sheetName val="OEM"/>
      <sheetName val="Obra E"/>
      <sheetName val="RG"/>
      <sheetName val="analisis costos oc"/>
      <sheetName val="Proy.yDirec.OC"/>
      <sheetName val="Detalle OE"/>
    </sheetNames>
    <sheetDataSet>
      <sheetData sheetId="0"/>
      <sheetData sheetId="1"/>
      <sheetData sheetId="2"/>
      <sheetData sheetId="3"/>
      <sheetData sheetId="4"/>
      <sheetData sheetId="5">
        <row r="23">
          <cell r="G23">
            <v>44.992000000000004</v>
          </cell>
        </row>
        <row r="24">
          <cell r="G24">
            <v>8.1</v>
          </cell>
        </row>
        <row r="31">
          <cell r="G31">
            <v>1.5260400000000001</v>
          </cell>
        </row>
        <row r="32">
          <cell r="G32">
            <v>2.88</v>
          </cell>
        </row>
      </sheetData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1-OC"/>
      <sheetName val="A2-OEM"/>
      <sheetName val="A3-OE"/>
      <sheetName val="Planilla Cotizacion Fin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ostos"/>
      <sheetName val="Materiales"/>
      <sheetName val="Excav - Rell - Entib (S BUE (2)"/>
      <sheetName val="RESUMEN (Secundarias)"/>
      <sheetName val="RESUMEN (CÁMARAS)"/>
      <sheetName val="Excav - Rell - Entib (S BUENO)"/>
      <sheetName val="Excav - Rell - Entib (S MEDIO)"/>
      <sheetName val="Excav - Rell - Entib (S MALO)"/>
      <sheetName val="Válvulas Esclusa"/>
      <sheetName val="Levantamiento - Refacción"/>
      <sheetName val="Acarreo - Colocación PVC"/>
      <sheetName val="Acarreo - Colocación PEAD"/>
      <sheetName val="Acarreo - Colocación PRFV Prim"/>
      <sheetName val="Conexiones"/>
      <sheetName val="Cruces FFCC"/>
      <sheetName val="Cruces Ruta"/>
      <sheetName val="Cruce Arroyo Tunnel Liner"/>
      <sheetName val="Empalme a red primaria"/>
      <sheetName val="Empalmes - 1) coloc ramal"/>
      <sheetName val="Empalmes - 2) sin ramal"/>
      <sheetName val="Empalmes - 3) coloc curvas"/>
      <sheetName val="Empalmes - 4) con tapón"/>
      <sheetName val="Reparación"/>
      <sheetName val="Cámaras Hidrante"/>
      <sheetName val="Hidrante - Materiales"/>
      <sheetName val="Cámaras para Válvula Mariposa"/>
      <sheetName val="Materiales - Cámara V Mariposa"/>
      <sheetName val="Cámaras para Medición de Caudal"/>
      <sheetName val="Cámaras para Válvula de Aire"/>
      <sheetName val="Válvula de Aire - Materiales"/>
      <sheetName val="Cámaras Toma de Motobomba"/>
      <sheetName val="Toma de Motobomba - Materiales"/>
      <sheetName val="Cámaras de Desagüe"/>
      <sheetName val="RESUMEN (Secundarias) CLO"/>
      <sheetName val="Excav - Rell - Entib S BUE CLO"/>
      <sheetName val="Excav - Rell - Entib S MED CLO"/>
      <sheetName val="Excav - Rell - Entib S MALO CLO"/>
      <sheetName val="Acarreo - Colocación CLO"/>
      <sheetName val="Acarreo - Colocación Colect CLO"/>
      <sheetName val="Acarreo - Coloc IMPULSIÓN CLO"/>
      <sheetName val="Conexiones CLO"/>
      <sheetName val="Conexiones a Red Existente CLO"/>
      <sheetName val="Cruces FFCC CLO"/>
      <sheetName val="Cruces Ruta CLO"/>
      <sheetName val="Empalmes CLO"/>
      <sheetName val="BAV"/>
      <sheetName val="TIL"/>
      <sheetName val="Bocas de Registro CLO"/>
      <sheetName val="Encamisado en calzada CLO"/>
    </sheetNames>
    <sheetDataSet>
      <sheetData sheetId="0">
        <row r="4">
          <cell r="E4" t="str">
            <v>ABPVC9025</v>
          </cell>
        </row>
      </sheetData>
      <sheetData sheetId="1" refreshError="1"/>
      <sheetData sheetId="2" refreshError="1"/>
      <sheetData sheetId="3">
        <row r="4">
          <cell r="E4" t="str">
            <v>ABPVC9025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Sheet1"/>
      <sheetName val="KP_List"/>
      <sheetName val="PU_ITALY"/>
      <sheetName val="Module1"/>
      <sheetName val="Module2"/>
      <sheetName val="Modelo Oferta"/>
      <sheetName val="Cómputo y Presupuesto"/>
      <sheetName val="Item 1 Tareas Preliminares"/>
      <sheetName val="Item 2 Movimiento de Tierra"/>
      <sheetName val="Item 3 Hormigón Armado"/>
      <sheetName val="Item 4 Mamposterías"/>
      <sheetName val="Item 5 Cubierta de Techos"/>
      <sheetName val="Item 6 Capas Aisladoras"/>
      <sheetName val="Item 7 Revoques"/>
      <sheetName val="Item 8 Contrapisos"/>
      <sheetName val="Item 9 Cielorrasos"/>
      <sheetName val="Item 10 Pisos"/>
      <sheetName val="Item 11 Zócalos "/>
      <sheetName val="Item 12 Sol., Umb.y Piezas"/>
      <sheetName val="Item 13 Carpinterías"/>
      <sheetName val="Item 14 Instalación de Gas"/>
      <sheetName val="Item 15 Instalación Eléctrica"/>
      <sheetName val="Item 16 Pinturas"/>
      <sheetName val="Item 17 Acristalamiento"/>
      <sheetName val="Item 18 Varios"/>
      <sheetName val="Item 19 Tareas Complementarias"/>
      <sheetName val="Gs Gs, Benef y Imp"/>
      <sheetName val="Mano de Obra "/>
      <sheetName val="Precios Mano de Obra"/>
      <sheetName val="Precios Materiales e Insumos"/>
      <sheetName val="Precios Equip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tización"/>
      <sheetName val="Conex domiciliarias"/>
      <sheetName val="Estadísticas"/>
      <sheetName val="DBO"/>
      <sheetName val="Datos"/>
      <sheetName val="Hidráulica"/>
      <sheetName val="Excavación"/>
      <sheetName val="Entibado"/>
      <sheetName val="Relleno"/>
      <sheetName val="Depresión"/>
      <sheetName val="Estimaciones"/>
      <sheetName val="Refacciones"/>
      <sheetName val="Bocas datos"/>
      <sheetName val="Bocas cantidades"/>
      <sheetName val="Bocas de acceso"/>
      <sheetName val="T.I.L."/>
      <sheetName val="suplat"/>
      <sheetName val="Control"/>
      <sheetName val="VB"/>
      <sheetName val="Resumen Costo"/>
      <sheetName val="Costo"/>
      <sheetName val="Imprevistos"/>
      <sheetName val="N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D015"/>
      <sheetName val="#¡REF"/>
    </sheetNames>
    <definedNames>
      <definedName name="ALTURAS"/>
      <definedName name="MINV"/>
      <definedName name="VELOCIDAD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TRAB"/>
      <sheetName val="PASE"/>
      <sheetName val="Costo"/>
      <sheetName val="AP"/>
      <sheetName val="INS"/>
      <sheetName val="M. de Obra"/>
      <sheetName val="Ind. Redec. Presup."/>
      <sheetName val="Jornales Julio 2008"/>
      <sheetName val="Hoja5"/>
    </sheetNames>
    <sheetDataSet>
      <sheetData sheetId="0"/>
      <sheetData sheetId="1"/>
      <sheetData sheetId="2"/>
      <sheetData sheetId="3">
        <row r="5">
          <cell r="E5" t="str">
            <v>GOBIERNO  DE  LA  CIUDAD  DE  BUENOS  AIRES</v>
          </cell>
        </row>
        <row r="6">
          <cell r="E6" t="str">
            <v>2008 Año  de  la  Democracia,  el  Estado  de  Derecho  y  vigencia  de  los  Derechos  Humanos</v>
          </cell>
        </row>
        <row r="8">
          <cell r="E8" t="str">
            <v>FORMULARIO  N°  22</v>
          </cell>
        </row>
        <row r="9">
          <cell r="E9" t="str">
            <v>Empresa : PETERSEN, THIELE Y CRUZ  S.A.C. y M.</v>
          </cell>
        </row>
        <row r="10">
          <cell r="E10" t="str">
            <v>ANÁLISIS DE PRECIOS</v>
          </cell>
        </row>
        <row r="12">
          <cell r="C12">
            <v>110</v>
          </cell>
          <cell r="F12">
            <v>1</v>
          </cell>
          <cell r="G12" t="str">
            <v>Elaboración Proyecto de Detalle</v>
          </cell>
          <cell r="M12" t="str">
            <v>Global</v>
          </cell>
          <cell r="R12">
            <v>1</v>
          </cell>
        </row>
        <row r="14">
          <cell r="F14" t="str">
            <v>1)</v>
          </cell>
          <cell r="G14" t="str">
            <v>MATERIALES</v>
          </cell>
        </row>
        <row r="15">
          <cell r="D15">
            <v>1001</v>
          </cell>
          <cell r="G15" t="str">
            <v>Obrador empresa</v>
          </cell>
          <cell r="H15">
            <v>1</v>
          </cell>
          <cell r="I15" t="str">
            <v>gl</v>
          </cell>
          <cell r="J15" t="str">
            <v>/</v>
          </cell>
          <cell r="K15" t="str">
            <v>Global</v>
          </cell>
          <cell r="L15" t="str">
            <v>x</v>
          </cell>
          <cell r="M15">
            <v>73850</v>
          </cell>
          <cell r="N15" t="str">
            <v>$</v>
          </cell>
          <cell r="O15" t="str">
            <v>/</v>
          </cell>
          <cell r="P15" t="str">
            <v>gl</v>
          </cell>
          <cell r="Q15" t="str">
            <v>=</v>
          </cell>
          <cell r="R15">
            <v>73850</v>
          </cell>
          <cell r="S15" t="str">
            <v>$ /</v>
          </cell>
          <cell r="T15" t="str">
            <v>Global</v>
          </cell>
        </row>
        <row r="16">
          <cell r="D16">
            <v>1002</v>
          </cell>
          <cell r="G16" t="str">
            <v>Vestuarios, Sanitarios etc.</v>
          </cell>
          <cell r="H16">
            <v>1</v>
          </cell>
          <cell r="I16" t="str">
            <v>gl</v>
          </cell>
          <cell r="J16" t="str">
            <v>/</v>
          </cell>
          <cell r="K16" t="str">
            <v>Global</v>
          </cell>
          <cell r="L16" t="str">
            <v>x</v>
          </cell>
          <cell r="M16">
            <v>110700</v>
          </cell>
          <cell r="N16" t="str">
            <v>$</v>
          </cell>
          <cell r="O16" t="str">
            <v>/</v>
          </cell>
          <cell r="P16" t="str">
            <v>gl</v>
          </cell>
          <cell r="Q16" t="str">
            <v>=</v>
          </cell>
          <cell r="R16">
            <v>110700</v>
          </cell>
          <cell r="S16" t="str">
            <v>$ /</v>
          </cell>
          <cell r="T16" t="str">
            <v>Global</v>
          </cell>
        </row>
        <row r="17">
          <cell r="D17">
            <v>1003</v>
          </cell>
          <cell r="G17" t="str">
            <v>Mantenimiento Obrador</v>
          </cell>
          <cell r="H17">
            <v>1</v>
          </cell>
          <cell r="I17" t="str">
            <v>gl</v>
          </cell>
          <cell r="J17" t="str">
            <v>/</v>
          </cell>
          <cell r="K17" t="str">
            <v>Global</v>
          </cell>
          <cell r="L17" t="str">
            <v>x</v>
          </cell>
          <cell r="M17">
            <v>50400</v>
          </cell>
          <cell r="N17" t="str">
            <v>$</v>
          </cell>
          <cell r="O17" t="str">
            <v>/</v>
          </cell>
          <cell r="P17" t="str">
            <v>gl</v>
          </cell>
          <cell r="Q17" t="str">
            <v>=</v>
          </cell>
          <cell r="R17">
            <v>50400</v>
          </cell>
          <cell r="S17" t="str">
            <v>$ /</v>
          </cell>
          <cell r="T17" t="str">
            <v>Global</v>
          </cell>
        </row>
        <row r="18">
          <cell r="D18">
            <v>1004</v>
          </cell>
          <cell r="G18" t="str">
            <v>Mantenimiento Ofic. Inspección</v>
          </cell>
          <cell r="H18">
            <v>1</v>
          </cell>
          <cell r="I18" t="str">
            <v>gl</v>
          </cell>
          <cell r="J18" t="str">
            <v>/</v>
          </cell>
          <cell r="K18" t="str">
            <v>Global</v>
          </cell>
          <cell r="L18" t="str">
            <v>x</v>
          </cell>
          <cell r="M18">
            <v>37860</v>
          </cell>
          <cell r="N18" t="str">
            <v>$</v>
          </cell>
          <cell r="O18" t="str">
            <v>/</v>
          </cell>
          <cell r="P18" t="str">
            <v>gl</v>
          </cell>
          <cell r="Q18" t="str">
            <v>=</v>
          </cell>
          <cell r="R18">
            <v>37860</v>
          </cell>
          <cell r="S18" t="str">
            <v>$ /</v>
          </cell>
          <cell r="T18" t="str">
            <v>Global</v>
          </cell>
        </row>
        <row r="19">
          <cell r="G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 t="str">
            <v/>
          </cell>
          <cell r="T19" t="str">
            <v/>
          </cell>
        </row>
        <row r="20">
          <cell r="G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 t="str">
            <v/>
          </cell>
          <cell r="T20" t="str">
            <v/>
          </cell>
        </row>
        <row r="21">
          <cell r="G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 t="str">
            <v/>
          </cell>
          <cell r="T21" t="str">
            <v/>
          </cell>
        </row>
        <row r="22">
          <cell r="G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>
            <v>0</v>
          </cell>
          <cell r="S22" t="str">
            <v/>
          </cell>
          <cell r="T22" t="str">
            <v/>
          </cell>
        </row>
        <row r="23">
          <cell r="G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>
            <v>0</v>
          </cell>
          <cell r="S23" t="str">
            <v/>
          </cell>
          <cell r="T23" t="str">
            <v/>
          </cell>
        </row>
        <row r="24">
          <cell r="G24" t="str">
            <v>Subtotal  Materiales</v>
          </cell>
          <cell r="R24">
            <v>272810</v>
          </cell>
          <cell r="S24" t="str">
            <v>$ /</v>
          </cell>
          <cell r="T24" t="str">
            <v>Global</v>
          </cell>
        </row>
        <row r="25">
          <cell r="F25" t="str">
            <v>2)</v>
          </cell>
          <cell r="G25" t="str">
            <v>TRANSPORTE DE MATERIALES</v>
          </cell>
        </row>
        <row r="26">
          <cell r="G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 t="str">
            <v/>
          </cell>
          <cell r="T26" t="str">
            <v/>
          </cell>
        </row>
        <row r="27">
          <cell r="G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 t="str">
            <v/>
          </cell>
          <cell r="T27" t="str">
            <v/>
          </cell>
        </row>
        <row r="28">
          <cell r="G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>
            <v>0</v>
          </cell>
          <cell r="S28" t="str">
            <v/>
          </cell>
          <cell r="T28" t="str">
            <v/>
          </cell>
        </row>
        <row r="29">
          <cell r="G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>
            <v>0</v>
          </cell>
          <cell r="S29" t="str">
            <v/>
          </cell>
          <cell r="T29" t="str">
            <v/>
          </cell>
        </row>
        <row r="30">
          <cell r="G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>
            <v>0</v>
          </cell>
          <cell r="S30" t="str">
            <v/>
          </cell>
          <cell r="T30" t="str">
            <v/>
          </cell>
        </row>
        <row r="31">
          <cell r="G31" t="str">
            <v>Subtotal  Transporte de Materiales</v>
          </cell>
          <cell r="R31">
            <v>0</v>
          </cell>
          <cell r="S31" t="str">
            <v>$/</v>
          </cell>
          <cell r="T31" t="str">
            <v>Global</v>
          </cell>
        </row>
        <row r="32">
          <cell r="F32" t="str">
            <v>3)</v>
          </cell>
          <cell r="G32" t="str">
            <v>MANO DE OBRA DIRECTA</v>
          </cell>
        </row>
        <row r="33">
          <cell r="D33">
            <v>2</v>
          </cell>
          <cell r="G33" t="str">
            <v>Oficial</v>
          </cell>
          <cell r="H33">
            <v>120</v>
          </cell>
          <cell r="I33" t="str">
            <v>h</v>
          </cell>
          <cell r="J33" t="str">
            <v>/</v>
          </cell>
          <cell r="K33" t="str">
            <v>Global</v>
          </cell>
          <cell r="L33" t="str">
            <v>x</v>
          </cell>
          <cell r="M33">
            <v>21.87</v>
          </cell>
          <cell r="N33" t="str">
            <v>$</v>
          </cell>
          <cell r="O33" t="str">
            <v>/</v>
          </cell>
          <cell r="P33" t="str">
            <v>h</v>
          </cell>
          <cell r="Q33" t="str">
            <v>=</v>
          </cell>
          <cell r="R33">
            <v>2624.4</v>
          </cell>
          <cell r="S33" t="str">
            <v>$ /</v>
          </cell>
          <cell r="T33" t="str">
            <v>Global</v>
          </cell>
        </row>
        <row r="34">
          <cell r="D34">
            <v>3</v>
          </cell>
          <cell r="G34" t="str">
            <v>Medio Oficial</v>
          </cell>
          <cell r="H34">
            <v>120</v>
          </cell>
          <cell r="I34" t="str">
            <v>h</v>
          </cell>
          <cell r="J34" t="str">
            <v>/</v>
          </cell>
          <cell r="K34" t="str">
            <v>Global</v>
          </cell>
          <cell r="L34" t="str">
            <v>x</v>
          </cell>
          <cell r="M34">
            <v>20.170000000000002</v>
          </cell>
          <cell r="N34" t="str">
            <v>$</v>
          </cell>
          <cell r="O34" t="str">
            <v>/</v>
          </cell>
          <cell r="P34" t="str">
            <v>h</v>
          </cell>
          <cell r="Q34" t="str">
            <v>=</v>
          </cell>
          <cell r="R34">
            <v>2420.4</v>
          </cell>
          <cell r="S34" t="str">
            <v>$ /</v>
          </cell>
          <cell r="T34" t="str">
            <v>Global</v>
          </cell>
        </row>
        <row r="35">
          <cell r="D35">
            <v>4</v>
          </cell>
          <cell r="G35" t="str">
            <v>Ayudante</v>
          </cell>
          <cell r="H35">
            <v>792</v>
          </cell>
          <cell r="I35" t="str">
            <v>h</v>
          </cell>
          <cell r="J35" t="str">
            <v>/</v>
          </cell>
          <cell r="K35" t="str">
            <v>Global</v>
          </cell>
          <cell r="L35" t="str">
            <v>x</v>
          </cell>
          <cell r="M35">
            <v>18.579999999999998</v>
          </cell>
          <cell r="N35" t="str">
            <v>$</v>
          </cell>
          <cell r="O35" t="str">
            <v>/</v>
          </cell>
          <cell r="P35" t="str">
            <v>h</v>
          </cell>
          <cell r="Q35" t="str">
            <v>=</v>
          </cell>
          <cell r="R35">
            <v>14715.36</v>
          </cell>
          <cell r="S35" t="str">
            <v>$ /</v>
          </cell>
          <cell r="T35" t="str">
            <v>Global</v>
          </cell>
        </row>
        <row r="36">
          <cell r="G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>
            <v>0</v>
          </cell>
          <cell r="S36" t="str">
            <v/>
          </cell>
          <cell r="T36" t="str">
            <v/>
          </cell>
        </row>
        <row r="37">
          <cell r="G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>
            <v>0</v>
          </cell>
          <cell r="S37" t="str">
            <v/>
          </cell>
          <cell r="T37" t="str">
            <v/>
          </cell>
        </row>
        <row r="38">
          <cell r="G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>
            <v>0</v>
          </cell>
          <cell r="S38" t="str">
            <v/>
          </cell>
          <cell r="T38" t="str">
            <v/>
          </cell>
        </row>
        <row r="39">
          <cell r="G39" t="str">
            <v>Subtotal Mano de Obra Directa</v>
          </cell>
          <cell r="R39">
            <v>19760.16</v>
          </cell>
          <cell r="S39" t="str">
            <v>$/</v>
          </cell>
          <cell r="T39" t="str">
            <v>Global</v>
          </cell>
        </row>
        <row r="40">
          <cell r="F40" t="str">
            <v>4)</v>
          </cell>
          <cell r="G40" t="str">
            <v>MANO DE OBRA INDIRECTA</v>
          </cell>
        </row>
        <row r="41">
          <cell r="D41">
            <v>6</v>
          </cell>
          <cell r="G41" t="str">
            <v>Capataz</v>
          </cell>
          <cell r="H41">
            <v>60</v>
          </cell>
          <cell r="I41" t="str">
            <v>h</v>
          </cell>
          <cell r="J41" t="str">
            <v>/</v>
          </cell>
          <cell r="K41" t="str">
            <v>Global</v>
          </cell>
          <cell r="L41" t="str">
            <v>x</v>
          </cell>
          <cell r="M41">
            <v>42</v>
          </cell>
          <cell r="N41" t="str">
            <v>$</v>
          </cell>
          <cell r="O41" t="str">
            <v>/</v>
          </cell>
          <cell r="P41" t="str">
            <v>h</v>
          </cell>
          <cell r="Q41" t="str">
            <v>=</v>
          </cell>
          <cell r="R41">
            <v>2520</v>
          </cell>
          <cell r="S41" t="str">
            <v>$ /</v>
          </cell>
          <cell r="T41" t="str">
            <v>Global</v>
          </cell>
        </row>
        <row r="42">
          <cell r="G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>
            <v>0</v>
          </cell>
          <cell r="S42" t="str">
            <v/>
          </cell>
          <cell r="T42" t="str">
            <v/>
          </cell>
        </row>
        <row r="43">
          <cell r="G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>
            <v>0</v>
          </cell>
          <cell r="S43" t="str">
            <v/>
          </cell>
          <cell r="T43" t="str">
            <v/>
          </cell>
        </row>
        <row r="44">
          <cell r="G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>
            <v>0</v>
          </cell>
          <cell r="S44" t="str">
            <v/>
          </cell>
          <cell r="T44" t="str">
            <v/>
          </cell>
        </row>
        <row r="45">
          <cell r="G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>
            <v>0</v>
          </cell>
          <cell r="S45" t="str">
            <v/>
          </cell>
          <cell r="T45" t="str">
            <v/>
          </cell>
        </row>
        <row r="46">
          <cell r="G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>
            <v>0</v>
          </cell>
          <cell r="S46" t="str">
            <v/>
          </cell>
          <cell r="T46" t="str">
            <v/>
          </cell>
        </row>
        <row r="47">
          <cell r="G47" t="str">
            <v>Subtotal Mano de Obra Indirecta</v>
          </cell>
          <cell r="R47">
            <v>2520</v>
          </cell>
          <cell r="S47" t="str">
            <v>$/</v>
          </cell>
          <cell r="T47" t="str">
            <v>Global</v>
          </cell>
        </row>
        <row r="48">
          <cell r="F48" t="str">
            <v>5)</v>
          </cell>
          <cell r="G48" t="str">
            <v>COSTO OPERATIVO DE EQUIPOS</v>
          </cell>
        </row>
        <row r="49">
          <cell r="D49">
            <v>2005</v>
          </cell>
          <cell r="G49" t="str">
            <v>Camión</v>
          </cell>
          <cell r="H49">
            <v>72</v>
          </cell>
          <cell r="I49" t="str">
            <v>h</v>
          </cell>
          <cell r="J49" t="str">
            <v>/</v>
          </cell>
          <cell r="K49" t="str">
            <v>Global</v>
          </cell>
          <cell r="L49" t="str">
            <v>x</v>
          </cell>
          <cell r="M49">
            <v>55</v>
          </cell>
          <cell r="N49" t="str">
            <v>$</v>
          </cell>
          <cell r="O49" t="str">
            <v>/</v>
          </cell>
          <cell r="P49" t="str">
            <v>h</v>
          </cell>
          <cell r="Q49" t="str">
            <v>=</v>
          </cell>
          <cell r="R49">
            <v>3960</v>
          </cell>
          <cell r="S49" t="str">
            <v>$ /</v>
          </cell>
          <cell r="T49" t="str">
            <v>Global</v>
          </cell>
        </row>
        <row r="50">
          <cell r="G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>
            <v>0</v>
          </cell>
          <cell r="S50" t="str">
            <v/>
          </cell>
          <cell r="T50" t="str">
            <v/>
          </cell>
        </row>
        <row r="51">
          <cell r="G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>
            <v>0</v>
          </cell>
          <cell r="S51" t="str">
            <v/>
          </cell>
          <cell r="T51" t="str">
            <v/>
          </cell>
        </row>
        <row r="52">
          <cell r="G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>
            <v>0</v>
          </cell>
          <cell r="S52" t="str">
            <v/>
          </cell>
          <cell r="T52" t="str">
            <v/>
          </cell>
        </row>
        <row r="53">
          <cell r="G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>
            <v>0</v>
          </cell>
          <cell r="S53" t="str">
            <v/>
          </cell>
          <cell r="T53" t="str">
            <v/>
          </cell>
        </row>
        <row r="54">
          <cell r="G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>
            <v>0</v>
          </cell>
          <cell r="S54" t="str">
            <v/>
          </cell>
          <cell r="T54" t="str">
            <v/>
          </cell>
        </row>
        <row r="55">
          <cell r="G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>
            <v>0</v>
          </cell>
          <cell r="S55" t="str">
            <v/>
          </cell>
          <cell r="T55" t="str">
            <v/>
          </cell>
        </row>
        <row r="56">
          <cell r="G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>
            <v>0</v>
          </cell>
          <cell r="S56" t="str">
            <v/>
          </cell>
          <cell r="T56" t="str">
            <v/>
          </cell>
        </row>
        <row r="57">
          <cell r="G57" t="str">
            <v>Subtotal Costo Operativo de Equipos</v>
          </cell>
          <cell r="R57">
            <v>3960</v>
          </cell>
          <cell r="S57" t="str">
            <v>$/</v>
          </cell>
          <cell r="T57" t="str">
            <v>Global</v>
          </cell>
        </row>
        <row r="59">
          <cell r="B59">
            <v>110</v>
          </cell>
          <cell r="F59" t="str">
            <v>6)</v>
          </cell>
          <cell r="G59" t="str">
            <v>COSTO - COSTO  (1+2+3+4+5)</v>
          </cell>
          <cell r="R59">
            <v>299050.15999999997</v>
          </cell>
          <cell r="S59" t="str">
            <v>$/</v>
          </cell>
          <cell r="T59" t="str">
            <v>Global</v>
          </cell>
        </row>
        <row r="60">
          <cell r="G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>
            <v>0</v>
          </cell>
        </row>
        <row r="61">
          <cell r="F61" t="str">
            <v>7)</v>
          </cell>
          <cell r="G61" t="str">
            <v>Gastos  Administrativos                                                        (% Sobre Costo-Costo)</v>
          </cell>
          <cell r="M61">
            <v>8</v>
          </cell>
          <cell r="N61" t="str">
            <v>%</v>
          </cell>
          <cell r="O61" t="str">
            <v>de A</v>
          </cell>
          <cell r="P61">
            <v>6</v>
          </cell>
          <cell r="R61">
            <v>23924.01</v>
          </cell>
          <cell r="S61" t="str">
            <v>$/</v>
          </cell>
          <cell r="T61" t="str">
            <v>Global</v>
          </cell>
        </row>
        <row r="62">
          <cell r="F62" t="str">
            <v>8)</v>
          </cell>
          <cell r="G62" t="str">
            <v>Beneficio                                                              (% Sobre Costo-Costo)</v>
          </cell>
          <cell r="M62">
            <v>10</v>
          </cell>
          <cell r="N62" t="str">
            <v>%</v>
          </cell>
          <cell r="O62" t="str">
            <v>de A</v>
          </cell>
          <cell r="P62">
            <v>6</v>
          </cell>
          <cell r="R62">
            <v>29905.02</v>
          </cell>
          <cell r="S62" t="str">
            <v>$/</v>
          </cell>
          <cell r="T62" t="str">
            <v>Global</v>
          </cell>
        </row>
        <row r="63">
          <cell r="F63" t="str">
            <v>9)</v>
          </cell>
          <cell r="G63" t="str">
            <v>Monto de los Subcontratos</v>
          </cell>
          <cell r="S63" t="str">
            <v>$/</v>
          </cell>
          <cell r="T63" t="str">
            <v>Global</v>
          </cell>
        </row>
        <row r="65">
          <cell r="F65" t="str">
            <v>10)</v>
          </cell>
          <cell r="G65" t="str">
            <v>Parcial  "I"</v>
          </cell>
          <cell r="R65">
            <v>352879.19</v>
          </cell>
          <cell r="S65" t="str">
            <v>$/</v>
          </cell>
          <cell r="T65" t="str">
            <v>Global</v>
          </cell>
        </row>
        <row r="67">
          <cell r="F67" t="str">
            <v>11)</v>
          </cell>
          <cell r="G67" t="str">
            <v>Costo  Financiero</v>
          </cell>
          <cell r="M67">
            <v>1.8</v>
          </cell>
          <cell r="N67" t="str">
            <v>%</v>
          </cell>
          <cell r="O67" t="str">
            <v>de A</v>
          </cell>
          <cell r="P67" t="str">
            <v>"I"</v>
          </cell>
          <cell r="R67">
            <v>6351.83</v>
          </cell>
          <cell r="S67" t="str">
            <v>$/</v>
          </cell>
          <cell r="T67" t="str">
            <v>Global</v>
          </cell>
        </row>
        <row r="69">
          <cell r="F69" t="str">
            <v>12)</v>
          </cell>
          <cell r="G69" t="str">
            <v>Parcial  "II"</v>
          </cell>
          <cell r="R69">
            <v>359231.02</v>
          </cell>
          <cell r="S69" t="str">
            <v>$/</v>
          </cell>
          <cell r="T69" t="str">
            <v>Global</v>
          </cell>
        </row>
        <row r="71">
          <cell r="F71" t="str">
            <v>13)</v>
          </cell>
          <cell r="G71" t="str">
            <v>Impuestos</v>
          </cell>
          <cell r="M71">
            <v>1.5</v>
          </cell>
          <cell r="N71" t="str">
            <v>%</v>
          </cell>
          <cell r="O71" t="str">
            <v>de A</v>
          </cell>
          <cell r="P71" t="str">
            <v>"II"</v>
          </cell>
          <cell r="R71">
            <v>5388.47</v>
          </cell>
          <cell r="S71" t="str">
            <v>$/</v>
          </cell>
          <cell r="T71" t="str">
            <v>Global</v>
          </cell>
        </row>
        <row r="73">
          <cell r="F73" t="str">
            <v>14)</v>
          </cell>
          <cell r="G73" t="str">
            <v>Parcial  "III"</v>
          </cell>
          <cell r="R73">
            <v>370971.32</v>
          </cell>
          <cell r="S73" t="str">
            <v>$/</v>
          </cell>
          <cell r="T73" t="str">
            <v>Global</v>
          </cell>
        </row>
        <row r="75">
          <cell r="F75" t="str">
            <v>15)</v>
          </cell>
          <cell r="G75" t="str">
            <v>Impuesto al Valor Agregado (IVA)</v>
          </cell>
          <cell r="M75">
            <v>21</v>
          </cell>
          <cell r="N75" t="str">
            <v>%</v>
          </cell>
          <cell r="O75" t="str">
            <v>de A</v>
          </cell>
          <cell r="P75" t="str">
            <v>"III"</v>
          </cell>
          <cell r="R75">
            <v>77903.98</v>
          </cell>
          <cell r="S75" t="str">
            <v>$/</v>
          </cell>
          <cell r="T75" t="str">
            <v>Global</v>
          </cell>
        </row>
        <row r="77">
          <cell r="F77" t="str">
            <v>16)</v>
          </cell>
          <cell r="G77" t="str">
            <v xml:space="preserve">T O T A L </v>
          </cell>
          <cell r="R77">
            <v>448875.3</v>
          </cell>
          <cell r="S77" t="str">
            <v>$/</v>
          </cell>
          <cell r="T77" t="str">
            <v>Global</v>
          </cell>
        </row>
        <row r="78">
          <cell r="C78">
            <v>120</v>
          </cell>
          <cell r="F78">
            <v>2</v>
          </cell>
          <cell r="G78" t="str">
            <v>Movilización e Instalación del Obrador</v>
          </cell>
          <cell r="M78" t="str">
            <v>Global</v>
          </cell>
          <cell r="R78">
            <v>1</v>
          </cell>
        </row>
        <row r="80">
          <cell r="F80" t="str">
            <v>1)</v>
          </cell>
          <cell r="G80" t="str">
            <v>MATERIALES</v>
          </cell>
        </row>
        <row r="81">
          <cell r="D81">
            <v>1005</v>
          </cell>
          <cell r="G81" t="str">
            <v>Elementos de seguiridad</v>
          </cell>
          <cell r="H81">
            <v>1</v>
          </cell>
          <cell r="I81" t="str">
            <v>gl</v>
          </cell>
          <cell r="J81" t="str">
            <v>/</v>
          </cell>
          <cell r="K81" t="str">
            <v>Global</v>
          </cell>
          <cell r="L81" t="str">
            <v>x</v>
          </cell>
          <cell r="M81">
            <v>46800</v>
          </cell>
          <cell r="N81" t="str">
            <v>$</v>
          </cell>
          <cell r="O81" t="str">
            <v>/</v>
          </cell>
          <cell r="P81" t="str">
            <v>gl</v>
          </cell>
          <cell r="Q81" t="str">
            <v>=</v>
          </cell>
          <cell r="R81">
            <v>46800</v>
          </cell>
          <cell r="S81" t="str">
            <v>$ /</v>
          </cell>
          <cell r="T81" t="str">
            <v>Global</v>
          </cell>
        </row>
        <row r="82">
          <cell r="D82">
            <v>1006</v>
          </cell>
          <cell r="G82" t="str">
            <v>Carteles</v>
          </cell>
          <cell r="H82">
            <v>1</v>
          </cell>
          <cell r="I82" t="str">
            <v>gl</v>
          </cell>
          <cell r="J82" t="str">
            <v>/</v>
          </cell>
          <cell r="K82" t="str">
            <v>Global</v>
          </cell>
          <cell r="L82" t="str">
            <v>x</v>
          </cell>
          <cell r="M82">
            <v>11400</v>
          </cell>
          <cell r="N82" t="str">
            <v>$</v>
          </cell>
          <cell r="O82" t="str">
            <v>/</v>
          </cell>
          <cell r="P82" t="str">
            <v>gl</v>
          </cell>
          <cell r="Q82" t="str">
            <v>=</v>
          </cell>
          <cell r="R82">
            <v>11400</v>
          </cell>
          <cell r="S82" t="str">
            <v>$ /</v>
          </cell>
          <cell r="T82" t="str">
            <v>Global</v>
          </cell>
        </row>
        <row r="83">
          <cell r="G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>
            <v>0</v>
          </cell>
          <cell r="S83" t="str">
            <v/>
          </cell>
          <cell r="T83" t="str">
            <v/>
          </cell>
        </row>
        <row r="84">
          <cell r="G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>
            <v>0</v>
          </cell>
          <cell r="S84" t="str">
            <v/>
          </cell>
          <cell r="T84" t="str">
            <v/>
          </cell>
        </row>
        <row r="85">
          <cell r="G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>
            <v>0</v>
          </cell>
          <cell r="S85" t="str">
            <v/>
          </cell>
          <cell r="T85" t="str">
            <v/>
          </cell>
        </row>
        <row r="86">
          <cell r="G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>
            <v>0</v>
          </cell>
          <cell r="S86" t="str">
            <v/>
          </cell>
          <cell r="T86" t="str">
            <v/>
          </cell>
        </row>
        <row r="87">
          <cell r="G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>
            <v>0</v>
          </cell>
          <cell r="S87" t="str">
            <v/>
          </cell>
          <cell r="T87" t="str">
            <v/>
          </cell>
        </row>
        <row r="88">
          <cell r="G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>
            <v>0</v>
          </cell>
          <cell r="S88" t="str">
            <v/>
          </cell>
          <cell r="T88" t="str">
            <v/>
          </cell>
        </row>
        <row r="89">
          <cell r="G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>
            <v>0</v>
          </cell>
          <cell r="S89" t="str">
            <v/>
          </cell>
          <cell r="T89" t="str">
            <v/>
          </cell>
        </row>
        <row r="90">
          <cell r="G90" t="str">
            <v>Subtotal  Materiales</v>
          </cell>
          <cell r="R90">
            <v>58200</v>
          </cell>
          <cell r="S90" t="str">
            <v>$ /</v>
          </cell>
          <cell r="T90" t="str">
            <v>Global</v>
          </cell>
        </row>
        <row r="91">
          <cell r="F91" t="str">
            <v>2)</v>
          </cell>
          <cell r="G91" t="str">
            <v>TRANSPORTE DE MATERIALES</v>
          </cell>
        </row>
        <row r="92">
          <cell r="G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>
            <v>0</v>
          </cell>
          <cell r="S92" t="str">
            <v/>
          </cell>
          <cell r="T92" t="str">
            <v/>
          </cell>
        </row>
        <row r="93">
          <cell r="G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>
            <v>0</v>
          </cell>
          <cell r="S93" t="str">
            <v/>
          </cell>
          <cell r="T93" t="str">
            <v/>
          </cell>
        </row>
        <row r="94">
          <cell r="G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>
            <v>0</v>
          </cell>
          <cell r="S94" t="str">
            <v/>
          </cell>
          <cell r="T94" t="str">
            <v/>
          </cell>
        </row>
        <row r="95">
          <cell r="G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>
            <v>0</v>
          </cell>
          <cell r="S95" t="str">
            <v/>
          </cell>
          <cell r="T95" t="str">
            <v/>
          </cell>
        </row>
        <row r="96">
          <cell r="G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>
            <v>0</v>
          </cell>
          <cell r="S96" t="str">
            <v/>
          </cell>
          <cell r="T96" t="str">
            <v/>
          </cell>
        </row>
        <row r="97">
          <cell r="G97" t="str">
            <v>Subtotal  Transporte de Materiales</v>
          </cell>
          <cell r="R97">
            <v>0</v>
          </cell>
          <cell r="S97" t="str">
            <v>$/</v>
          </cell>
          <cell r="T97" t="str">
            <v>Global</v>
          </cell>
        </row>
        <row r="98">
          <cell r="F98" t="str">
            <v>3)</v>
          </cell>
          <cell r="G98" t="str">
            <v>MANO DE OBRA DIRECTA</v>
          </cell>
        </row>
        <row r="99">
          <cell r="D99">
            <v>2</v>
          </cell>
          <cell r="G99" t="str">
            <v>Oficial</v>
          </cell>
          <cell r="H99">
            <v>10</v>
          </cell>
          <cell r="I99" t="str">
            <v>h</v>
          </cell>
          <cell r="J99" t="str">
            <v>/</v>
          </cell>
          <cell r="K99" t="str">
            <v>Global</v>
          </cell>
          <cell r="L99" t="str">
            <v>x</v>
          </cell>
          <cell r="M99">
            <v>21.87</v>
          </cell>
          <cell r="N99" t="str">
            <v>$</v>
          </cell>
          <cell r="O99" t="str">
            <v>/</v>
          </cell>
          <cell r="P99" t="str">
            <v>h</v>
          </cell>
          <cell r="Q99" t="str">
            <v>=</v>
          </cell>
          <cell r="R99">
            <v>218.7</v>
          </cell>
          <cell r="S99" t="str">
            <v>$ /</v>
          </cell>
          <cell r="T99" t="str">
            <v>Global</v>
          </cell>
        </row>
        <row r="100">
          <cell r="D100">
            <v>3</v>
          </cell>
          <cell r="G100" t="str">
            <v>Medio Oficial</v>
          </cell>
          <cell r="H100">
            <v>20</v>
          </cell>
          <cell r="I100" t="str">
            <v>h</v>
          </cell>
          <cell r="J100" t="str">
            <v>/</v>
          </cell>
          <cell r="K100" t="str">
            <v>Global</v>
          </cell>
          <cell r="L100" t="str">
            <v>x</v>
          </cell>
          <cell r="M100">
            <v>20.170000000000002</v>
          </cell>
          <cell r="N100" t="str">
            <v>$</v>
          </cell>
          <cell r="O100" t="str">
            <v>/</v>
          </cell>
          <cell r="P100" t="str">
            <v>h</v>
          </cell>
          <cell r="Q100" t="str">
            <v>=</v>
          </cell>
          <cell r="R100">
            <v>403.4</v>
          </cell>
          <cell r="S100" t="str">
            <v>$ /</v>
          </cell>
          <cell r="T100" t="str">
            <v>Global</v>
          </cell>
        </row>
        <row r="101">
          <cell r="D101">
            <v>4</v>
          </cell>
          <cell r="G101" t="str">
            <v>Ayudante</v>
          </cell>
          <cell r="H101">
            <v>20</v>
          </cell>
          <cell r="I101" t="str">
            <v>h</v>
          </cell>
          <cell r="J101" t="str">
            <v>/</v>
          </cell>
          <cell r="K101" t="str">
            <v>Global</v>
          </cell>
          <cell r="L101" t="str">
            <v>x</v>
          </cell>
          <cell r="M101">
            <v>18.579999999999998</v>
          </cell>
          <cell r="N101" t="str">
            <v>$</v>
          </cell>
          <cell r="O101" t="str">
            <v>/</v>
          </cell>
          <cell r="P101" t="str">
            <v>h</v>
          </cell>
          <cell r="Q101" t="str">
            <v>=</v>
          </cell>
          <cell r="R101">
            <v>371.6</v>
          </cell>
          <cell r="S101" t="str">
            <v>$ /</v>
          </cell>
          <cell r="T101" t="str">
            <v>Global</v>
          </cell>
        </row>
        <row r="102">
          <cell r="G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>
            <v>0</v>
          </cell>
          <cell r="S102" t="str">
            <v/>
          </cell>
          <cell r="T102" t="str">
            <v/>
          </cell>
        </row>
        <row r="103">
          <cell r="G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>
            <v>0</v>
          </cell>
          <cell r="S103" t="str">
            <v/>
          </cell>
          <cell r="T103" t="str">
            <v/>
          </cell>
        </row>
        <row r="104">
          <cell r="G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>
            <v>0</v>
          </cell>
          <cell r="S104" t="str">
            <v/>
          </cell>
          <cell r="T104" t="str">
            <v/>
          </cell>
        </row>
        <row r="105">
          <cell r="G105" t="str">
            <v>Subtotal Mano de Obra Directa</v>
          </cell>
          <cell r="R105">
            <v>993.7</v>
          </cell>
          <cell r="S105" t="str">
            <v>$/</v>
          </cell>
          <cell r="T105" t="str">
            <v>Global</v>
          </cell>
        </row>
        <row r="106">
          <cell r="F106" t="str">
            <v>4)</v>
          </cell>
          <cell r="G106" t="str">
            <v>MANO DE OBRA INDIRECTA</v>
          </cell>
        </row>
        <row r="107">
          <cell r="D107">
            <v>6</v>
          </cell>
          <cell r="G107" t="str">
            <v>Capataz</v>
          </cell>
          <cell r="H107">
            <v>2.5</v>
          </cell>
          <cell r="I107" t="str">
            <v>h</v>
          </cell>
          <cell r="J107" t="str">
            <v>/</v>
          </cell>
          <cell r="K107" t="str">
            <v>Global</v>
          </cell>
          <cell r="L107" t="str">
            <v>x</v>
          </cell>
          <cell r="M107">
            <v>42</v>
          </cell>
          <cell r="N107" t="str">
            <v>$</v>
          </cell>
          <cell r="O107" t="str">
            <v>/</v>
          </cell>
          <cell r="P107" t="str">
            <v>h</v>
          </cell>
          <cell r="Q107" t="str">
            <v>=</v>
          </cell>
          <cell r="R107">
            <v>105</v>
          </cell>
          <cell r="S107" t="str">
            <v>$ /</v>
          </cell>
          <cell r="T107" t="str">
            <v>Global</v>
          </cell>
        </row>
        <row r="108">
          <cell r="G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>
            <v>0</v>
          </cell>
          <cell r="S108" t="str">
            <v/>
          </cell>
          <cell r="T108" t="str">
            <v/>
          </cell>
        </row>
        <row r="109">
          <cell r="G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>
            <v>0</v>
          </cell>
          <cell r="S109" t="str">
            <v/>
          </cell>
          <cell r="T109" t="str">
            <v/>
          </cell>
        </row>
        <row r="110">
          <cell r="G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>
            <v>0</v>
          </cell>
          <cell r="S110" t="str">
            <v/>
          </cell>
          <cell r="T110" t="str">
            <v/>
          </cell>
        </row>
        <row r="111">
          <cell r="G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>
            <v>0</v>
          </cell>
          <cell r="S111" t="str">
            <v/>
          </cell>
          <cell r="T111" t="str">
            <v/>
          </cell>
        </row>
        <row r="112">
          <cell r="G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>
            <v>0</v>
          </cell>
          <cell r="S112" t="str">
            <v/>
          </cell>
          <cell r="T112" t="str">
            <v/>
          </cell>
        </row>
        <row r="113">
          <cell r="G113" t="str">
            <v>Subtotal Mano de Obra Indirecta</v>
          </cell>
          <cell r="R113">
            <v>105</v>
          </cell>
          <cell r="S113" t="str">
            <v>$/</v>
          </cell>
          <cell r="T113" t="str">
            <v>Global</v>
          </cell>
        </row>
        <row r="114">
          <cell r="F114" t="str">
            <v>5)</v>
          </cell>
          <cell r="G114" t="str">
            <v>COSTO OPERATIVO DE EQUIPOS</v>
          </cell>
        </row>
        <row r="115">
          <cell r="D115">
            <v>2005</v>
          </cell>
          <cell r="G115" t="str">
            <v>Camión</v>
          </cell>
          <cell r="H115">
            <v>10</v>
          </cell>
          <cell r="I115" t="str">
            <v>h</v>
          </cell>
          <cell r="J115" t="str">
            <v>/</v>
          </cell>
          <cell r="K115" t="str">
            <v>Global</v>
          </cell>
          <cell r="L115" t="str">
            <v>x</v>
          </cell>
          <cell r="M115">
            <v>55</v>
          </cell>
          <cell r="N115" t="str">
            <v>$</v>
          </cell>
          <cell r="O115" t="str">
            <v>/</v>
          </cell>
          <cell r="P115" t="str">
            <v>h</v>
          </cell>
          <cell r="Q115" t="str">
            <v>=</v>
          </cell>
          <cell r="R115">
            <v>550</v>
          </cell>
          <cell r="S115" t="str">
            <v>$ /</v>
          </cell>
          <cell r="T115" t="str">
            <v>Global</v>
          </cell>
        </row>
        <row r="116">
          <cell r="G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>
            <v>0</v>
          </cell>
          <cell r="S116" t="str">
            <v/>
          </cell>
          <cell r="T116" t="str">
            <v/>
          </cell>
        </row>
        <row r="117">
          <cell r="G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>
            <v>0</v>
          </cell>
          <cell r="S117" t="str">
            <v/>
          </cell>
          <cell r="T117" t="str">
            <v/>
          </cell>
        </row>
        <row r="118">
          <cell r="G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>
            <v>0</v>
          </cell>
          <cell r="S118" t="str">
            <v/>
          </cell>
          <cell r="T118" t="str">
            <v/>
          </cell>
        </row>
        <row r="119">
          <cell r="G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>
            <v>0</v>
          </cell>
          <cell r="S119" t="str">
            <v/>
          </cell>
          <cell r="T119" t="str">
            <v/>
          </cell>
        </row>
        <row r="120">
          <cell r="G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>
            <v>0</v>
          </cell>
          <cell r="S120" t="str">
            <v/>
          </cell>
          <cell r="T120" t="str">
            <v/>
          </cell>
        </row>
        <row r="121">
          <cell r="G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>
            <v>0</v>
          </cell>
          <cell r="S121" t="str">
            <v/>
          </cell>
          <cell r="T121" t="str">
            <v/>
          </cell>
        </row>
        <row r="122">
          <cell r="G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>
            <v>0</v>
          </cell>
          <cell r="S122" t="str">
            <v/>
          </cell>
          <cell r="T122" t="str">
            <v/>
          </cell>
        </row>
        <row r="123">
          <cell r="G123" t="str">
            <v>Subtotal Costo Operativo de Equipos</v>
          </cell>
          <cell r="R123">
            <v>550</v>
          </cell>
          <cell r="S123" t="str">
            <v>$/</v>
          </cell>
          <cell r="T123" t="str">
            <v>Global</v>
          </cell>
        </row>
        <row r="125">
          <cell r="B125">
            <v>120</v>
          </cell>
          <cell r="F125" t="str">
            <v>6)</v>
          </cell>
          <cell r="G125" t="str">
            <v>COSTO - COSTO  (1+2+3+4+5)</v>
          </cell>
          <cell r="R125">
            <v>59848.7</v>
          </cell>
          <cell r="S125" t="str">
            <v>$/</v>
          </cell>
          <cell r="T125" t="str">
            <v>Global</v>
          </cell>
        </row>
        <row r="126">
          <cell r="G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>
            <v>0</v>
          </cell>
        </row>
        <row r="127">
          <cell r="F127" t="str">
            <v>7)</v>
          </cell>
          <cell r="G127" t="str">
            <v>Gastos  Administrativos                                                 (% Sobre Costo-Costo)</v>
          </cell>
          <cell r="M127">
            <v>8</v>
          </cell>
          <cell r="N127" t="str">
            <v>%</v>
          </cell>
          <cell r="O127" t="str">
            <v>de A</v>
          </cell>
          <cell r="P127">
            <v>6</v>
          </cell>
          <cell r="R127">
            <v>4787.8999999999996</v>
          </cell>
          <cell r="S127" t="str">
            <v>$/</v>
          </cell>
          <cell r="T127" t="str">
            <v>Global</v>
          </cell>
        </row>
        <row r="128">
          <cell r="F128" t="str">
            <v>8)</v>
          </cell>
          <cell r="G128" t="str">
            <v>Beneficio                                                                              (% Sobre Costo-Costo)</v>
          </cell>
          <cell r="M128">
            <v>10</v>
          </cell>
          <cell r="N128" t="str">
            <v>%</v>
          </cell>
          <cell r="O128" t="str">
            <v>de A</v>
          </cell>
          <cell r="P128">
            <v>6</v>
          </cell>
          <cell r="R128">
            <v>5984.87</v>
          </cell>
          <cell r="S128" t="str">
            <v>$/</v>
          </cell>
          <cell r="T128" t="str">
            <v>Global</v>
          </cell>
        </row>
        <row r="129">
          <cell r="F129" t="str">
            <v>9)</v>
          </cell>
          <cell r="G129" t="str">
            <v>Monto de los Subcontratos</v>
          </cell>
          <cell r="S129" t="str">
            <v>$/</v>
          </cell>
          <cell r="T129" t="str">
            <v>Global</v>
          </cell>
        </row>
        <row r="131">
          <cell r="F131" t="str">
            <v>10)</v>
          </cell>
          <cell r="G131" t="str">
            <v>Parcial  "I"</v>
          </cell>
          <cell r="R131">
            <v>70621.47</v>
          </cell>
          <cell r="S131" t="str">
            <v>$/</v>
          </cell>
          <cell r="T131" t="str">
            <v>Global</v>
          </cell>
        </row>
        <row r="133">
          <cell r="F133" t="str">
            <v>11)</v>
          </cell>
          <cell r="G133" t="str">
            <v>Costo  Financiero</v>
          </cell>
          <cell r="M133">
            <v>1.8</v>
          </cell>
          <cell r="N133" t="str">
            <v>%</v>
          </cell>
          <cell r="O133" t="str">
            <v>de A</v>
          </cell>
          <cell r="P133" t="str">
            <v>"I"</v>
          </cell>
          <cell r="R133">
            <v>1271.19</v>
          </cell>
          <cell r="S133" t="str">
            <v>$/</v>
          </cell>
          <cell r="T133" t="str">
            <v>Global</v>
          </cell>
        </row>
        <row r="135">
          <cell r="F135" t="str">
            <v>12)</v>
          </cell>
          <cell r="G135" t="str">
            <v>Parcial  "II"</v>
          </cell>
          <cell r="R135">
            <v>71892.66</v>
          </cell>
          <cell r="S135" t="str">
            <v>$/</v>
          </cell>
          <cell r="T135" t="str">
            <v>Global</v>
          </cell>
        </row>
        <row r="137">
          <cell r="F137" t="str">
            <v>13)</v>
          </cell>
          <cell r="G137" t="str">
            <v>Impuestos</v>
          </cell>
          <cell r="M137">
            <v>1.5</v>
          </cell>
          <cell r="N137" t="str">
            <v>%</v>
          </cell>
          <cell r="O137" t="str">
            <v>de A</v>
          </cell>
          <cell r="P137" t="str">
            <v>"II"</v>
          </cell>
          <cell r="R137">
            <v>1078.3900000000001</v>
          </cell>
          <cell r="S137" t="str">
            <v>$/</v>
          </cell>
          <cell r="T137" t="str">
            <v>Global</v>
          </cell>
        </row>
        <row r="139">
          <cell r="F139" t="str">
            <v>14)</v>
          </cell>
          <cell r="G139" t="str">
            <v>Parcial  "III"</v>
          </cell>
          <cell r="R139">
            <v>74242.240000000005</v>
          </cell>
          <cell r="S139" t="str">
            <v>$/</v>
          </cell>
          <cell r="T139" t="str">
            <v>Global</v>
          </cell>
        </row>
        <row r="141">
          <cell r="F141" t="str">
            <v>15)</v>
          </cell>
          <cell r="G141" t="str">
            <v>Impuesto al Valor Agregado (IVA)</v>
          </cell>
          <cell r="M141">
            <v>21</v>
          </cell>
          <cell r="N141" t="str">
            <v>%</v>
          </cell>
          <cell r="O141" t="str">
            <v>de A</v>
          </cell>
          <cell r="P141" t="str">
            <v>"III"</v>
          </cell>
          <cell r="R141">
            <v>15590.87</v>
          </cell>
          <cell r="S141" t="str">
            <v>$/</v>
          </cell>
          <cell r="T141" t="str">
            <v>Global</v>
          </cell>
        </row>
        <row r="143">
          <cell r="F143" t="str">
            <v>16)</v>
          </cell>
          <cell r="G143" t="str">
            <v xml:space="preserve">T O T A L </v>
          </cell>
          <cell r="R143">
            <v>89833.11</v>
          </cell>
          <cell r="S143" t="str">
            <v>$/</v>
          </cell>
          <cell r="T143" t="str">
            <v>Global</v>
          </cell>
        </row>
        <row r="144">
          <cell r="C144">
            <v>130</v>
          </cell>
          <cell r="F144" t="str">
            <v>1.1</v>
          </cell>
          <cell r="G144" t="str">
            <v>Con entibado y depresión de napa</v>
          </cell>
          <cell r="M144" t="str">
            <v>m³</v>
          </cell>
          <cell r="R144">
            <v>61515.57</v>
          </cell>
        </row>
        <row r="146">
          <cell r="F146" t="str">
            <v>1)</v>
          </cell>
          <cell r="G146" t="str">
            <v>MATERIALES</v>
          </cell>
        </row>
        <row r="147">
          <cell r="G147" t="str">
            <v/>
          </cell>
          <cell r="H147">
            <v>0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>
            <v>0</v>
          </cell>
          <cell r="S147" t="str">
            <v/>
          </cell>
          <cell r="T147" t="str">
            <v/>
          </cell>
        </row>
        <row r="148">
          <cell r="G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>
            <v>0</v>
          </cell>
          <cell r="S148" t="str">
            <v/>
          </cell>
          <cell r="T148" t="str">
            <v/>
          </cell>
        </row>
        <row r="149">
          <cell r="G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>
            <v>0</v>
          </cell>
          <cell r="S149" t="str">
            <v/>
          </cell>
          <cell r="T149" t="str">
            <v/>
          </cell>
        </row>
        <row r="150">
          <cell r="G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>
            <v>0</v>
          </cell>
          <cell r="S150" t="str">
            <v/>
          </cell>
          <cell r="T150" t="str">
            <v/>
          </cell>
        </row>
        <row r="151">
          <cell r="G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>
            <v>0</v>
          </cell>
          <cell r="S151" t="str">
            <v/>
          </cell>
          <cell r="T151" t="str">
            <v/>
          </cell>
        </row>
        <row r="152">
          <cell r="G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>
            <v>0</v>
          </cell>
          <cell r="S152" t="str">
            <v/>
          </cell>
          <cell r="T152" t="str">
            <v/>
          </cell>
        </row>
        <row r="153">
          <cell r="G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>
            <v>0</v>
          </cell>
          <cell r="S153" t="str">
            <v/>
          </cell>
          <cell r="T153" t="str">
            <v/>
          </cell>
        </row>
        <row r="154">
          <cell r="G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>
            <v>0</v>
          </cell>
          <cell r="S154" t="str">
            <v/>
          </cell>
          <cell r="T154" t="str">
            <v/>
          </cell>
        </row>
        <row r="155">
          <cell r="G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>
            <v>0</v>
          </cell>
          <cell r="S155" t="str">
            <v/>
          </cell>
          <cell r="T155" t="str">
            <v/>
          </cell>
        </row>
        <row r="156">
          <cell r="G156" t="str">
            <v>Subtotal  Materiales</v>
          </cell>
          <cell r="R156">
            <v>0</v>
          </cell>
          <cell r="S156" t="str">
            <v>$/</v>
          </cell>
          <cell r="T156" t="str">
            <v>m³</v>
          </cell>
        </row>
        <row r="157">
          <cell r="F157" t="str">
            <v>2)</v>
          </cell>
          <cell r="G157" t="str">
            <v>TRANSPORTE DE MATERIALES</v>
          </cell>
        </row>
        <row r="158">
          <cell r="G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>
            <v>0</v>
          </cell>
          <cell r="S158" t="str">
            <v/>
          </cell>
          <cell r="T158" t="str">
            <v/>
          </cell>
        </row>
        <row r="159">
          <cell r="G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>
            <v>0</v>
          </cell>
          <cell r="S159" t="str">
            <v/>
          </cell>
          <cell r="T159" t="str">
            <v/>
          </cell>
        </row>
        <row r="160">
          <cell r="G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>
            <v>0</v>
          </cell>
          <cell r="S160" t="str">
            <v/>
          </cell>
          <cell r="T160" t="str">
            <v/>
          </cell>
        </row>
        <row r="161">
          <cell r="G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>
            <v>0</v>
          </cell>
          <cell r="S161" t="str">
            <v/>
          </cell>
          <cell r="T161" t="str">
            <v/>
          </cell>
        </row>
        <row r="162">
          <cell r="G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>
            <v>0</v>
          </cell>
          <cell r="S162" t="str">
            <v/>
          </cell>
          <cell r="T162" t="str">
            <v/>
          </cell>
        </row>
        <row r="163">
          <cell r="G163" t="str">
            <v>Subtotal  Transporte de Materiales</v>
          </cell>
          <cell r="R163">
            <v>0</v>
          </cell>
          <cell r="S163" t="str">
            <v>$/</v>
          </cell>
          <cell r="T163" t="str">
            <v>m³</v>
          </cell>
        </row>
        <row r="164">
          <cell r="F164" t="str">
            <v>3)</v>
          </cell>
          <cell r="G164" t="str">
            <v>MANO DE OBRA DIRECTA</v>
          </cell>
        </row>
        <row r="165">
          <cell r="D165">
            <v>1</v>
          </cell>
          <cell r="G165" t="str">
            <v>Oficial Especializado</v>
          </cell>
          <cell r="H165">
            <v>0.23</v>
          </cell>
          <cell r="I165" t="str">
            <v>h</v>
          </cell>
          <cell r="J165" t="str">
            <v>/</v>
          </cell>
          <cell r="K165" t="str">
            <v>m³</v>
          </cell>
          <cell r="L165" t="str">
            <v>x</v>
          </cell>
          <cell r="M165">
            <v>25.58</v>
          </cell>
          <cell r="N165" t="str">
            <v>$</v>
          </cell>
          <cell r="O165" t="str">
            <v>/</v>
          </cell>
          <cell r="P165" t="str">
            <v>h</v>
          </cell>
          <cell r="Q165" t="str">
            <v>=</v>
          </cell>
          <cell r="R165">
            <v>5.88</v>
          </cell>
          <cell r="S165" t="str">
            <v>$ /</v>
          </cell>
          <cell r="T165" t="str">
            <v>m³</v>
          </cell>
        </row>
        <row r="166">
          <cell r="D166">
            <v>2</v>
          </cell>
          <cell r="G166" t="str">
            <v>Oficial</v>
          </cell>
          <cell r="H166">
            <v>0.47099999999999997</v>
          </cell>
          <cell r="I166" t="str">
            <v>h</v>
          </cell>
          <cell r="J166" t="str">
            <v>/</v>
          </cell>
          <cell r="K166" t="str">
            <v>m³</v>
          </cell>
          <cell r="L166" t="str">
            <v>x</v>
          </cell>
          <cell r="M166">
            <v>21.87</v>
          </cell>
          <cell r="N166" t="str">
            <v>$</v>
          </cell>
          <cell r="O166" t="str">
            <v>/</v>
          </cell>
          <cell r="P166" t="str">
            <v>h</v>
          </cell>
          <cell r="Q166" t="str">
            <v>=</v>
          </cell>
          <cell r="R166">
            <v>10.3</v>
          </cell>
          <cell r="S166" t="str">
            <v>$ /</v>
          </cell>
          <cell r="T166" t="str">
            <v>m³</v>
          </cell>
        </row>
        <row r="167">
          <cell r="D167">
            <v>3</v>
          </cell>
          <cell r="G167" t="str">
            <v>Medio Oficial</v>
          </cell>
          <cell r="H167">
            <v>0.20399999999999999</v>
          </cell>
          <cell r="I167" t="str">
            <v>h</v>
          </cell>
          <cell r="J167" t="str">
            <v>/</v>
          </cell>
          <cell r="K167" t="str">
            <v>m³</v>
          </cell>
          <cell r="L167" t="str">
            <v>x</v>
          </cell>
          <cell r="M167">
            <v>20.170000000000002</v>
          </cell>
          <cell r="N167" t="str">
            <v>$</v>
          </cell>
          <cell r="O167" t="str">
            <v>/</v>
          </cell>
          <cell r="P167" t="str">
            <v>h</v>
          </cell>
          <cell r="Q167" t="str">
            <v>=</v>
          </cell>
          <cell r="R167">
            <v>4.1100000000000003</v>
          </cell>
          <cell r="S167" t="str">
            <v>$ /</v>
          </cell>
          <cell r="T167" t="str">
            <v>m³</v>
          </cell>
        </row>
        <row r="168">
          <cell r="D168">
            <v>4</v>
          </cell>
          <cell r="G168" t="str">
            <v>Ayudante</v>
          </cell>
          <cell r="H168">
            <v>0.30599999999999999</v>
          </cell>
          <cell r="I168" t="str">
            <v>h</v>
          </cell>
          <cell r="J168" t="str">
            <v>/</v>
          </cell>
          <cell r="K168" t="str">
            <v>m³</v>
          </cell>
          <cell r="L168" t="str">
            <v>x</v>
          </cell>
          <cell r="M168">
            <v>18.579999999999998</v>
          </cell>
          <cell r="N168" t="str">
            <v>$</v>
          </cell>
          <cell r="O168" t="str">
            <v>/</v>
          </cell>
          <cell r="P168" t="str">
            <v>h</v>
          </cell>
          <cell r="Q168" t="str">
            <v>=</v>
          </cell>
          <cell r="R168">
            <v>5.69</v>
          </cell>
          <cell r="S168" t="str">
            <v>$ /</v>
          </cell>
          <cell r="T168" t="str">
            <v>m³</v>
          </cell>
        </row>
        <row r="169">
          <cell r="G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>
            <v>0</v>
          </cell>
          <cell r="S169" t="str">
            <v/>
          </cell>
          <cell r="T169" t="str">
            <v/>
          </cell>
        </row>
        <row r="170">
          <cell r="G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>
            <v>0</v>
          </cell>
          <cell r="S170" t="str">
            <v/>
          </cell>
          <cell r="T170" t="str">
            <v/>
          </cell>
        </row>
        <row r="171">
          <cell r="G171" t="str">
            <v>Subtotal Mano de Obra Directa</v>
          </cell>
          <cell r="R171">
            <v>25.98</v>
          </cell>
          <cell r="S171" t="str">
            <v>$/</v>
          </cell>
          <cell r="T171" t="str">
            <v>m³</v>
          </cell>
        </row>
        <row r="172">
          <cell r="F172" t="str">
            <v>4)</v>
          </cell>
          <cell r="G172" t="str">
            <v>MANO DE OBRA INDIRECTA</v>
          </cell>
        </row>
        <row r="173">
          <cell r="D173">
            <v>5</v>
          </cell>
          <cell r="G173" t="str">
            <v>Jefe de Obra</v>
          </cell>
          <cell r="H173">
            <v>7.0000000000000007E-2</v>
          </cell>
          <cell r="I173" t="str">
            <v>h</v>
          </cell>
          <cell r="J173" t="str">
            <v>/</v>
          </cell>
          <cell r="K173" t="str">
            <v>m³</v>
          </cell>
          <cell r="L173" t="str">
            <v>x</v>
          </cell>
          <cell r="M173">
            <v>68</v>
          </cell>
          <cell r="N173" t="str">
            <v>$</v>
          </cell>
          <cell r="O173" t="str">
            <v>/</v>
          </cell>
          <cell r="P173" t="str">
            <v>h</v>
          </cell>
          <cell r="Q173" t="str">
            <v>=</v>
          </cell>
          <cell r="R173">
            <v>4.76</v>
          </cell>
          <cell r="S173" t="str">
            <v>$ /</v>
          </cell>
          <cell r="T173" t="str">
            <v>m³</v>
          </cell>
        </row>
        <row r="174">
          <cell r="D174">
            <v>6</v>
          </cell>
          <cell r="G174" t="str">
            <v>Capataz</v>
          </cell>
          <cell r="H174">
            <v>7.0000000000000007E-2</v>
          </cell>
          <cell r="I174" t="str">
            <v>h</v>
          </cell>
          <cell r="J174" t="str">
            <v>/</v>
          </cell>
          <cell r="K174" t="str">
            <v>m³</v>
          </cell>
          <cell r="L174" t="str">
            <v>x</v>
          </cell>
          <cell r="M174">
            <v>42</v>
          </cell>
          <cell r="N174" t="str">
            <v>$</v>
          </cell>
          <cell r="O174" t="str">
            <v>/</v>
          </cell>
          <cell r="P174" t="str">
            <v>h</v>
          </cell>
          <cell r="Q174" t="str">
            <v>=</v>
          </cell>
          <cell r="R174">
            <v>2.94</v>
          </cell>
          <cell r="S174" t="str">
            <v>$ /</v>
          </cell>
          <cell r="T174" t="str">
            <v>m³</v>
          </cell>
        </row>
        <row r="175">
          <cell r="D175">
            <v>7</v>
          </cell>
          <cell r="G175" t="str">
            <v>Topografo</v>
          </cell>
          <cell r="H175">
            <v>7.0000000000000007E-2</v>
          </cell>
          <cell r="I175" t="str">
            <v>h</v>
          </cell>
          <cell r="J175" t="str">
            <v>/</v>
          </cell>
          <cell r="K175" t="str">
            <v>m³</v>
          </cell>
          <cell r="L175" t="str">
            <v>x</v>
          </cell>
          <cell r="M175">
            <v>32</v>
          </cell>
          <cell r="N175" t="str">
            <v>$</v>
          </cell>
          <cell r="O175" t="str">
            <v>/</v>
          </cell>
          <cell r="P175" t="str">
            <v>h</v>
          </cell>
          <cell r="Q175" t="str">
            <v>=</v>
          </cell>
          <cell r="R175">
            <v>2.2400000000000002</v>
          </cell>
          <cell r="S175" t="str">
            <v>$ /</v>
          </cell>
          <cell r="T175" t="str">
            <v>m³</v>
          </cell>
        </row>
        <row r="176">
          <cell r="G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>
            <v>0</v>
          </cell>
          <cell r="S176" t="str">
            <v/>
          </cell>
          <cell r="T176" t="str">
            <v/>
          </cell>
        </row>
        <row r="177">
          <cell r="G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>
            <v>0</v>
          </cell>
          <cell r="S177" t="str">
            <v/>
          </cell>
          <cell r="T177" t="str">
            <v/>
          </cell>
        </row>
        <row r="178">
          <cell r="G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>
            <v>0</v>
          </cell>
          <cell r="S178" t="str">
            <v/>
          </cell>
          <cell r="T178" t="str">
            <v/>
          </cell>
        </row>
        <row r="179">
          <cell r="G179" t="str">
            <v>Subtotal Mano de Obra Indirecta</v>
          </cell>
          <cell r="R179">
            <v>9.94</v>
          </cell>
          <cell r="S179" t="str">
            <v>$/</v>
          </cell>
          <cell r="T179" t="str">
            <v>m³</v>
          </cell>
        </row>
        <row r="180">
          <cell r="F180" t="str">
            <v>5)</v>
          </cell>
          <cell r="G180" t="str">
            <v>COSTO OPERATIVO DE EQUIPOS</v>
          </cell>
        </row>
        <row r="181">
          <cell r="D181">
            <v>2012</v>
          </cell>
          <cell r="G181" t="str">
            <v>Retro con martillo demoledor</v>
          </cell>
          <cell r="H181">
            <v>0.15</v>
          </cell>
          <cell r="I181" t="str">
            <v>h</v>
          </cell>
          <cell r="J181" t="str">
            <v>/</v>
          </cell>
          <cell r="K181" t="str">
            <v>m³</v>
          </cell>
          <cell r="L181" t="str">
            <v>x</v>
          </cell>
          <cell r="M181">
            <v>168</v>
          </cell>
          <cell r="N181" t="str">
            <v>$</v>
          </cell>
          <cell r="O181" t="str">
            <v>/</v>
          </cell>
          <cell r="P181" t="str">
            <v>h</v>
          </cell>
          <cell r="Q181" t="str">
            <v>=</v>
          </cell>
          <cell r="R181">
            <v>25.2</v>
          </cell>
          <cell r="S181" t="str">
            <v>$ /</v>
          </cell>
          <cell r="T181" t="str">
            <v>m³</v>
          </cell>
        </row>
        <row r="182">
          <cell r="D182">
            <v>2006</v>
          </cell>
          <cell r="G182" t="str">
            <v>Motocomp. c/matillo neumát.</v>
          </cell>
          <cell r="H182">
            <v>0.05</v>
          </cell>
          <cell r="I182" t="str">
            <v>h</v>
          </cell>
          <cell r="J182" t="str">
            <v>/</v>
          </cell>
          <cell r="K182" t="str">
            <v>m³</v>
          </cell>
          <cell r="L182" t="str">
            <v>x</v>
          </cell>
          <cell r="M182">
            <v>46</v>
          </cell>
          <cell r="N182" t="str">
            <v>$</v>
          </cell>
          <cell r="O182" t="str">
            <v>/</v>
          </cell>
          <cell r="P182" t="str">
            <v>h</v>
          </cell>
          <cell r="Q182" t="str">
            <v>=</v>
          </cell>
          <cell r="R182">
            <v>2.2999999999999998</v>
          </cell>
          <cell r="S182" t="str">
            <v>$ /</v>
          </cell>
          <cell r="T182" t="str">
            <v>m³</v>
          </cell>
        </row>
        <row r="183">
          <cell r="D183">
            <v>2010</v>
          </cell>
          <cell r="G183" t="str">
            <v>Cargador frontal</v>
          </cell>
          <cell r="H183">
            <v>7.0000000000000007E-2</v>
          </cell>
          <cell r="I183" t="str">
            <v>h</v>
          </cell>
          <cell r="J183" t="str">
            <v>/</v>
          </cell>
          <cell r="K183" t="str">
            <v>m³</v>
          </cell>
          <cell r="L183" t="str">
            <v>x</v>
          </cell>
          <cell r="M183">
            <v>128</v>
          </cell>
          <cell r="N183" t="str">
            <v>$</v>
          </cell>
          <cell r="O183" t="str">
            <v>/</v>
          </cell>
          <cell r="P183" t="str">
            <v>h</v>
          </cell>
          <cell r="Q183" t="str">
            <v>=</v>
          </cell>
          <cell r="R183">
            <v>8.9600000000000009</v>
          </cell>
          <cell r="S183" t="str">
            <v>$ /</v>
          </cell>
          <cell r="T183" t="str">
            <v>m³</v>
          </cell>
        </row>
        <row r="184">
          <cell r="D184">
            <v>2022</v>
          </cell>
          <cell r="G184" t="str">
            <v>Aserradora de juntas</v>
          </cell>
          <cell r="H184">
            <v>0.2</v>
          </cell>
          <cell r="I184" t="str">
            <v>h</v>
          </cell>
          <cell r="J184" t="str">
            <v>/</v>
          </cell>
          <cell r="K184" t="str">
            <v>m³</v>
          </cell>
          <cell r="L184" t="str">
            <v>x</v>
          </cell>
          <cell r="M184">
            <v>12</v>
          </cell>
          <cell r="N184" t="str">
            <v>$</v>
          </cell>
          <cell r="O184" t="str">
            <v>/</v>
          </cell>
          <cell r="P184" t="str">
            <v>h</v>
          </cell>
          <cell r="Q184" t="str">
            <v>=</v>
          </cell>
          <cell r="R184">
            <v>2.4</v>
          </cell>
          <cell r="S184" t="str">
            <v>$ /</v>
          </cell>
          <cell r="T184" t="str">
            <v>m³</v>
          </cell>
        </row>
        <row r="185">
          <cell r="D185">
            <v>2005</v>
          </cell>
          <cell r="G185" t="str">
            <v>Camión</v>
          </cell>
          <cell r="H185">
            <v>0.217</v>
          </cell>
          <cell r="I185" t="str">
            <v>h</v>
          </cell>
          <cell r="J185" t="str">
            <v>/</v>
          </cell>
          <cell r="K185" t="str">
            <v>m³</v>
          </cell>
          <cell r="L185" t="str">
            <v>x</v>
          </cell>
          <cell r="M185">
            <v>55</v>
          </cell>
          <cell r="N185" t="str">
            <v>$</v>
          </cell>
          <cell r="O185" t="str">
            <v>/</v>
          </cell>
          <cell r="P185" t="str">
            <v>h</v>
          </cell>
          <cell r="Q185" t="str">
            <v>=</v>
          </cell>
          <cell r="R185">
            <v>11.94</v>
          </cell>
          <cell r="S185" t="str">
            <v>$ /</v>
          </cell>
          <cell r="T185" t="str">
            <v>m³</v>
          </cell>
        </row>
        <row r="186">
          <cell r="D186">
            <v>2024</v>
          </cell>
          <cell r="G186" t="str">
            <v>Herramientas menores</v>
          </cell>
          <cell r="H186">
            <v>0.1</v>
          </cell>
          <cell r="I186" t="str">
            <v>h</v>
          </cell>
          <cell r="J186" t="str">
            <v>/</v>
          </cell>
          <cell r="K186" t="str">
            <v>m³</v>
          </cell>
          <cell r="L186" t="str">
            <v>x</v>
          </cell>
          <cell r="M186">
            <v>2.2000000000000002</v>
          </cell>
          <cell r="N186" t="str">
            <v>$</v>
          </cell>
          <cell r="O186" t="str">
            <v>/</v>
          </cell>
          <cell r="P186" t="str">
            <v>h</v>
          </cell>
          <cell r="Q186" t="str">
            <v>=</v>
          </cell>
          <cell r="R186">
            <v>0.22</v>
          </cell>
          <cell r="S186" t="str">
            <v>$ /</v>
          </cell>
          <cell r="T186" t="str">
            <v>m³</v>
          </cell>
        </row>
        <row r="187">
          <cell r="G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>
            <v>0</v>
          </cell>
          <cell r="S187" t="str">
            <v/>
          </cell>
          <cell r="T187" t="str">
            <v/>
          </cell>
        </row>
        <row r="188">
          <cell r="G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>
            <v>0</v>
          </cell>
          <cell r="S188" t="str">
            <v/>
          </cell>
          <cell r="T188" t="str">
            <v/>
          </cell>
        </row>
        <row r="189">
          <cell r="G189" t="str">
            <v>Subtotal Costo Operativo de Equipos</v>
          </cell>
          <cell r="R189">
            <v>51.02</v>
          </cell>
          <cell r="S189" t="str">
            <v/>
          </cell>
          <cell r="T189" t="str">
            <v/>
          </cell>
        </row>
        <row r="191">
          <cell r="B191">
            <v>130</v>
          </cell>
          <cell r="F191" t="str">
            <v>6)</v>
          </cell>
          <cell r="G191" t="str">
            <v>COSTO - COSTO  (1+2+3+4+5)</v>
          </cell>
          <cell r="R191">
            <v>86.94</v>
          </cell>
          <cell r="S191" t="str">
            <v>$/</v>
          </cell>
          <cell r="T191" t="str">
            <v>m³</v>
          </cell>
        </row>
        <row r="192">
          <cell r="G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>
            <v>0</v>
          </cell>
        </row>
        <row r="193">
          <cell r="F193" t="str">
            <v>7)</v>
          </cell>
          <cell r="G193" t="str">
            <v>Gastos  Administrativos                                                 (% Sobre Costo-Costo)</v>
          </cell>
          <cell r="M193">
            <v>8</v>
          </cell>
          <cell r="N193" t="str">
            <v>%</v>
          </cell>
          <cell r="O193" t="str">
            <v>de A</v>
          </cell>
          <cell r="P193">
            <v>6</v>
          </cell>
          <cell r="R193">
            <v>6.96</v>
          </cell>
          <cell r="S193" t="str">
            <v>$/</v>
          </cell>
          <cell r="T193" t="str">
            <v>m³</v>
          </cell>
        </row>
        <row r="194">
          <cell r="F194" t="str">
            <v>8)</v>
          </cell>
          <cell r="G194" t="str">
            <v>Beneficio                                                                              (% Sobre Costo-Costo)</v>
          </cell>
          <cell r="M194">
            <v>10</v>
          </cell>
          <cell r="N194" t="str">
            <v>%</v>
          </cell>
          <cell r="O194" t="str">
            <v>de A</v>
          </cell>
          <cell r="P194">
            <v>6</v>
          </cell>
          <cell r="R194">
            <v>8.69</v>
          </cell>
          <cell r="S194" t="str">
            <v>$/</v>
          </cell>
          <cell r="T194" t="str">
            <v>m³</v>
          </cell>
        </row>
        <row r="195">
          <cell r="F195" t="str">
            <v>9)</v>
          </cell>
          <cell r="G195" t="str">
            <v>Monto de los Subcontratos</v>
          </cell>
          <cell r="S195" t="str">
            <v>$/</v>
          </cell>
          <cell r="T195" t="str">
            <v>m³</v>
          </cell>
        </row>
        <row r="197">
          <cell r="F197" t="str">
            <v>10)</v>
          </cell>
          <cell r="G197" t="str">
            <v>Parcial  "I"</v>
          </cell>
          <cell r="R197">
            <v>102.59</v>
          </cell>
          <cell r="S197" t="str">
            <v>$/</v>
          </cell>
          <cell r="T197" t="str">
            <v>m³</v>
          </cell>
        </row>
        <row r="199">
          <cell r="F199" t="str">
            <v>11)</v>
          </cell>
          <cell r="G199" t="str">
            <v>Costo  Financiero</v>
          </cell>
          <cell r="M199">
            <v>1.8</v>
          </cell>
          <cell r="N199" t="str">
            <v>%</v>
          </cell>
          <cell r="O199" t="str">
            <v>de A</v>
          </cell>
          <cell r="P199" t="str">
            <v>"I"</v>
          </cell>
          <cell r="R199">
            <v>1.85</v>
          </cell>
          <cell r="S199" t="str">
            <v>$/</v>
          </cell>
          <cell r="T199" t="str">
            <v>m³</v>
          </cell>
        </row>
        <row r="201">
          <cell r="F201" t="str">
            <v>12)</v>
          </cell>
          <cell r="G201" t="str">
            <v>Parcial  "II"</v>
          </cell>
          <cell r="R201">
            <v>104.44</v>
          </cell>
          <cell r="S201" t="str">
            <v>$/</v>
          </cell>
          <cell r="T201" t="str">
            <v>m³</v>
          </cell>
        </row>
        <row r="203">
          <cell r="F203" t="str">
            <v>13)</v>
          </cell>
          <cell r="G203" t="str">
            <v>Impuestos</v>
          </cell>
          <cell r="M203">
            <v>1.5</v>
          </cell>
          <cell r="N203" t="str">
            <v>%</v>
          </cell>
          <cell r="O203" t="str">
            <v>de A</v>
          </cell>
          <cell r="P203" t="str">
            <v>"II"</v>
          </cell>
          <cell r="R203">
            <v>1.57</v>
          </cell>
          <cell r="S203" t="str">
            <v>$/</v>
          </cell>
          <cell r="T203" t="str">
            <v>m³</v>
          </cell>
        </row>
        <row r="205">
          <cell r="F205" t="str">
            <v>14)</v>
          </cell>
          <cell r="G205" t="str">
            <v>Parcial  "III"</v>
          </cell>
          <cell r="R205">
            <v>107.86</v>
          </cell>
          <cell r="S205" t="str">
            <v>$/</v>
          </cell>
          <cell r="T205" t="str">
            <v>m³</v>
          </cell>
        </row>
        <row r="207">
          <cell r="F207" t="str">
            <v>15)</v>
          </cell>
          <cell r="G207" t="str">
            <v>Impuesto al Valor Agregado (IVA)</v>
          </cell>
          <cell r="M207">
            <v>21</v>
          </cell>
          <cell r="N207" t="str">
            <v>%</v>
          </cell>
          <cell r="O207" t="str">
            <v>de A</v>
          </cell>
          <cell r="P207" t="str">
            <v>"III"</v>
          </cell>
          <cell r="R207">
            <v>22.65</v>
          </cell>
          <cell r="S207" t="str">
            <v>$/</v>
          </cell>
          <cell r="T207" t="str">
            <v>m³</v>
          </cell>
        </row>
        <row r="209">
          <cell r="F209" t="str">
            <v>16)</v>
          </cell>
          <cell r="G209" t="str">
            <v xml:space="preserve">T O T A L </v>
          </cell>
          <cell r="R209">
            <v>130.51</v>
          </cell>
          <cell r="S209" t="str">
            <v>$/</v>
          </cell>
          <cell r="T209" t="str">
            <v>m³</v>
          </cell>
        </row>
        <row r="210">
          <cell r="C210">
            <v>140</v>
          </cell>
          <cell r="F210" t="str">
            <v>1.2</v>
          </cell>
          <cell r="G210" t="str">
            <v>Con entibado y sin depresión de napa</v>
          </cell>
          <cell r="M210" t="str">
            <v>m³</v>
          </cell>
          <cell r="R210">
            <v>66681.850000000006</v>
          </cell>
        </row>
        <row r="212">
          <cell r="F212" t="str">
            <v>1)</v>
          </cell>
          <cell r="G212" t="str">
            <v>MATERIALES</v>
          </cell>
        </row>
        <row r="213">
          <cell r="G213" t="str">
            <v/>
          </cell>
          <cell r="H213">
            <v>0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>
            <v>0</v>
          </cell>
          <cell r="S213" t="str">
            <v/>
          </cell>
          <cell r="T213" t="str">
            <v/>
          </cell>
        </row>
        <row r="214">
          <cell r="G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>
            <v>0</v>
          </cell>
          <cell r="S214" t="str">
            <v/>
          </cell>
          <cell r="T214" t="str">
            <v/>
          </cell>
        </row>
        <row r="215">
          <cell r="G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>
            <v>0</v>
          </cell>
          <cell r="S215" t="str">
            <v/>
          </cell>
          <cell r="T215" t="str">
            <v/>
          </cell>
        </row>
        <row r="216">
          <cell r="G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>
            <v>0</v>
          </cell>
          <cell r="S216" t="str">
            <v/>
          </cell>
          <cell r="T216" t="str">
            <v/>
          </cell>
        </row>
        <row r="217">
          <cell r="G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>
            <v>0</v>
          </cell>
          <cell r="S217" t="str">
            <v/>
          </cell>
          <cell r="T217" t="str">
            <v/>
          </cell>
        </row>
        <row r="218">
          <cell r="G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>
            <v>0</v>
          </cell>
          <cell r="S218" t="str">
            <v/>
          </cell>
          <cell r="T218" t="str">
            <v/>
          </cell>
        </row>
        <row r="219">
          <cell r="G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>
            <v>0</v>
          </cell>
          <cell r="S219" t="str">
            <v/>
          </cell>
          <cell r="T219" t="str">
            <v/>
          </cell>
        </row>
        <row r="220">
          <cell r="G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>
            <v>0</v>
          </cell>
          <cell r="S220" t="str">
            <v/>
          </cell>
          <cell r="T220" t="str">
            <v/>
          </cell>
        </row>
        <row r="221">
          <cell r="G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>
            <v>0</v>
          </cell>
          <cell r="S221" t="str">
            <v/>
          </cell>
          <cell r="T221" t="str">
            <v/>
          </cell>
        </row>
        <row r="222">
          <cell r="G222" t="str">
            <v>Subtotal  Materiales</v>
          </cell>
          <cell r="R222">
            <v>0</v>
          </cell>
          <cell r="S222" t="str">
            <v/>
          </cell>
          <cell r="T222" t="str">
            <v/>
          </cell>
        </row>
        <row r="223">
          <cell r="F223" t="str">
            <v>2)</v>
          </cell>
          <cell r="G223" t="str">
            <v>TRANSPORTE DE MATERIALES</v>
          </cell>
        </row>
        <row r="224">
          <cell r="G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>
            <v>0</v>
          </cell>
          <cell r="S224" t="str">
            <v/>
          </cell>
          <cell r="T224" t="str">
            <v/>
          </cell>
        </row>
        <row r="225">
          <cell r="G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>
            <v>0</v>
          </cell>
          <cell r="S225" t="str">
            <v/>
          </cell>
          <cell r="T225" t="str">
            <v/>
          </cell>
        </row>
        <row r="226">
          <cell r="G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>
            <v>0</v>
          </cell>
          <cell r="S226" t="str">
            <v/>
          </cell>
          <cell r="T226" t="str">
            <v/>
          </cell>
        </row>
        <row r="227">
          <cell r="G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>
            <v>0</v>
          </cell>
          <cell r="S227" t="str">
            <v/>
          </cell>
          <cell r="T227" t="str">
            <v/>
          </cell>
        </row>
        <row r="228">
          <cell r="G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>
            <v>0</v>
          </cell>
          <cell r="S228" t="str">
            <v/>
          </cell>
          <cell r="T228" t="str">
            <v/>
          </cell>
        </row>
        <row r="229">
          <cell r="G229" t="str">
            <v>Subtotal  Transporte de Materiales</v>
          </cell>
          <cell r="R229">
            <v>0</v>
          </cell>
          <cell r="S229" t="str">
            <v>$/</v>
          </cell>
          <cell r="T229" t="str">
            <v>m³</v>
          </cell>
        </row>
        <row r="230">
          <cell r="F230" t="str">
            <v>3)</v>
          </cell>
          <cell r="G230" t="str">
            <v>MANO DE OBRA DIRECTA</v>
          </cell>
        </row>
        <row r="231">
          <cell r="D231">
            <v>1</v>
          </cell>
          <cell r="G231" t="str">
            <v>Oficial Especializado</v>
          </cell>
          <cell r="H231">
            <v>0.22</v>
          </cell>
          <cell r="I231" t="str">
            <v>h</v>
          </cell>
          <cell r="J231" t="str">
            <v>/</v>
          </cell>
          <cell r="K231" t="str">
            <v>m³</v>
          </cell>
          <cell r="L231" t="str">
            <v>x</v>
          </cell>
          <cell r="M231">
            <v>25.58</v>
          </cell>
          <cell r="N231" t="str">
            <v>$</v>
          </cell>
          <cell r="O231" t="str">
            <v>/</v>
          </cell>
          <cell r="P231" t="str">
            <v>h</v>
          </cell>
          <cell r="Q231" t="str">
            <v>=</v>
          </cell>
          <cell r="R231">
            <v>5.63</v>
          </cell>
          <cell r="S231" t="str">
            <v>$ /</v>
          </cell>
          <cell r="T231" t="str">
            <v>m³</v>
          </cell>
        </row>
        <row r="232">
          <cell r="D232">
            <v>2</v>
          </cell>
          <cell r="G232" t="str">
            <v>Oficial</v>
          </cell>
          <cell r="H232">
            <v>0.217</v>
          </cell>
          <cell r="I232" t="str">
            <v>h</v>
          </cell>
          <cell r="J232" t="str">
            <v>/</v>
          </cell>
          <cell r="K232" t="str">
            <v>m³</v>
          </cell>
          <cell r="L232" t="str">
            <v>x</v>
          </cell>
          <cell r="M232">
            <v>21.87</v>
          </cell>
          <cell r="N232" t="str">
            <v>$</v>
          </cell>
          <cell r="O232" t="str">
            <v>/</v>
          </cell>
          <cell r="P232" t="str">
            <v>h</v>
          </cell>
          <cell r="Q232" t="str">
            <v>=</v>
          </cell>
          <cell r="R232">
            <v>4.75</v>
          </cell>
          <cell r="S232" t="str">
            <v>$ /</v>
          </cell>
          <cell r="T232" t="str">
            <v>m³</v>
          </cell>
        </row>
        <row r="233">
          <cell r="D233">
            <v>3</v>
          </cell>
          <cell r="G233" t="str">
            <v>Medio Oficial</v>
          </cell>
          <cell r="H233">
            <v>0.1</v>
          </cell>
          <cell r="I233" t="str">
            <v>h</v>
          </cell>
          <cell r="J233" t="str">
            <v>/</v>
          </cell>
          <cell r="K233" t="str">
            <v>m³</v>
          </cell>
          <cell r="L233" t="str">
            <v>x</v>
          </cell>
          <cell r="M233">
            <v>20.170000000000002</v>
          </cell>
          <cell r="N233" t="str">
            <v>$</v>
          </cell>
          <cell r="O233" t="str">
            <v>/</v>
          </cell>
          <cell r="P233" t="str">
            <v>h</v>
          </cell>
          <cell r="Q233" t="str">
            <v>=</v>
          </cell>
          <cell r="R233">
            <v>2.02</v>
          </cell>
          <cell r="S233" t="str">
            <v>$ /</v>
          </cell>
          <cell r="T233" t="str">
            <v>m³</v>
          </cell>
        </row>
        <row r="234">
          <cell r="D234">
            <v>4</v>
          </cell>
          <cell r="G234" t="str">
            <v>Ayudante</v>
          </cell>
          <cell r="H234">
            <v>0.3</v>
          </cell>
          <cell r="I234" t="str">
            <v>h</v>
          </cell>
          <cell r="J234" t="str">
            <v>/</v>
          </cell>
          <cell r="K234" t="str">
            <v>m³</v>
          </cell>
          <cell r="L234" t="str">
            <v>x</v>
          </cell>
          <cell r="M234">
            <v>18.579999999999998</v>
          </cell>
          <cell r="N234" t="str">
            <v>$</v>
          </cell>
          <cell r="O234" t="str">
            <v>/</v>
          </cell>
          <cell r="P234" t="str">
            <v>h</v>
          </cell>
          <cell r="Q234" t="str">
            <v>=</v>
          </cell>
          <cell r="R234">
            <v>5.57</v>
          </cell>
          <cell r="S234" t="str">
            <v>$ /</v>
          </cell>
          <cell r="T234" t="str">
            <v>m³</v>
          </cell>
        </row>
        <row r="235">
          <cell r="G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>
            <v>0</v>
          </cell>
          <cell r="S235" t="str">
            <v/>
          </cell>
          <cell r="T235" t="str">
            <v/>
          </cell>
        </row>
        <row r="236">
          <cell r="G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>
            <v>0</v>
          </cell>
          <cell r="S236" t="str">
            <v/>
          </cell>
          <cell r="T236" t="str">
            <v/>
          </cell>
        </row>
        <row r="237">
          <cell r="G237" t="str">
            <v>Subtotal Mano de Obra Directa</v>
          </cell>
          <cell r="R237">
            <v>17.97</v>
          </cell>
          <cell r="S237" t="str">
            <v>$/</v>
          </cell>
          <cell r="T237" t="str">
            <v>m³</v>
          </cell>
        </row>
        <row r="238">
          <cell r="F238" t="str">
            <v>4)</v>
          </cell>
          <cell r="G238" t="str">
            <v>MANO DE OBRA INDIRECTA</v>
          </cell>
        </row>
        <row r="239">
          <cell r="D239">
            <v>5</v>
          </cell>
          <cell r="G239" t="str">
            <v>Jefe de Obra</v>
          </cell>
          <cell r="H239">
            <v>0.15</v>
          </cell>
          <cell r="I239" t="str">
            <v>h</v>
          </cell>
          <cell r="J239" t="str">
            <v>/</v>
          </cell>
          <cell r="K239" t="str">
            <v>m³</v>
          </cell>
          <cell r="L239" t="str">
            <v>x</v>
          </cell>
          <cell r="M239">
            <v>68</v>
          </cell>
          <cell r="N239" t="str">
            <v>$</v>
          </cell>
          <cell r="O239" t="str">
            <v>/</v>
          </cell>
          <cell r="P239" t="str">
            <v>h</v>
          </cell>
          <cell r="Q239" t="str">
            <v>=</v>
          </cell>
          <cell r="R239">
            <v>10.199999999999999</v>
          </cell>
          <cell r="S239" t="str">
            <v>$ /</v>
          </cell>
          <cell r="T239" t="str">
            <v>m³</v>
          </cell>
        </row>
        <row r="240">
          <cell r="D240">
            <v>6</v>
          </cell>
          <cell r="G240" t="str">
            <v>Capataz</v>
          </cell>
          <cell r="H240">
            <v>0.15</v>
          </cell>
          <cell r="I240" t="str">
            <v>h</v>
          </cell>
          <cell r="J240" t="str">
            <v>/</v>
          </cell>
          <cell r="K240" t="str">
            <v>m³</v>
          </cell>
          <cell r="L240" t="str">
            <v>x</v>
          </cell>
          <cell r="M240">
            <v>42</v>
          </cell>
          <cell r="N240" t="str">
            <v>$</v>
          </cell>
          <cell r="O240" t="str">
            <v>/</v>
          </cell>
          <cell r="P240" t="str">
            <v>h</v>
          </cell>
          <cell r="Q240" t="str">
            <v>=</v>
          </cell>
          <cell r="R240">
            <v>6.3</v>
          </cell>
          <cell r="S240" t="str">
            <v>$ /</v>
          </cell>
          <cell r="T240" t="str">
            <v>m³</v>
          </cell>
        </row>
        <row r="241">
          <cell r="D241">
            <v>7</v>
          </cell>
          <cell r="G241" t="str">
            <v>Topografo</v>
          </cell>
          <cell r="H241">
            <v>0.15</v>
          </cell>
          <cell r="I241" t="str">
            <v>h</v>
          </cell>
          <cell r="J241" t="str">
            <v>/</v>
          </cell>
          <cell r="K241" t="str">
            <v>m³</v>
          </cell>
          <cell r="L241" t="str">
            <v>x</v>
          </cell>
          <cell r="M241">
            <v>32</v>
          </cell>
          <cell r="N241" t="str">
            <v>$</v>
          </cell>
          <cell r="O241" t="str">
            <v>/</v>
          </cell>
          <cell r="P241" t="str">
            <v>h</v>
          </cell>
          <cell r="Q241" t="str">
            <v>=</v>
          </cell>
          <cell r="R241">
            <v>4.8</v>
          </cell>
          <cell r="S241" t="str">
            <v>$ /</v>
          </cell>
          <cell r="T241" t="str">
            <v>m³</v>
          </cell>
        </row>
        <row r="242">
          <cell r="G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>
            <v>0</v>
          </cell>
          <cell r="S242" t="str">
            <v/>
          </cell>
          <cell r="T242" t="str">
            <v/>
          </cell>
        </row>
        <row r="243">
          <cell r="G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>
            <v>0</v>
          </cell>
          <cell r="S243" t="str">
            <v/>
          </cell>
          <cell r="T243" t="str">
            <v/>
          </cell>
        </row>
        <row r="244">
          <cell r="G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>
            <v>0</v>
          </cell>
          <cell r="S244" t="str">
            <v/>
          </cell>
          <cell r="T244" t="str">
            <v/>
          </cell>
        </row>
        <row r="245">
          <cell r="G245" t="str">
            <v>Subtotal Mano de Obra Indirecta</v>
          </cell>
          <cell r="R245">
            <v>21.3</v>
          </cell>
          <cell r="S245" t="str">
            <v>$/</v>
          </cell>
          <cell r="T245" t="str">
            <v>m³</v>
          </cell>
        </row>
        <row r="246">
          <cell r="F246" t="str">
            <v>5)</v>
          </cell>
          <cell r="G246" t="str">
            <v>COSTO OPERATIVO DE EQUIPOS</v>
          </cell>
        </row>
        <row r="247">
          <cell r="D247">
            <v>2013</v>
          </cell>
          <cell r="G247" t="str">
            <v>Retro con pala</v>
          </cell>
          <cell r="H247">
            <v>0.15</v>
          </cell>
          <cell r="I247" t="str">
            <v>h</v>
          </cell>
          <cell r="J247" t="str">
            <v>/</v>
          </cell>
          <cell r="K247" t="str">
            <v>m³</v>
          </cell>
          <cell r="L247" t="str">
            <v>x</v>
          </cell>
          <cell r="M247">
            <v>130</v>
          </cell>
          <cell r="N247" t="str">
            <v>$</v>
          </cell>
          <cell r="O247" t="str">
            <v>/</v>
          </cell>
          <cell r="P247" t="str">
            <v>h</v>
          </cell>
          <cell r="Q247" t="str">
            <v>=</v>
          </cell>
          <cell r="R247">
            <v>19.5</v>
          </cell>
          <cell r="S247" t="str">
            <v>$ /</v>
          </cell>
          <cell r="T247" t="str">
            <v>m³</v>
          </cell>
        </row>
        <row r="248">
          <cell r="D248">
            <v>2010</v>
          </cell>
          <cell r="G248" t="str">
            <v>Cargador frontal</v>
          </cell>
          <cell r="H248">
            <v>7.0000000000000007E-2</v>
          </cell>
          <cell r="I248" t="str">
            <v>h</v>
          </cell>
          <cell r="J248" t="str">
            <v>/</v>
          </cell>
          <cell r="K248" t="str">
            <v>m³</v>
          </cell>
          <cell r="L248" t="str">
            <v>x</v>
          </cell>
          <cell r="M248">
            <v>128</v>
          </cell>
          <cell r="N248" t="str">
            <v>$</v>
          </cell>
          <cell r="O248" t="str">
            <v>/</v>
          </cell>
          <cell r="P248" t="str">
            <v>h</v>
          </cell>
          <cell r="Q248" t="str">
            <v>=</v>
          </cell>
          <cell r="R248">
            <v>8.9600000000000009</v>
          </cell>
          <cell r="S248" t="str">
            <v>$ /</v>
          </cell>
          <cell r="T248" t="str">
            <v>m³</v>
          </cell>
        </row>
        <row r="249">
          <cell r="D249">
            <v>2024</v>
          </cell>
          <cell r="G249" t="str">
            <v>Herramientas menores</v>
          </cell>
          <cell r="H249">
            <v>0.1</v>
          </cell>
          <cell r="I249" t="str">
            <v>h</v>
          </cell>
          <cell r="J249" t="str">
            <v>/</v>
          </cell>
          <cell r="K249" t="str">
            <v>m³</v>
          </cell>
          <cell r="L249" t="str">
            <v>x</v>
          </cell>
          <cell r="M249">
            <v>2.2000000000000002</v>
          </cell>
          <cell r="N249" t="str">
            <v>$</v>
          </cell>
          <cell r="O249" t="str">
            <v>/</v>
          </cell>
          <cell r="P249" t="str">
            <v>h</v>
          </cell>
          <cell r="Q249" t="str">
            <v>=</v>
          </cell>
          <cell r="R249">
            <v>0.22</v>
          </cell>
          <cell r="S249" t="str">
            <v>$ /</v>
          </cell>
          <cell r="T249" t="str">
            <v>m³</v>
          </cell>
        </row>
        <row r="250">
          <cell r="D250">
            <v>2005</v>
          </cell>
          <cell r="G250" t="str">
            <v>Camión</v>
          </cell>
          <cell r="H250">
            <v>0.217</v>
          </cell>
          <cell r="I250" t="str">
            <v>h</v>
          </cell>
          <cell r="J250" t="str">
            <v>/</v>
          </cell>
          <cell r="K250" t="str">
            <v>m³</v>
          </cell>
          <cell r="L250" t="str">
            <v>x</v>
          </cell>
          <cell r="M250">
            <v>55</v>
          </cell>
          <cell r="N250" t="str">
            <v>$</v>
          </cell>
          <cell r="O250" t="str">
            <v>/</v>
          </cell>
          <cell r="P250" t="str">
            <v>h</v>
          </cell>
          <cell r="Q250" t="str">
            <v>=</v>
          </cell>
          <cell r="R250">
            <v>11.94</v>
          </cell>
          <cell r="S250" t="str">
            <v>$ /</v>
          </cell>
          <cell r="T250" t="str">
            <v>m³</v>
          </cell>
        </row>
        <row r="251">
          <cell r="G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>
            <v>0</v>
          </cell>
          <cell r="S251" t="str">
            <v/>
          </cell>
          <cell r="T251" t="str">
            <v/>
          </cell>
        </row>
        <row r="252">
          <cell r="G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>
            <v>0</v>
          </cell>
          <cell r="S252" t="str">
            <v/>
          </cell>
          <cell r="T252" t="str">
            <v/>
          </cell>
        </row>
        <row r="253">
          <cell r="G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>
            <v>0</v>
          </cell>
          <cell r="S253" t="str">
            <v/>
          </cell>
          <cell r="T253" t="str">
            <v/>
          </cell>
        </row>
        <row r="254">
          <cell r="G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>
            <v>0</v>
          </cell>
          <cell r="S254" t="str">
            <v/>
          </cell>
          <cell r="T254" t="str">
            <v/>
          </cell>
        </row>
        <row r="255">
          <cell r="G255" t="str">
            <v>Subtotal Costo Operativo de Equipos</v>
          </cell>
          <cell r="R255">
            <v>40.619999999999997</v>
          </cell>
          <cell r="S255" t="str">
            <v/>
          </cell>
          <cell r="T255" t="str">
            <v/>
          </cell>
        </row>
        <row r="257">
          <cell r="B257">
            <v>140</v>
          </cell>
          <cell r="F257" t="str">
            <v>6)</v>
          </cell>
          <cell r="G257" t="str">
            <v>COSTO - COSTO  (1+2+3+4+5)</v>
          </cell>
          <cell r="R257">
            <v>79.89</v>
          </cell>
          <cell r="S257" t="str">
            <v>$/</v>
          </cell>
          <cell r="T257" t="str">
            <v>m³</v>
          </cell>
        </row>
        <row r="258">
          <cell r="G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>
            <v>0</v>
          </cell>
        </row>
        <row r="259">
          <cell r="F259" t="str">
            <v>7)</v>
          </cell>
          <cell r="G259" t="str">
            <v>Gastos  Administrativos                                                 (% Sobre Costo-Costo)</v>
          </cell>
          <cell r="M259">
            <v>8</v>
          </cell>
          <cell r="N259" t="str">
            <v>%</v>
          </cell>
          <cell r="O259" t="str">
            <v>de A</v>
          </cell>
          <cell r="P259">
            <v>6</v>
          </cell>
          <cell r="R259">
            <v>6.39</v>
          </cell>
          <cell r="S259" t="str">
            <v>$/</v>
          </cell>
          <cell r="T259" t="str">
            <v>m³</v>
          </cell>
        </row>
        <row r="260">
          <cell r="F260" t="str">
            <v>8)</v>
          </cell>
          <cell r="G260" t="str">
            <v>Beneficio                                                                              (% Sobre Costo-Costo)</v>
          </cell>
          <cell r="M260">
            <v>10</v>
          </cell>
          <cell r="N260" t="str">
            <v>%</v>
          </cell>
          <cell r="O260" t="str">
            <v>de A</v>
          </cell>
          <cell r="P260">
            <v>6</v>
          </cell>
          <cell r="R260">
            <v>7.99</v>
          </cell>
          <cell r="S260" t="str">
            <v>$/</v>
          </cell>
          <cell r="T260" t="str">
            <v>m³</v>
          </cell>
        </row>
        <row r="261">
          <cell r="F261" t="str">
            <v>9)</v>
          </cell>
          <cell r="G261" t="str">
            <v>Monto de los Subcontratos</v>
          </cell>
          <cell r="S261" t="str">
            <v>$/</v>
          </cell>
          <cell r="T261" t="str">
            <v>m³</v>
          </cell>
        </row>
        <row r="263">
          <cell r="F263" t="str">
            <v>10)</v>
          </cell>
          <cell r="G263" t="str">
            <v>Parcial  "I"</v>
          </cell>
          <cell r="R263">
            <v>94.27</v>
          </cell>
          <cell r="S263" t="str">
            <v>$/</v>
          </cell>
          <cell r="T263" t="str">
            <v>m³</v>
          </cell>
        </row>
        <row r="265">
          <cell r="F265" t="str">
            <v>11)</v>
          </cell>
          <cell r="G265" t="str">
            <v>Costo  Financiero</v>
          </cell>
          <cell r="M265">
            <v>1.8</v>
          </cell>
          <cell r="N265" t="str">
            <v>%</v>
          </cell>
          <cell r="O265" t="str">
            <v>de A</v>
          </cell>
          <cell r="P265" t="str">
            <v>"I"</v>
          </cell>
          <cell r="R265">
            <v>1.7</v>
          </cell>
          <cell r="S265" t="str">
            <v>$/</v>
          </cell>
          <cell r="T265" t="str">
            <v>m³</v>
          </cell>
        </row>
        <row r="267">
          <cell r="F267" t="str">
            <v>12)</v>
          </cell>
          <cell r="G267" t="str">
            <v>Parcial  "II"</v>
          </cell>
          <cell r="R267">
            <v>95.97</v>
          </cell>
          <cell r="S267" t="str">
            <v>$/</v>
          </cell>
          <cell r="T267" t="str">
            <v>m³</v>
          </cell>
        </row>
        <row r="269">
          <cell r="F269" t="str">
            <v>13)</v>
          </cell>
          <cell r="G269" t="str">
            <v>Impuestos</v>
          </cell>
          <cell r="M269">
            <v>1.5</v>
          </cell>
          <cell r="N269" t="str">
            <v>%</v>
          </cell>
          <cell r="O269" t="str">
            <v>de A</v>
          </cell>
          <cell r="P269" t="str">
            <v>"II"</v>
          </cell>
          <cell r="R269">
            <v>1.44</v>
          </cell>
          <cell r="S269" t="str">
            <v>$/</v>
          </cell>
          <cell r="T269" t="str">
            <v>m³</v>
          </cell>
        </row>
        <row r="271">
          <cell r="F271" t="str">
            <v>14)</v>
          </cell>
          <cell r="G271" t="str">
            <v>Parcial  "III"</v>
          </cell>
          <cell r="R271">
            <v>99.11</v>
          </cell>
          <cell r="S271" t="str">
            <v>$/</v>
          </cell>
          <cell r="T271" t="str">
            <v>m³</v>
          </cell>
        </row>
        <row r="273">
          <cell r="F273" t="str">
            <v>15)</v>
          </cell>
          <cell r="G273" t="str">
            <v>Impuesto al Valor Agregado (IVA)</v>
          </cell>
          <cell r="M273">
            <v>21</v>
          </cell>
          <cell r="N273" t="str">
            <v>%</v>
          </cell>
          <cell r="O273" t="str">
            <v>de A</v>
          </cell>
          <cell r="P273" t="str">
            <v>"III"</v>
          </cell>
          <cell r="R273">
            <v>20.81</v>
          </cell>
          <cell r="S273" t="str">
            <v>$/</v>
          </cell>
          <cell r="T273" t="str">
            <v>m³</v>
          </cell>
        </row>
        <row r="275">
          <cell r="F275" t="str">
            <v>16)</v>
          </cell>
          <cell r="G275" t="str">
            <v xml:space="preserve">T O T A L </v>
          </cell>
          <cell r="R275">
            <v>119.92</v>
          </cell>
          <cell r="S275" t="str">
            <v>$/</v>
          </cell>
          <cell r="T275" t="str">
            <v>m³</v>
          </cell>
        </row>
        <row r="276">
          <cell r="C276">
            <v>150</v>
          </cell>
          <cell r="F276" t="str">
            <v>1.3</v>
          </cell>
          <cell r="G276" t="str">
            <v>Sin entibado y sin depresión de napa</v>
          </cell>
          <cell r="M276" t="str">
            <v>m³</v>
          </cell>
          <cell r="R276">
            <v>9664.76</v>
          </cell>
        </row>
        <row r="278">
          <cell r="F278" t="str">
            <v>1)</v>
          </cell>
          <cell r="G278" t="str">
            <v>MATERIALES</v>
          </cell>
        </row>
        <row r="279">
          <cell r="G279" t="str">
            <v/>
          </cell>
          <cell r="H279">
            <v>0</v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>
            <v>0</v>
          </cell>
          <cell r="S279" t="str">
            <v/>
          </cell>
          <cell r="T279" t="str">
            <v/>
          </cell>
        </row>
        <row r="280">
          <cell r="G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>
            <v>0</v>
          </cell>
          <cell r="S280" t="str">
            <v/>
          </cell>
          <cell r="T280" t="str">
            <v/>
          </cell>
        </row>
        <row r="281">
          <cell r="G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>
            <v>0</v>
          </cell>
          <cell r="S281" t="str">
            <v/>
          </cell>
          <cell r="T281" t="str">
            <v/>
          </cell>
        </row>
        <row r="282">
          <cell r="G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>
            <v>0</v>
          </cell>
          <cell r="S282" t="str">
            <v/>
          </cell>
          <cell r="T282" t="str">
            <v/>
          </cell>
        </row>
        <row r="283">
          <cell r="G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>
            <v>0</v>
          </cell>
          <cell r="S283" t="str">
            <v/>
          </cell>
          <cell r="T283" t="str">
            <v/>
          </cell>
        </row>
        <row r="284">
          <cell r="G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>
            <v>0</v>
          </cell>
          <cell r="S284" t="str">
            <v/>
          </cell>
          <cell r="T284" t="str">
            <v/>
          </cell>
        </row>
        <row r="285">
          <cell r="G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>
            <v>0</v>
          </cell>
          <cell r="S285" t="str">
            <v/>
          </cell>
          <cell r="T285" t="str">
            <v/>
          </cell>
        </row>
        <row r="286">
          <cell r="G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>
            <v>0</v>
          </cell>
          <cell r="S286" t="str">
            <v/>
          </cell>
          <cell r="T286" t="str">
            <v/>
          </cell>
        </row>
        <row r="287">
          <cell r="G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>
            <v>0</v>
          </cell>
          <cell r="S287" t="str">
            <v/>
          </cell>
          <cell r="T287" t="str">
            <v/>
          </cell>
        </row>
        <row r="288">
          <cell r="G288" t="str">
            <v>Subtotal  Materiales</v>
          </cell>
          <cell r="R288">
            <v>0</v>
          </cell>
          <cell r="S288" t="str">
            <v/>
          </cell>
          <cell r="T288" t="str">
            <v/>
          </cell>
        </row>
        <row r="289">
          <cell r="F289" t="str">
            <v>2)</v>
          </cell>
          <cell r="G289" t="str">
            <v>TRANSPORTE DE MATERIALES</v>
          </cell>
        </row>
        <row r="290">
          <cell r="G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>
            <v>0</v>
          </cell>
          <cell r="S290" t="str">
            <v/>
          </cell>
          <cell r="T290" t="str">
            <v/>
          </cell>
        </row>
        <row r="291">
          <cell r="G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>
            <v>0</v>
          </cell>
          <cell r="S291" t="str">
            <v/>
          </cell>
          <cell r="T291" t="str">
            <v/>
          </cell>
        </row>
        <row r="292">
          <cell r="G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>
            <v>0</v>
          </cell>
          <cell r="S292" t="str">
            <v/>
          </cell>
          <cell r="T292" t="str">
            <v/>
          </cell>
        </row>
        <row r="293">
          <cell r="G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>
            <v>0</v>
          </cell>
          <cell r="S293" t="str">
            <v/>
          </cell>
          <cell r="T293" t="str">
            <v/>
          </cell>
        </row>
        <row r="294">
          <cell r="G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>
            <v>0</v>
          </cell>
          <cell r="S294" t="str">
            <v/>
          </cell>
          <cell r="T294" t="str">
            <v/>
          </cell>
        </row>
        <row r="295">
          <cell r="G295" t="str">
            <v>Subtotal  Transporte de Materiales</v>
          </cell>
          <cell r="R295">
            <v>0</v>
          </cell>
          <cell r="S295" t="str">
            <v>$/</v>
          </cell>
          <cell r="T295" t="str">
            <v>m³</v>
          </cell>
        </row>
        <row r="296">
          <cell r="F296" t="str">
            <v>3)</v>
          </cell>
          <cell r="G296" t="str">
            <v>MANO DE OBRA DIRECTA</v>
          </cell>
        </row>
        <row r="297">
          <cell r="D297">
            <v>1</v>
          </cell>
          <cell r="G297" t="str">
            <v>Oficial Especializado</v>
          </cell>
          <cell r="H297">
            <v>0.32</v>
          </cell>
          <cell r="I297" t="str">
            <v>h</v>
          </cell>
          <cell r="J297" t="str">
            <v>/</v>
          </cell>
          <cell r="K297" t="str">
            <v>m³</v>
          </cell>
          <cell r="L297" t="str">
            <v>x</v>
          </cell>
          <cell r="M297">
            <v>25.58</v>
          </cell>
          <cell r="N297" t="str">
            <v>$</v>
          </cell>
          <cell r="O297" t="str">
            <v>/</v>
          </cell>
          <cell r="P297" t="str">
            <v>h</v>
          </cell>
          <cell r="Q297" t="str">
            <v>=</v>
          </cell>
          <cell r="R297">
            <v>8.19</v>
          </cell>
          <cell r="S297" t="str">
            <v>$ /</v>
          </cell>
          <cell r="T297" t="str">
            <v>m³</v>
          </cell>
        </row>
        <row r="298">
          <cell r="D298">
            <v>2</v>
          </cell>
          <cell r="G298" t="str">
            <v>Oficial</v>
          </cell>
          <cell r="H298">
            <v>0.217</v>
          </cell>
          <cell r="I298" t="str">
            <v>h</v>
          </cell>
          <cell r="J298" t="str">
            <v>/</v>
          </cell>
          <cell r="K298" t="str">
            <v>m³</v>
          </cell>
          <cell r="L298" t="str">
            <v>x</v>
          </cell>
          <cell r="M298">
            <v>21.87</v>
          </cell>
          <cell r="N298" t="str">
            <v>$</v>
          </cell>
          <cell r="O298" t="str">
            <v>/</v>
          </cell>
          <cell r="P298" t="str">
            <v>h</v>
          </cell>
          <cell r="Q298" t="str">
            <v>=</v>
          </cell>
          <cell r="R298">
            <v>4.75</v>
          </cell>
          <cell r="S298" t="str">
            <v>$ /</v>
          </cell>
          <cell r="T298" t="str">
            <v>m³</v>
          </cell>
        </row>
        <row r="299">
          <cell r="D299">
            <v>3</v>
          </cell>
          <cell r="G299" t="str">
            <v>Medio Oficial</v>
          </cell>
          <cell r="H299">
            <v>0.1</v>
          </cell>
          <cell r="I299" t="str">
            <v>h</v>
          </cell>
          <cell r="J299" t="str">
            <v>/</v>
          </cell>
          <cell r="K299" t="str">
            <v>m³</v>
          </cell>
          <cell r="L299" t="str">
            <v>x</v>
          </cell>
          <cell r="M299">
            <v>20.170000000000002</v>
          </cell>
          <cell r="N299" t="str">
            <v>$</v>
          </cell>
          <cell r="O299" t="str">
            <v>/</v>
          </cell>
          <cell r="P299" t="str">
            <v>h</v>
          </cell>
          <cell r="Q299" t="str">
            <v>=</v>
          </cell>
          <cell r="R299">
            <v>2.02</v>
          </cell>
          <cell r="S299" t="str">
            <v>$ /</v>
          </cell>
          <cell r="T299" t="str">
            <v>m³</v>
          </cell>
        </row>
        <row r="300">
          <cell r="D300">
            <v>4</v>
          </cell>
          <cell r="G300" t="str">
            <v>Ayudante</v>
          </cell>
          <cell r="H300">
            <v>0.3</v>
          </cell>
          <cell r="I300" t="str">
            <v>h</v>
          </cell>
          <cell r="J300" t="str">
            <v>/</v>
          </cell>
          <cell r="K300" t="str">
            <v>m³</v>
          </cell>
          <cell r="L300" t="str">
            <v>x</v>
          </cell>
          <cell r="M300">
            <v>18.579999999999998</v>
          </cell>
          <cell r="N300" t="str">
            <v>$</v>
          </cell>
          <cell r="O300" t="str">
            <v>/</v>
          </cell>
          <cell r="P300" t="str">
            <v>h</v>
          </cell>
          <cell r="Q300" t="str">
            <v>=</v>
          </cell>
          <cell r="R300">
            <v>5.57</v>
          </cell>
          <cell r="S300" t="str">
            <v>$ /</v>
          </cell>
          <cell r="T300" t="str">
            <v>m³</v>
          </cell>
        </row>
        <row r="301">
          <cell r="G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>
            <v>0</v>
          </cell>
          <cell r="S301" t="str">
            <v/>
          </cell>
          <cell r="T301" t="str">
            <v/>
          </cell>
        </row>
        <row r="302">
          <cell r="G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>
            <v>0</v>
          </cell>
          <cell r="S302" t="str">
            <v/>
          </cell>
          <cell r="T302" t="str">
            <v/>
          </cell>
        </row>
        <row r="303">
          <cell r="G303" t="str">
            <v>Subtotal Mano de Obra Directa</v>
          </cell>
          <cell r="R303">
            <v>20.53</v>
          </cell>
          <cell r="S303" t="str">
            <v>$/</v>
          </cell>
          <cell r="T303" t="str">
            <v>m³</v>
          </cell>
        </row>
        <row r="304">
          <cell r="F304" t="str">
            <v>4)</v>
          </cell>
          <cell r="G304" t="str">
            <v>MANO DE OBRA INDIRECTA</v>
          </cell>
        </row>
        <row r="305">
          <cell r="D305">
            <v>5</v>
          </cell>
          <cell r="G305" t="str">
            <v>Jefe de Obra</v>
          </cell>
          <cell r="H305">
            <v>0.15</v>
          </cell>
          <cell r="I305" t="str">
            <v>h</v>
          </cell>
          <cell r="J305" t="str">
            <v>/</v>
          </cell>
          <cell r="K305" t="str">
            <v>m³</v>
          </cell>
          <cell r="L305" t="str">
            <v>x</v>
          </cell>
          <cell r="M305">
            <v>68</v>
          </cell>
          <cell r="N305" t="str">
            <v>$</v>
          </cell>
          <cell r="O305" t="str">
            <v>/</v>
          </cell>
          <cell r="P305" t="str">
            <v>h</v>
          </cell>
          <cell r="Q305" t="str">
            <v>=</v>
          </cell>
          <cell r="R305">
            <v>10.199999999999999</v>
          </cell>
          <cell r="S305" t="str">
            <v>$ /</v>
          </cell>
          <cell r="T305" t="str">
            <v>m³</v>
          </cell>
        </row>
        <row r="306">
          <cell r="D306">
            <v>6</v>
          </cell>
          <cell r="G306" t="str">
            <v>Capataz</v>
          </cell>
          <cell r="H306">
            <v>0.15</v>
          </cell>
          <cell r="I306" t="str">
            <v>h</v>
          </cell>
          <cell r="J306" t="str">
            <v>/</v>
          </cell>
          <cell r="K306" t="str">
            <v>m³</v>
          </cell>
          <cell r="L306" t="str">
            <v>x</v>
          </cell>
          <cell r="M306">
            <v>42</v>
          </cell>
          <cell r="N306" t="str">
            <v>$</v>
          </cell>
          <cell r="O306" t="str">
            <v>/</v>
          </cell>
          <cell r="P306" t="str">
            <v>h</v>
          </cell>
          <cell r="Q306" t="str">
            <v>=</v>
          </cell>
          <cell r="R306">
            <v>6.3</v>
          </cell>
          <cell r="S306" t="str">
            <v>$ /</v>
          </cell>
          <cell r="T306" t="str">
            <v>m³</v>
          </cell>
        </row>
        <row r="307">
          <cell r="D307">
            <v>7</v>
          </cell>
          <cell r="G307" t="str">
            <v>Topografo</v>
          </cell>
          <cell r="H307">
            <v>0.15</v>
          </cell>
          <cell r="I307" t="str">
            <v>h</v>
          </cell>
          <cell r="J307" t="str">
            <v>/</v>
          </cell>
          <cell r="K307" t="str">
            <v>m³</v>
          </cell>
          <cell r="L307" t="str">
            <v>x</v>
          </cell>
          <cell r="M307">
            <v>32</v>
          </cell>
          <cell r="N307" t="str">
            <v>$</v>
          </cell>
          <cell r="O307" t="str">
            <v>/</v>
          </cell>
          <cell r="P307" t="str">
            <v>h</v>
          </cell>
          <cell r="Q307" t="str">
            <v>=</v>
          </cell>
          <cell r="R307">
            <v>4.8</v>
          </cell>
          <cell r="S307" t="str">
            <v>$ /</v>
          </cell>
          <cell r="T307" t="str">
            <v>m³</v>
          </cell>
        </row>
        <row r="308">
          <cell r="G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>
            <v>0</v>
          </cell>
          <cell r="S308" t="str">
            <v/>
          </cell>
          <cell r="T308" t="str">
            <v/>
          </cell>
        </row>
        <row r="309">
          <cell r="G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>
            <v>0</v>
          </cell>
          <cell r="S309" t="str">
            <v/>
          </cell>
          <cell r="T309" t="str">
            <v/>
          </cell>
        </row>
        <row r="310">
          <cell r="G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>
            <v>0</v>
          </cell>
          <cell r="S310" t="str">
            <v/>
          </cell>
          <cell r="T310" t="str">
            <v/>
          </cell>
        </row>
        <row r="311">
          <cell r="G311" t="str">
            <v>Subtotal Mano de Obra Indirecta</v>
          </cell>
          <cell r="R311">
            <v>21.3</v>
          </cell>
          <cell r="S311" t="str">
            <v>$/</v>
          </cell>
          <cell r="T311" t="str">
            <v>m³</v>
          </cell>
        </row>
        <row r="312">
          <cell r="F312" t="str">
            <v>5)</v>
          </cell>
          <cell r="G312" t="str">
            <v>COSTO OPERATIVO DE EQUIPOS</v>
          </cell>
        </row>
        <row r="313">
          <cell r="D313">
            <v>2001</v>
          </cell>
          <cell r="G313" t="str">
            <v>Retroexcavadora</v>
          </cell>
          <cell r="H313">
            <v>0.25</v>
          </cell>
          <cell r="I313" t="str">
            <v>h</v>
          </cell>
          <cell r="J313" t="str">
            <v>/</v>
          </cell>
          <cell r="K313" t="str">
            <v>m³</v>
          </cell>
          <cell r="L313" t="str">
            <v>x</v>
          </cell>
          <cell r="M313">
            <v>148</v>
          </cell>
          <cell r="N313" t="str">
            <v>$</v>
          </cell>
          <cell r="O313" t="str">
            <v>/</v>
          </cell>
          <cell r="P313" t="str">
            <v>h</v>
          </cell>
          <cell r="Q313" t="str">
            <v>=</v>
          </cell>
          <cell r="R313">
            <v>37</v>
          </cell>
          <cell r="S313" t="str">
            <v>$ /</v>
          </cell>
          <cell r="T313" t="str">
            <v>m³</v>
          </cell>
        </row>
        <row r="314">
          <cell r="D314">
            <v>2010</v>
          </cell>
          <cell r="G314" t="str">
            <v>Cargador frontal</v>
          </cell>
          <cell r="H314">
            <v>7.0000000000000007E-2</v>
          </cell>
          <cell r="I314" t="str">
            <v>h</v>
          </cell>
          <cell r="J314" t="str">
            <v>/</v>
          </cell>
          <cell r="K314" t="str">
            <v>m³</v>
          </cell>
          <cell r="L314" t="str">
            <v>x</v>
          </cell>
          <cell r="M314">
            <v>128</v>
          </cell>
          <cell r="N314" t="str">
            <v>$</v>
          </cell>
          <cell r="O314" t="str">
            <v>/</v>
          </cell>
          <cell r="P314" t="str">
            <v>h</v>
          </cell>
          <cell r="Q314" t="str">
            <v>=</v>
          </cell>
          <cell r="R314">
            <v>8.9600000000000009</v>
          </cell>
          <cell r="S314" t="str">
            <v>$ /</v>
          </cell>
          <cell r="T314" t="str">
            <v>m³</v>
          </cell>
        </row>
        <row r="315">
          <cell r="D315">
            <v>2024</v>
          </cell>
          <cell r="G315" t="str">
            <v>Herramientas menores</v>
          </cell>
          <cell r="H315">
            <v>0.1</v>
          </cell>
          <cell r="I315" t="str">
            <v>h</v>
          </cell>
          <cell r="J315" t="str">
            <v>/</v>
          </cell>
          <cell r="K315" t="str">
            <v>m³</v>
          </cell>
          <cell r="L315" t="str">
            <v>x</v>
          </cell>
          <cell r="M315">
            <v>2.2000000000000002</v>
          </cell>
          <cell r="N315" t="str">
            <v>$</v>
          </cell>
          <cell r="O315" t="str">
            <v>/</v>
          </cell>
          <cell r="P315" t="str">
            <v>h</v>
          </cell>
          <cell r="Q315" t="str">
            <v>=</v>
          </cell>
          <cell r="R315">
            <v>0.22</v>
          </cell>
          <cell r="S315" t="str">
            <v>$ /</v>
          </cell>
          <cell r="T315" t="str">
            <v>m³</v>
          </cell>
        </row>
        <row r="316">
          <cell r="D316">
            <v>2005</v>
          </cell>
          <cell r="G316" t="str">
            <v>Camión</v>
          </cell>
          <cell r="H316">
            <v>0.217</v>
          </cell>
          <cell r="I316" t="str">
            <v>h</v>
          </cell>
          <cell r="J316" t="str">
            <v>/</v>
          </cell>
          <cell r="K316" t="str">
            <v>m³</v>
          </cell>
          <cell r="L316" t="str">
            <v>x</v>
          </cell>
          <cell r="M316">
            <v>55</v>
          </cell>
          <cell r="N316" t="str">
            <v>$</v>
          </cell>
          <cell r="O316" t="str">
            <v>/</v>
          </cell>
          <cell r="P316" t="str">
            <v>h</v>
          </cell>
          <cell r="Q316" t="str">
            <v>=</v>
          </cell>
          <cell r="R316">
            <v>11.94</v>
          </cell>
          <cell r="S316" t="str">
            <v>$ /</v>
          </cell>
          <cell r="T316" t="str">
            <v>m³</v>
          </cell>
        </row>
        <row r="317">
          <cell r="G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>
            <v>0</v>
          </cell>
          <cell r="S317" t="str">
            <v/>
          </cell>
          <cell r="T317" t="str">
            <v/>
          </cell>
        </row>
        <row r="318">
          <cell r="G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>
            <v>0</v>
          </cell>
          <cell r="S318" t="str">
            <v/>
          </cell>
          <cell r="T318" t="str">
            <v/>
          </cell>
        </row>
        <row r="319">
          <cell r="G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>
            <v>0</v>
          </cell>
          <cell r="S319" t="str">
            <v/>
          </cell>
          <cell r="T319" t="str">
            <v/>
          </cell>
        </row>
        <row r="320">
          <cell r="G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>
            <v>0</v>
          </cell>
          <cell r="S320" t="str">
            <v/>
          </cell>
          <cell r="T320" t="str">
            <v/>
          </cell>
        </row>
        <row r="321">
          <cell r="G321" t="str">
            <v>Subtotal Costo Operativo de Equipos</v>
          </cell>
          <cell r="R321">
            <v>58.12</v>
          </cell>
          <cell r="S321" t="str">
            <v/>
          </cell>
          <cell r="T321" t="str">
            <v/>
          </cell>
        </row>
        <row r="323">
          <cell r="B323">
            <v>150</v>
          </cell>
          <cell r="F323" t="str">
            <v>6)</v>
          </cell>
          <cell r="G323" t="str">
            <v>COSTO - COSTO  (1+2+3+4+5)</v>
          </cell>
          <cell r="R323">
            <v>99.95</v>
          </cell>
          <cell r="S323" t="str">
            <v>$/</v>
          </cell>
          <cell r="T323" t="str">
            <v>m³</v>
          </cell>
        </row>
        <row r="324">
          <cell r="G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>
            <v>0</v>
          </cell>
        </row>
        <row r="325">
          <cell r="F325" t="str">
            <v>7)</v>
          </cell>
          <cell r="G325" t="str">
            <v>Gastos  Administrativos                                                 (% Sobre Costo-Costo)</v>
          </cell>
          <cell r="M325">
            <v>8</v>
          </cell>
          <cell r="N325" t="str">
            <v>%</v>
          </cell>
          <cell r="O325" t="str">
            <v>de A</v>
          </cell>
          <cell r="P325">
            <v>6</v>
          </cell>
          <cell r="R325">
            <v>8</v>
          </cell>
          <cell r="S325" t="str">
            <v>$/</v>
          </cell>
          <cell r="T325" t="str">
            <v>m³</v>
          </cell>
        </row>
        <row r="326">
          <cell r="F326" t="str">
            <v>8)</v>
          </cell>
          <cell r="G326" t="str">
            <v>Beneficio                                                                              (% Sobre Costo-Costo)</v>
          </cell>
          <cell r="M326">
            <v>10</v>
          </cell>
          <cell r="N326" t="str">
            <v>%</v>
          </cell>
          <cell r="O326" t="str">
            <v>de A</v>
          </cell>
          <cell r="P326">
            <v>6</v>
          </cell>
          <cell r="R326">
            <v>10</v>
          </cell>
          <cell r="S326" t="str">
            <v>$/</v>
          </cell>
          <cell r="T326" t="str">
            <v>m³</v>
          </cell>
        </row>
        <row r="327">
          <cell r="F327" t="str">
            <v>9)</v>
          </cell>
          <cell r="G327" t="str">
            <v>Monto de los Subcontratos</v>
          </cell>
          <cell r="S327" t="str">
            <v>$/</v>
          </cell>
          <cell r="T327" t="str">
            <v>m³</v>
          </cell>
        </row>
        <row r="329">
          <cell r="F329" t="str">
            <v>10)</v>
          </cell>
          <cell r="G329" t="str">
            <v>Parcial  "I"</v>
          </cell>
          <cell r="R329">
            <v>117.95</v>
          </cell>
          <cell r="S329" t="str">
            <v>$/</v>
          </cell>
          <cell r="T329" t="str">
            <v>m³</v>
          </cell>
        </row>
        <row r="331">
          <cell r="F331" t="str">
            <v>11)</v>
          </cell>
          <cell r="G331" t="str">
            <v>Costo  Financiero</v>
          </cell>
          <cell r="M331">
            <v>1.8</v>
          </cell>
          <cell r="N331" t="str">
            <v>%</v>
          </cell>
          <cell r="O331" t="str">
            <v>de A</v>
          </cell>
          <cell r="P331" t="str">
            <v>"I"</v>
          </cell>
          <cell r="R331">
            <v>2.12</v>
          </cell>
          <cell r="S331" t="str">
            <v>$/</v>
          </cell>
          <cell r="T331" t="str">
            <v>m³</v>
          </cell>
        </row>
        <row r="333">
          <cell r="F333" t="str">
            <v>12)</v>
          </cell>
          <cell r="G333" t="str">
            <v>Parcial  "II"</v>
          </cell>
          <cell r="R333">
            <v>120.07</v>
          </cell>
          <cell r="S333" t="str">
            <v>$/</v>
          </cell>
          <cell r="T333" t="str">
            <v>m³</v>
          </cell>
        </row>
        <row r="335">
          <cell r="F335" t="str">
            <v>13)</v>
          </cell>
          <cell r="G335" t="str">
            <v>Impuestos</v>
          </cell>
          <cell r="M335">
            <v>1.5</v>
          </cell>
          <cell r="N335" t="str">
            <v>%</v>
          </cell>
          <cell r="O335" t="str">
            <v>de A</v>
          </cell>
          <cell r="P335" t="str">
            <v>"II"</v>
          </cell>
          <cell r="R335">
            <v>1.8</v>
          </cell>
          <cell r="S335" t="str">
            <v>$/</v>
          </cell>
          <cell r="T335" t="str">
            <v>m³</v>
          </cell>
        </row>
        <row r="337">
          <cell r="F337" t="str">
            <v>14)</v>
          </cell>
          <cell r="G337" t="str">
            <v>Parcial  "III"</v>
          </cell>
          <cell r="R337">
            <v>123.99</v>
          </cell>
          <cell r="S337" t="str">
            <v>$/</v>
          </cell>
          <cell r="T337" t="str">
            <v>m³</v>
          </cell>
        </row>
        <row r="339">
          <cell r="F339" t="str">
            <v>15)</v>
          </cell>
          <cell r="G339" t="str">
            <v>Impuesto al Valor Agregado (IVA)</v>
          </cell>
          <cell r="M339">
            <v>21</v>
          </cell>
          <cell r="N339" t="str">
            <v>%</v>
          </cell>
          <cell r="O339" t="str">
            <v>de A</v>
          </cell>
          <cell r="P339" t="str">
            <v>"III"</v>
          </cell>
          <cell r="R339">
            <v>26.04</v>
          </cell>
          <cell r="S339" t="str">
            <v>$/</v>
          </cell>
          <cell r="T339" t="str">
            <v>m³</v>
          </cell>
        </row>
        <row r="341">
          <cell r="F341" t="str">
            <v>16)</v>
          </cell>
          <cell r="G341" t="str">
            <v xml:space="preserve">T O T A L </v>
          </cell>
          <cell r="R341">
            <v>150.03</v>
          </cell>
          <cell r="S341" t="str">
            <v>$/</v>
          </cell>
          <cell r="T341" t="str">
            <v>m³</v>
          </cell>
        </row>
        <row r="342">
          <cell r="C342">
            <v>160</v>
          </cell>
          <cell r="F342" t="str">
            <v>2.1</v>
          </cell>
          <cell r="G342" t="str">
            <v>Sección 2 x 2,30 m</v>
          </cell>
          <cell r="M342" t="str">
            <v>m³</v>
          </cell>
          <cell r="R342">
            <v>109.56</v>
          </cell>
        </row>
        <row r="344">
          <cell r="F344" t="str">
            <v>1)</v>
          </cell>
          <cell r="G344" t="str">
            <v>MATERIALES</v>
          </cell>
        </row>
        <row r="345">
          <cell r="G345" t="str">
            <v/>
          </cell>
          <cell r="H345">
            <v>0</v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>
            <v>0</v>
          </cell>
          <cell r="S345" t="str">
            <v/>
          </cell>
          <cell r="T345" t="str">
            <v/>
          </cell>
        </row>
        <row r="346">
          <cell r="G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>
            <v>0</v>
          </cell>
          <cell r="S346" t="str">
            <v/>
          </cell>
          <cell r="T346" t="str">
            <v/>
          </cell>
        </row>
        <row r="347">
          <cell r="G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>
            <v>0</v>
          </cell>
          <cell r="S347" t="str">
            <v/>
          </cell>
          <cell r="T347" t="str">
            <v/>
          </cell>
        </row>
        <row r="348">
          <cell r="G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>
            <v>0</v>
          </cell>
          <cell r="S348" t="str">
            <v/>
          </cell>
          <cell r="T348" t="str">
            <v/>
          </cell>
        </row>
        <row r="349">
          <cell r="G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>
            <v>0</v>
          </cell>
          <cell r="S349" t="str">
            <v/>
          </cell>
          <cell r="T349" t="str">
            <v/>
          </cell>
        </row>
        <row r="350">
          <cell r="G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>
            <v>0</v>
          </cell>
          <cell r="S350" t="str">
            <v/>
          </cell>
          <cell r="T350" t="str">
            <v/>
          </cell>
        </row>
        <row r="351">
          <cell r="G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>
            <v>0</v>
          </cell>
          <cell r="S351" t="str">
            <v/>
          </cell>
          <cell r="T351" t="str">
            <v/>
          </cell>
        </row>
        <row r="352">
          <cell r="G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>
            <v>0</v>
          </cell>
          <cell r="S352" t="str">
            <v/>
          </cell>
          <cell r="T352" t="str">
            <v/>
          </cell>
        </row>
        <row r="353">
          <cell r="G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>
            <v>0</v>
          </cell>
          <cell r="S353" t="str">
            <v/>
          </cell>
          <cell r="T353" t="str">
            <v/>
          </cell>
        </row>
        <row r="354">
          <cell r="G354" t="str">
            <v>Subtotal  Materiales</v>
          </cell>
          <cell r="R354">
            <v>0</v>
          </cell>
          <cell r="S354" t="str">
            <v/>
          </cell>
          <cell r="T354" t="str">
            <v/>
          </cell>
        </row>
        <row r="355">
          <cell r="F355" t="str">
            <v>2)</v>
          </cell>
          <cell r="G355" t="str">
            <v>TRANSPORTE DE MATERIALES</v>
          </cell>
        </row>
        <row r="356">
          <cell r="G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>
            <v>0</v>
          </cell>
          <cell r="S356" t="str">
            <v/>
          </cell>
          <cell r="T356" t="str">
            <v/>
          </cell>
        </row>
        <row r="357">
          <cell r="G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>
            <v>0</v>
          </cell>
          <cell r="S357" t="str">
            <v/>
          </cell>
          <cell r="T357" t="str">
            <v/>
          </cell>
        </row>
        <row r="358">
          <cell r="G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>
            <v>0</v>
          </cell>
          <cell r="S358" t="str">
            <v/>
          </cell>
          <cell r="T358" t="str">
            <v/>
          </cell>
        </row>
        <row r="359">
          <cell r="G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>
            <v>0</v>
          </cell>
          <cell r="S359" t="str">
            <v/>
          </cell>
          <cell r="T359" t="str">
            <v/>
          </cell>
        </row>
        <row r="360">
          <cell r="G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>
            <v>0</v>
          </cell>
          <cell r="S360" t="str">
            <v/>
          </cell>
          <cell r="T360" t="str">
            <v/>
          </cell>
        </row>
        <row r="361">
          <cell r="G361" t="str">
            <v>Subtotal  Transporte de Materiales</v>
          </cell>
          <cell r="R361">
            <v>0</v>
          </cell>
          <cell r="S361" t="str">
            <v>$/</v>
          </cell>
          <cell r="T361" t="str">
            <v>m³</v>
          </cell>
        </row>
        <row r="362">
          <cell r="F362" t="str">
            <v>3)</v>
          </cell>
          <cell r="G362" t="str">
            <v>MANO DE OBRA DIRECTA</v>
          </cell>
        </row>
        <row r="363">
          <cell r="D363">
            <v>1</v>
          </cell>
          <cell r="G363" t="str">
            <v>Oficial Especializado</v>
          </cell>
          <cell r="H363">
            <v>0.28000000000000003</v>
          </cell>
          <cell r="I363" t="str">
            <v>h</v>
          </cell>
          <cell r="J363" t="str">
            <v>/</v>
          </cell>
          <cell r="K363" t="str">
            <v>m³</v>
          </cell>
          <cell r="L363" t="str">
            <v>x</v>
          </cell>
          <cell r="M363">
            <v>25.58</v>
          </cell>
          <cell r="N363" t="str">
            <v>$</v>
          </cell>
          <cell r="O363" t="str">
            <v>/</v>
          </cell>
          <cell r="P363" t="str">
            <v>h</v>
          </cell>
          <cell r="Q363" t="str">
            <v>=</v>
          </cell>
          <cell r="R363">
            <v>7.16</v>
          </cell>
          <cell r="S363" t="str">
            <v>$ /</v>
          </cell>
          <cell r="T363" t="str">
            <v>m³</v>
          </cell>
        </row>
        <row r="364">
          <cell r="D364">
            <v>2</v>
          </cell>
          <cell r="G364" t="str">
            <v>Oficial</v>
          </cell>
          <cell r="H364">
            <v>0.217</v>
          </cell>
          <cell r="I364" t="str">
            <v>h</v>
          </cell>
          <cell r="J364" t="str">
            <v>/</v>
          </cell>
          <cell r="K364" t="str">
            <v>m³</v>
          </cell>
          <cell r="L364" t="str">
            <v>x</v>
          </cell>
          <cell r="M364">
            <v>21.87</v>
          </cell>
          <cell r="N364" t="str">
            <v>$</v>
          </cell>
          <cell r="O364" t="str">
            <v>/</v>
          </cell>
          <cell r="P364" t="str">
            <v>h</v>
          </cell>
          <cell r="Q364" t="str">
            <v>=</v>
          </cell>
          <cell r="R364">
            <v>4.75</v>
          </cell>
          <cell r="S364" t="str">
            <v>$ /</v>
          </cell>
          <cell r="T364" t="str">
            <v>m³</v>
          </cell>
        </row>
        <row r="365">
          <cell r="D365">
            <v>3</v>
          </cell>
          <cell r="G365" t="str">
            <v>Medio Oficial</v>
          </cell>
          <cell r="H365">
            <v>0.12</v>
          </cell>
          <cell r="I365" t="str">
            <v>h</v>
          </cell>
          <cell r="J365" t="str">
            <v>/</v>
          </cell>
          <cell r="K365" t="str">
            <v>m³</v>
          </cell>
          <cell r="L365" t="str">
            <v>x</v>
          </cell>
          <cell r="M365">
            <v>20.170000000000002</v>
          </cell>
          <cell r="N365" t="str">
            <v>$</v>
          </cell>
          <cell r="O365" t="str">
            <v>/</v>
          </cell>
          <cell r="P365" t="str">
            <v>h</v>
          </cell>
          <cell r="Q365" t="str">
            <v>=</v>
          </cell>
          <cell r="R365">
            <v>2.42</v>
          </cell>
          <cell r="S365" t="str">
            <v>$ /</v>
          </cell>
          <cell r="T365" t="str">
            <v>m³</v>
          </cell>
        </row>
        <row r="366">
          <cell r="D366">
            <v>4</v>
          </cell>
          <cell r="G366" t="str">
            <v>Ayudante</v>
          </cell>
          <cell r="H366">
            <v>0.36</v>
          </cell>
          <cell r="I366" t="str">
            <v>h</v>
          </cell>
          <cell r="J366" t="str">
            <v>/</v>
          </cell>
          <cell r="K366" t="str">
            <v>m³</v>
          </cell>
          <cell r="L366" t="str">
            <v>x</v>
          </cell>
          <cell r="M366">
            <v>18.579999999999998</v>
          </cell>
          <cell r="N366" t="str">
            <v>$</v>
          </cell>
          <cell r="O366" t="str">
            <v>/</v>
          </cell>
          <cell r="P366" t="str">
            <v>h</v>
          </cell>
          <cell r="Q366" t="str">
            <v>=</v>
          </cell>
          <cell r="R366">
            <v>6.69</v>
          </cell>
          <cell r="S366" t="str">
            <v>$ /</v>
          </cell>
          <cell r="T366" t="str">
            <v>m³</v>
          </cell>
        </row>
        <row r="367">
          <cell r="G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>
            <v>0</v>
          </cell>
          <cell r="S367" t="str">
            <v/>
          </cell>
          <cell r="T367" t="str">
            <v/>
          </cell>
        </row>
        <row r="368">
          <cell r="G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>
            <v>0</v>
          </cell>
          <cell r="S368" t="str">
            <v/>
          </cell>
          <cell r="T368" t="str">
            <v/>
          </cell>
        </row>
        <row r="369">
          <cell r="G369" t="str">
            <v>Subtotal Mano de Obra Directa</v>
          </cell>
          <cell r="R369">
            <v>21.02</v>
          </cell>
          <cell r="S369" t="str">
            <v>$/</v>
          </cell>
          <cell r="T369" t="str">
            <v>m³</v>
          </cell>
        </row>
        <row r="370">
          <cell r="F370" t="str">
            <v>4)</v>
          </cell>
          <cell r="G370" t="str">
            <v>MANO DE OBRA INDIRECTA</v>
          </cell>
        </row>
        <row r="371">
          <cell r="D371">
            <v>5</v>
          </cell>
          <cell r="G371" t="str">
            <v>Jefe de Obra</v>
          </cell>
          <cell r="H371">
            <v>0.17</v>
          </cell>
          <cell r="I371" t="str">
            <v>h</v>
          </cell>
          <cell r="J371" t="str">
            <v>/</v>
          </cell>
          <cell r="K371" t="str">
            <v>m³</v>
          </cell>
          <cell r="L371" t="str">
            <v>x</v>
          </cell>
          <cell r="M371">
            <v>68</v>
          </cell>
          <cell r="N371" t="str">
            <v>$</v>
          </cell>
          <cell r="O371" t="str">
            <v>/</v>
          </cell>
          <cell r="P371" t="str">
            <v>h</v>
          </cell>
          <cell r="Q371" t="str">
            <v>=</v>
          </cell>
          <cell r="R371">
            <v>11.56</v>
          </cell>
          <cell r="S371" t="str">
            <v>$ /</v>
          </cell>
          <cell r="T371" t="str">
            <v>m³</v>
          </cell>
        </row>
        <row r="372">
          <cell r="D372">
            <v>6</v>
          </cell>
          <cell r="G372" t="str">
            <v>Capataz</v>
          </cell>
          <cell r="H372">
            <v>0.17</v>
          </cell>
          <cell r="I372" t="str">
            <v>h</v>
          </cell>
          <cell r="J372" t="str">
            <v>/</v>
          </cell>
          <cell r="K372" t="str">
            <v>m³</v>
          </cell>
          <cell r="L372" t="str">
            <v>x</v>
          </cell>
          <cell r="M372">
            <v>42</v>
          </cell>
          <cell r="N372" t="str">
            <v>$</v>
          </cell>
          <cell r="O372" t="str">
            <v>/</v>
          </cell>
          <cell r="P372" t="str">
            <v>h</v>
          </cell>
          <cell r="Q372" t="str">
            <v>=</v>
          </cell>
          <cell r="R372">
            <v>7.14</v>
          </cell>
          <cell r="S372" t="str">
            <v>$ /</v>
          </cell>
          <cell r="T372" t="str">
            <v>m³</v>
          </cell>
        </row>
        <row r="373">
          <cell r="D373">
            <v>7</v>
          </cell>
          <cell r="G373" t="str">
            <v>Topografo</v>
          </cell>
          <cell r="H373">
            <v>0.17</v>
          </cell>
          <cell r="I373" t="str">
            <v>h</v>
          </cell>
          <cell r="J373" t="str">
            <v>/</v>
          </cell>
          <cell r="K373" t="str">
            <v>m³</v>
          </cell>
          <cell r="L373" t="str">
            <v>x</v>
          </cell>
          <cell r="M373">
            <v>32</v>
          </cell>
          <cell r="N373" t="str">
            <v>$</v>
          </cell>
          <cell r="O373" t="str">
            <v>/</v>
          </cell>
          <cell r="P373" t="str">
            <v>h</v>
          </cell>
          <cell r="Q373" t="str">
            <v>=</v>
          </cell>
          <cell r="R373">
            <v>5.44</v>
          </cell>
          <cell r="S373" t="str">
            <v>$ /</v>
          </cell>
          <cell r="T373" t="str">
            <v>m³</v>
          </cell>
        </row>
        <row r="374">
          <cell r="G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>
            <v>0</v>
          </cell>
          <cell r="S374" t="str">
            <v/>
          </cell>
          <cell r="T374" t="str">
            <v/>
          </cell>
        </row>
        <row r="375">
          <cell r="G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>
            <v>0</v>
          </cell>
          <cell r="S375" t="str">
            <v/>
          </cell>
          <cell r="T375" t="str">
            <v/>
          </cell>
        </row>
        <row r="376">
          <cell r="G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>
            <v>0</v>
          </cell>
          <cell r="S376" t="str">
            <v/>
          </cell>
          <cell r="T376" t="str">
            <v/>
          </cell>
        </row>
        <row r="377">
          <cell r="G377" t="str">
            <v>Subtotal Mano de Obra Indirecta</v>
          </cell>
          <cell r="R377">
            <v>24.14</v>
          </cell>
          <cell r="S377" t="str">
            <v>$/</v>
          </cell>
          <cell r="T377" t="str">
            <v>m³</v>
          </cell>
        </row>
        <row r="378">
          <cell r="F378" t="str">
            <v>5)</v>
          </cell>
          <cell r="G378" t="str">
            <v>COSTO OPERATIVO DE EQUIPOS</v>
          </cell>
        </row>
        <row r="379">
          <cell r="D379">
            <v>2013</v>
          </cell>
          <cell r="G379" t="str">
            <v>Retro con pala</v>
          </cell>
          <cell r="H379">
            <v>0.2</v>
          </cell>
          <cell r="I379" t="str">
            <v>h</v>
          </cell>
          <cell r="J379" t="str">
            <v>/</v>
          </cell>
          <cell r="K379" t="str">
            <v>m³</v>
          </cell>
          <cell r="L379" t="str">
            <v>x</v>
          </cell>
          <cell r="M379">
            <v>130</v>
          </cell>
          <cell r="N379" t="str">
            <v>$</v>
          </cell>
          <cell r="O379" t="str">
            <v>/</v>
          </cell>
          <cell r="P379" t="str">
            <v>h</v>
          </cell>
          <cell r="Q379" t="str">
            <v>=</v>
          </cell>
          <cell r="R379">
            <v>26</v>
          </cell>
          <cell r="S379" t="str">
            <v>$ /</v>
          </cell>
          <cell r="T379" t="str">
            <v>m³</v>
          </cell>
        </row>
        <row r="380">
          <cell r="D380">
            <v>2010</v>
          </cell>
          <cell r="G380" t="str">
            <v>Cargador frontal</v>
          </cell>
          <cell r="H380">
            <v>0.08</v>
          </cell>
          <cell r="I380" t="str">
            <v>h</v>
          </cell>
          <cell r="J380" t="str">
            <v>/</v>
          </cell>
          <cell r="K380" t="str">
            <v>m³</v>
          </cell>
          <cell r="L380" t="str">
            <v>x</v>
          </cell>
          <cell r="M380">
            <v>128</v>
          </cell>
          <cell r="N380" t="str">
            <v>$</v>
          </cell>
          <cell r="O380" t="str">
            <v>/</v>
          </cell>
          <cell r="P380" t="str">
            <v>h</v>
          </cell>
          <cell r="Q380" t="str">
            <v>=</v>
          </cell>
          <cell r="R380">
            <v>10.24</v>
          </cell>
          <cell r="S380" t="str">
            <v>$ /</v>
          </cell>
          <cell r="T380" t="str">
            <v>m³</v>
          </cell>
        </row>
        <row r="381">
          <cell r="D381">
            <v>2024</v>
          </cell>
          <cell r="G381" t="str">
            <v>Herramientas menores</v>
          </cell>
          <cell r="H381">
            <v>0.12</v>
          </cell>
          <cell r="I381" t="str">
            <v>h</v>
          </cell>
          <cell r="J381" t="str">
            <v>/</v>
          </cell>
          <cell r="K381" t="str">
            <v>m³</v>
          </cell>
          <cell r="L381" t="str">
            <v>x</v>
          </cell>
          <cell r="M381">
            <v>2.2000000000000002</v>
          </cell>
          <cell r="N381" t="str">
            <v>$</v>
          </cell>
          <cell r="O381" t="str">
            <v>/</v>
          </cell>
          <cell r="P381" t="str">
            <v>h</v>
          </cell>
          <cell r="Q381" t="str">
            <v>=</v>
          </cell>
          <cell r="R381">
            <v>0.26</v>
          </cell>
          <cell r="S381" t="str">
            <v>$ /</v>
          </cell>
          <cell r="T381" t="str">
            <v>m³</v>
          </cell>
        </row>
        <row r="382">
          <cell r="D382">
            <v>2005</v>
          </cell>
          <cell r="G382" t="str">
            <v>Camión</v>
          </cell>
          <cell r="H382">
            <v>0.217</v>
          </cell>
          <cell r="I382" t="str">
            <v>h</v>
          </cell>
          <cell r="J382" t="str">
            <v>/</v>
          </cell>
          <cell r="K382" t="str">
            <v>m³</v>
          </cell>
          <cell r="L382" t="str">
            <v>x</v>
          </cell>
          <cell r="M382">
            <v>55</v>
          </cell>
          <cell r="N382" t="str">
            <v>$</v>
          </cell>
          <cell r="O382" t="str">
            <v>/</v>
          </cell>
          <cell r="P382" t="str">
            <v>h</v>
          </cell>
          <cell r="Q382" t="str">
            <v>=</v>
          </cell>
          <cell r="R382">
            <v>11.94</v>
          </cell>
          <cell r="S382" t="str">
            <v>$ /</v>
          </cell>
          <cell r="T382" t="str">
            <v>m³</v>
          </cell>
        </row>
        <row r="383">
          <cell r="G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>
            <v>0</v>
          </cell>
          <cell r="S383" t="str">
            <v/>
          </cell>
          <cell r="T383" t="str">
            <v/>
          </cell>
        </row>
        <row r="384">
          <cell r="G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>
            <v>0</v>
          </cell>
          <cell r="S384" t="str">
            <v/>
          </cell>
          <cell r="T384" t="str">
            <v/>
          </cell>
        </row>
        <row r="385">
          <cell r="G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>
            <v>0</v>
          </cell>
          <cell r="S385" t="str">
            <v/>
          </cell>
          <cell r="T385" t="str">
            <v/>
          </cell>
        </row>
        <row r="386">
          <cell r="G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>
            <v>0</v>
          </cell>
          <cell r="S386" t="str">
            <v/>
          </cell>
          <cell r="T386" t="str">
            <v/>
          </cell>
        </row>
        <row r="387">
          <cell r="G387" t="str">
            <v>Subtotal Costo Operativo de Equipos</v>
          </cell>
          <cell r="R387">
            <v>48.44</v>
          </cell>
          <cell r="S387" t="str">
            <v/>
          </cell>
          <cell r="T387" t="str">
            <v/>
          </cell>
        </row>
        <row r="389">
          <cell r="B389">
            <v>160</v>
          </cell>
          <cell r="F389" t="str">
            <v>6)</v>
          </cell>
          <cell r="G389" t="str">
            <v>COSTO - COSTO  (1+2+3+4+5)</v>
          </cell>
          <cell r="R389">
            <v>93.6</v>
          </cell>
          <cell r="S389" t="str">
            <v>$/</v>
          </cell>
          <cell r="T389" t="str">
            <v>m³</v>
          </cell>
        </row>
        <row r="390">
          <cell r="G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>
            <v>0</v>
          </cell>
        </row>
        <row r="391">
          <cell r="F391" t="str">
            <v>7)</v>
          </cell>
          <cell r="G391" t="str">
            <v>Gastos  Administrativos                                                 (% Sobre Costo-Costo)</v>
          </cell>
          <cell r="M391">
            <v>8</v>
          </cell>
          <cell r="N391" t="str">
            <v>%</v>
          </cell>
          <cell r="O391" t="str">
            <v>de A</v>
          </cell>
          <cell r="P391">
            <v>6</v>
          </cell>
          <cell r="R391">
            <v>7.49</v>
          </cell>
          <cell r="S391" t="str">
            <v>$/</v>
          </cell>
          <cell r="T391" t="str">
            <v>m³</v>
          </cell>
        </row>
        <row r="392">
          <cell r="F392" t="str">
            <v>8)</v>
          </cell>
          <cell r="G392" t="str">
            <v>Beneficio                                                                              (% Sobre Costo-Costo)</v>
          </cell>
          <cell r="M392">
            <v>10</v>
          </cell>
          <cell r="N392" t="str">
            <v>%</v>
          </cell>
          <cell r="O392" t="str">
            <v>de A</v>
          </cell>
          <cell r="P392">
            <v>6</v>
          </cell>
          <cell r="R392">
            <v>9.36</v>
          </cell>
          <cell r="S392" t="str">
            <v>$/</v>
          </cell>
          <cell r="T392" t="str">
            <v>m³</v>
          </cell>
        </row>
        <row r="393">
          <cell r="F393" t="str">
            <v>9)</v>
          </cell>
          <cell r="G393" t="str">
            <v>Monto de los Subcontratos</v>
          </cell>
          <cell r="S393" t="str">
            <v>$/</v>
          </cell>
          <cell r="T393" t="str">
            <v>m³</v>
          </cell>
        </row>
        <row r="395">
          <cell r="F395" t="str">
            <v>10)</v>
          </cell>
          <cell r="G395" t="str">
            <v>Parcial  "I"</v>
          </cell>
          <cell r="R395">
            <v>110.45</v>
          </cell>
          <cell r="S395" t="str">
            <v>$/</v>
          </cell>
          <cell r="T395" t="str">
            <v>m³</v>
          </cell>
        </row>
        <row r="397">
          <cell r="F397" t="str">
            <v>11)</v>
          </cell>
          <cell r="G397" t="str">
            <v>Costo  Financiero</v>
          </cell>
          <cell r="M397">
            <v>1.8</v>
          </cell>
          <cell r="N397" t="str">
            <v>%</v>
          </cell>
          <cell r="O397" t="str">
            <v>de A</v>
          </cell>
          <cell r="P397" t="str">
            <v>"I"</v>
          </cell>
          <cell r="R397">
            <v>1.99</v>
          </cell>
          <cell r="S397" t="str">
            <v>$/</v>
          </cell>
          <cell r="T397" t="str">
            <v>m³</v>
          </cell>
        </row>
        <row r="399">
          <cell r="F399" t="str">
            <v>12)</v>
          </cell>
          <cell r="G399" t="str">
            <v>Parcial  "II"</v>
          </cell>
          <cell r="R399">
            <v>112.44</v>
          </cell>
          <cell r="S399" t="str">
            <v>$/</v>
          </cell>
          <cell r="T399" t="str">
            <v>m³</v>
          </cell>
        </row>
        <row r="401">
          <cell r="F401" t="str">
            <v>13)</v>
          </cell>
          <cell r="G401" t="str">
            <v>Impuestos</v>
          </cell>
          <cell r="M401">
            <v>1.5</v>
          </cell>
          <cell r="N401" t="str">
            <v>%</v>
          </cell>
          <cell r="O401" t="str">
            <v>de A</v>
          </cell>
          <cell r="P401" t="str">
            <v>"II"</v>
          </cell>
          <cell r="R401">
            <v>1.69</v>
          </cell>
          <cell r="S401" t="str">
            <v>$/</v>
          </cell>
          <cell r="T401" t="str">
            <v>m³</v>
          </cell>
        </row>
        <row r="403">
          <cell r="F403" t="str">
            <v>14)</v>
          </cell>
          <cell r="G403" t="str">
            <v>Parcial  "III"</v>
          </cell>
          <cell r="R403">
            <v>116.12</v>
          </cell>
          <cell r="S403" t="str">
            <v>$/</v>
          </cell>
          <cell r="T403" t="str">
            <v>m³</v>
          </cell>
        </row>
        <row r="405">
          <cell r="F405" t="str">
            <v>15)</v>
          </cell>
          <cell r="G405" t="str">
            <v>Impuesto al Valor Agregado (IVA)</v>
          </cell>
          <cell r="M405">
            <v>21</v>
          </cell>
          <cell r="N405" t="str">
            <v>%</v>
          </cell>
          <cell r="O405" t="str">
            <v>de A</v>
          </cell>
          <cell r="P405" t="str">
            <v>"III"</v>
          </cell>
          <cell r="R405">
            <v>24.39</v>
          </cell>
          <cell r="S405" t="str">
            <v>$/</v>
          </cell>
          <cell r="T405" t="str">
            <v>m³</v>
          </cell>
        </row>
        <row r="407">
          <cell r="F407" t="str">
            <v>16)</v>
          </cell>
          <cell r="G407" t="str">
            <v xml:space="preserve">T O T A L </v>
          </cell>
          <cell r="R407">
            <v>140.51</v>
          </cell>
          <cell r="S407" t="str">
            <v>$/</v>
          </cell>
          <cell r="T407" t="str">
            <v>m³</v>
          </cell>
        </row>
        <row r="408">
          <cell r="C408">
            <v>170</v>
          </cell>
          <cell r="F408" t="str">
            <v>2.2</v>
          </cell>
          <cell r="G408" t="str">
            <v>Sección 2 x 2,50 m</v>
          </cell>
          <cell r="M408" t="str">
            <v>m³</v>
          </cell>
          <cell r="R408">
            <v>117.32</v>
          </cell>
        </row>
        <row r="410">
          <cell r="F410" t="str">
            <v>1)</v>
          </cell>
          <cell r="G410" t="str">
            <v>MATERIALES</v>
          </cell>
        </row>
        <row r="411">
          <cell r="G411" t="str">
            <v/>
          </cell>
          <cell r="H411">
            <v>0</v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>
            <v>0</v>
          </cell>
          <cell r="S411" t="str">
            <v/>
          </cell>
          <cell r="T411" t="str">
            <v/>
          </cell>
        </row>
        <row r="412">
          <cell r="G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>
            <v>0</v>
          </cell>
          <cell r="S412" t="str">
            <v/>
          </cell>
          <cell r="T412" t="str">
            <v/>
          </cell>
        </row>
        <row r="413">
          <cell r="G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>
            <v>0</v>
          </cell>
          <cell r="S413" t="str">
            <v/>
          </cell>
          <cell r="T413" t="str">
            <v/>
          </cell>
        </row>
        <row r="414">
          <cell r="G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>
            <v>0</v>
          </cell>
          <cell r="S414" t="str">
            <v/>
          </cell>
          <cell r="T414" t="str">
            <v/>
          </cell>
        </row>
        <row r="415">
          <cell r="G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>
            <v>0</v>
          </cell>
          <cell r="S415" t="str">
            <v/>
          </cell>
          <cell r="T415" t="str">
            <v/>
          </cell>
        </row>
        <row r="416">
          <cell r="G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>
            <v>0</v>
          </cell>
          <cell r="S416" t="str">
            <v/>
          </cell>
          <cell r="T416" t="str">
            <v/>
          </cell>
        </row>
        <row r="417">
          <cell r="G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>
            <v>0</v>
          </cell>
          <cell r="S417" t="str">
            <v/>
          </cell>
          <cell r="T417" t="str">
            <v/>
          </cell>
        </row>
        <row r="418">
          <cell r="G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>
            <v>0</v>
          </cell>
          <cell r="S418" t="str">
            <v/>
          </cell>
          <cell r="T418" t="str">
            <v/>
          </cell>
        </row>
        <row r="419">
          <cell r="G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>
            <v>0</v>
          </cell>
          <cell r="S419" t="str">
            <v/>
          </cell>
          <cell r="T419" t="str">
            <v/>
          </cell>
        </row>
        <row r="420">
          <cell r="G420" t="str">
            <v>Subtotal  Materiales</v>
          </cell>
          <cell r="R420">
            <v>0</v>
          </cell>
          <cell r="S420" t="str">
            <v/>
          </cell>
          <cell r="T420" t="str">
            <v/>
          </cell>
        </row>
        <row r="421">
          <cell r="F421" t="str">
            <v>2)</v>
          </cell>
          <cell r="G421" t="str">
            <v>TRANSPORTE DE MATERIALES</v>
          </cell>
        </row>
        <row r="422">
          <cell r="G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>
            <v>0</v>
          </cell>
          <cell r="S422" t="str">
            <v/>
          </cell>
          <cell r="T422" t="str">
            <v/>
          </cell>
        </row>
        <row r="423">
          <cell r="G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>
            <v>0</v>
          </cell>
          <cell r="S423" t="str">
            <v/>
          </cell>
          <cell r="T423" t="str">
            <v/>
          </cell>
        </row>
        <row r="424">
          <cell r="G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>
            <v>0</v>
          </cell>
          <cell r="S424" t="str">
            <v/>
          </cell>
          <cell r="T424" t="str">
            <v/>
          </cell>
        </row>
        <row r="425">
          <cell r="G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>
            <v>0</v>
          </cell>
          <cell r="S425" t="str">
            <v/>
          </cell>
          <cell r="T425" t="str">
            <v/>
          </cell>
        </row>
        <row r="426">
          <cell r="G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>
            <v>0</v>
          </cell>
          <cell r="S426" t="str">
            <v/>
          </cell>
          <cell r="T426" t="str">
            <v/>
          </cell>
        </row>
        <row r="427">
          <cell r="G427" t="str">
            <v>Subtotal  Transporte de Materiales</v>
          </cell>
          <cell r="R427">
            <v>0</v>
          </cell>
          <cell r="S427" t="str">
            <v>$/</v>
          </cell>
          <cell r="T427" t="str">
            <v>m³</v>
          </cell>
        </row>
        <row r="428">
          <cell r="F428" t="str">
            <v>3)</v>
          </cell>
          <cell r="G428" t="str">
            <v>MANO DE OBRA DIRECTA</v>
          </cell>
        </row>
        <row r="429">
          <cell r="D429">
            <v>1</v>
          </cell>
          <cell r="G429" t="str">
            <v>Oficial Especializado</v>
          </cell>
          <cell r="H429">
            <v>0.4</v>
          </cell>
          <cell r="I429" t="str">
            <v>h</v>
          </cell>
          <cell r="J429" t="str">
            <v>/</v>
          </cell>
          <cell r="K429" t="str">
            <v>m³</v>
          </cell>
          <cell r="L429" t="str">
            <v>x</v>
          </cell>
          <cell r="M429">
            <v>25.58</v>
          </cell>
          <cell r="N429" t="str">
            <v>$</v>
          </cell>
          <cell r="O429" t="str">
            <v>/</v>
          </cell>
          <cell r="P429" t="str">
            <v>h</v>
          </cell>
          <cell r="Q429" t="str">
            <v>=</v>
          </cell>
          <cell r="R429">
            <v>10.23</v>
          </cell>
          <cell r="S429" t="str">
            <v>$ /</v>
          </cell>
          <cell r="T429" t="str">
            <v>m³</v>
          </cell>
        </row>
        <row r="430">
          <cell r="D430">
            <v>2</v>
          </cell>
          <cell r="G430" t="str">
            <v>Oficial</v>
          </cell>
          <cell r="H430">
            <v>0.217</v>
          </cell>
          <cell r="I430" t="str">
            <v>h</v>
          </cell>
          <cell r="J430" t="str">
            <v>/</v>
          </cell>
          <cell r="K430" t="str">
            <v>m³</v>
          </cell>
          <cell r="L430" t="str">
            <v>x</v>
          </cell>
          <cell r="M430">
            <v>21.87</v>
          </cell>
          <cell r="N430" t="str">
            <v>$</v>
          </cell>
          <cell r="O430" t="str">
            <v>/</v>
          </cell>
          <cell r="P430" t="str">
            <v>h</v>
          </cell>
          <cell r="Q430" t="str">
            <v>=</v>
          </cell>
          <cell r="R430">
            <v>4.75</v>
          </cell>
          <cell r="S430" t="str">
            <v>$ /</v>
          </cell>
          <cell r="T430" t="str">
            <v>m³</v>
          </cell>
        </row>
        <row r="431">
          <cell r="D431">
            <v>3</v>
          </cell>
          <cell r="G431" t="str">
            <v>Medio Oficial</v>
          </cell>
          <cell r="H431">
            <v>0.15</v>
          </cell>
          <cell r="I431" t="str">
            <v>h</v>
          </cell>
          <cell r="J431" t="str">
            <v>/</v>
          </cell>
          <cell r="K431" t="str">
            <v>m³</v>
          </cell>
          <cell r="L431" t="str">
            <v>x</v>
          </cell>
          <cell r="M431">
            <v>20.170000000000002</v>
          </cell>
          <cell r="N431" t="str">
            <v>$</v>
          </cell>
          <cell r="O431" t="str">
            <v>/</v>
          </cell>
          <cell r="P431" t="str">
            <v>h</v>
          </cell>
          <cell r="Q431" t="str">
            <v>=</v>
          </cell>
          <cell r="R431">
            <v>3.03</v>
          </cell>
          <cell r="S431" t="str">
            <v>$ /</v>
          </cell>
          <cell r="T431" t="str">
            <v>m³</v>
          </cell>
        </row>
        <row r="432">
          <cell r="D432">
            <v>4</v>
          </cell>
          <cell r="G432" t="str">
            <v>Ayudante</v>
          </cell>
          <cell r="H432">
            <v>0.45</v>
          </cell>
          <cell r="I432" t="str">
            <v>h</v>
          </cell>
          <cell r="J432" t="str">
            <v>/</v>
          </cell>
          <cell r="K432" t="str">
            <v>m³</v>
          </cell>
          <cell r="L432" t="str">
            <v>x</v>
          </cell>
          <cell r="M432">
            <v>18.579999999999998</v>
          </cell>
          <cell r="N432" t="str">
            <v>$</v>
          </cell>
          <cell r="O432" t="str">
            <v>/</v>
          </cell>
          <cell r="P432" t="str">
            <v>h</v>
          </cell>
          <cell r="Q432" t="str">
            <v>=</v>
          </cell>
          <cell r="R432">
            <v>8.36</v>
          </cell>
          <cell r="S432" t="str">
            <v>$ /</v>
          </cell>
          <cell r="T432" t="str">
            <v>m³</v>
          </cell>
        </row>
        <row r="433">
          <cell r="G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>
            <v>0</v>
          </cell>
          <cell r="S433" t="str">
            <v/>
          </cell>
          <cell r="T433" t="str">
            <v/>
          </cell>
        </row>
        <row r="434">
          <cell r="G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>
            <v>0</v>
          </cell>
          <cell r="S434" t="str">
            <v/>
          </cell>
          <cell r="T434" t="str">
            <v/>
          </cell>
        </row>
        <row r="435">
          <cell r="G435" t="str">
            <v>Subtotal Mano de Obra Directa</v>
          </cell>
          <cell r="R435">
            <v>26.37</v>
          </cell>
          <cell r="S435" t="str">
            <v>$/</v>
          </cell>
          <cell r="T435" t="str">
            <v>m³</v>
          </cell>
        </row>
        <row r="436">
          <cell r="F436" t="str">
            <v>4)</v>
          </cell>
          <cell r="G436" t="str">
            <v>MANO DE OBRA INDIRECTA</v>
          </cell>
        </row>
        <row r="437">
          <cell r="D437">
            <v>5</v>
          </cell>
          <cell r="G437" t="str">
            <v>Jefe de Obra</v>
          </cell>
          <cell r="H437">
            <v>0.17</v>
          </cell>
          <cell r="I437" t="str">
            <v>h</v>
          </cell>
          <cell r="J437" t="str">
            <v>/</v>
          </cell>
          <cell r="K437" t="str">
            <v>m³</v>
          </cell>
          <cell r="L437" t="str">
            <v>x</v>
          </cell>
          <cell r="M437">
            <v>68</v>
          </cell>
          <cell r="N437" t="str">
            <v>$</v>
          </cell>
          <cell r="O437" t="str">
            <v>/</v>
          </cell>
          <cell r="P437" t="str">
            <v>h</v>
          </cell>
          <cell r="Q437" t="str">
            <v>=</v>
          </cell>
          <cell r="R437">
            <v>11.56</v>
          </cell>
          <cell r="S437" t="str">
            <v>$ /</v>
          </cell>
          <cell r="T437" t="str">
            <v>m³</v>
          </cell>
        </row>
        <row r="438">
          <cell r="D438">
            <v>6</v>
          </cell>
          <cell r="G438" t="str">
            <v>Capataz</v>
          </cell>
          <cell r="H438">
            <v>0.17</v>
          </cell>
          <cell r="I438" t="str">
            <v>h</v>
          </cell>
          <cell r="J438" t="str">
            <v>/</v>
          </cell>
          <cell r="K438" t="str">
            <v>m³</v>
          </cell>
          <cell r="L438" t="str">
            <v>x</v>
          </cell>
          <cell r="M438">
            <v>42</v>
          </cell>
          <cell r="N438" t="str">
            <v>$</v>
          </cell>
          <cell r="O438" t="str">
            <v>/</v>
          </cell>
          <cell r="P438" t="str">
            <v>h</v>
          </cell>
          <cell r="Q438" t="str">
            <v>=</v>
          </cell>
          <cell r="R438">
            <v>7.14</v>
          </cell>
          <cell r="S438" t="str">
            <v>$ /</v>
          </cell>
          <cell r="T438" t="str">
            <v>m³</v>
          </cell>
        </row>
        <row r="439">
          <cell r="G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>
            <v>0</v>
          </cell>
          <cell r="S439" t="str">
            <v/>
          </cell>
          <cell r="T439" t="str">
            <v/>
          </cell>
        </row>
        <row r="440">
          <cell r="G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>
            <v>0</v>
          </cell>
          <cell r="S440" t="str">
            <v/>
          </cell>
          <cell r="T440" t="str">
            <v/>
          </cell>
        </row>
        <row r="441">
          <cell r="G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>
            <v>0</v>
          </cell>
          <cell r="S441" t="str">
            <v/>
          </cell>
          <cell r="T441" t="str">
            <v/>
          </cell>
        </row>
        <row r="442">
          <cell r="G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>
            <v>0</v>
          </cell>
          <cell r="S442" t="str">
            <v/>
          </cell>
          <cell r="T442" t="str">
            <v/>
          </cell>
        </row>
        <row r="443">
          <cell r="G443" t="str">
            <v>Subtotal Mano de Obra Indirecta</v>
          </cell>
          <cell r="R443">
            <v>18.7</v>
          </cell>
          <cell r="S443" t="str">
            <v>$/</v>
          </cell>
          <cell r="T443" t="str">
            <v>m³</v>
          </cell>
        </row>
        <row r="444">
          <cell r="F444" t="str">
            <v>5)</v>
          </cell>
          <cell r="G444" t="str">
            <v>COSTO OPERATIVO DE EQUIPOS</v>
          </cell>
        </row>
        <row r="445">
          <cell r="D445">
            <v>2001</v>
          </cell>
          <cell r="G445" t="str">
            <v>Retroexcavadora</v>
          </cell>
          <cell r="H445">
            <v>0.3</v>
          </cell>
          <cell r="I445" t="str">
            <v>h</v>
          </cell>
          <cell r="J445" t="str">
            <v>/</v>
          </cell>
          <cell r="K445" t="str">
            <v>m³</v>
          </cell>
          <cell r="L445" t="str">
            <v>x</v>
          </cell>
          <cell r="M445">
            <v>148</v>
          </cell>
          <cell r="N445" t="str">
            <v>$</v>
          </cell>
          <cell r="O445" t="str">
            <v>/</v>
          </cell>
          <cell r="P445" t="str">
            <v>h</v>
          </cell>
          <cell r="Q445" t="str">
            <v>=</v>
          </cell>
          <cell r="R445">
            <v>44.4</v>
          </cell>
          <cell r="S445" t="str">
            <v>$ /</v>
          </cell>
          <cell r="T445" t="str">
            <v>m³</v>
          </cell>
        </row>
        <row r="446">
          <cell r="D446">
            <v>2010</v>
          </cell>
          <cell r="G446" t="str">
            <v>Cargador frontal</v>
          </cell>
          <cell r="H446">
            <v>0.1</v>
          </cell>
          <cell r="I446" t="str">
            <v>h</v>
          </cell>
          <cell r="J446" t="str">
            <v>/</v>
          </cell>
          <cell r="K446" t="str">
            <v>m³</v>
          </cell>
          <cell r="L446" t="str">
            <v>x</v>
          </cell>
          <cell r="M446">
            <v>128</v>
          </cell>
          <cell r="N446" t="str">
            <v>$</v>
          </cell>
          <cell r="O446" t="str">
            <v>/</v>
          </cell>
          <cell r="P446" t="str">
            <v>h</v>
          </cell>
          <cell r="Q446" t="str">
            <v>=</v>
          </cell>
          <cell r="R446">
            <v>12.8</v>
          </cell>
          <cell r="S446" t="str">
            <v>$ /</v>
          </cell>
          <cell r="T446" t="str">
            <v>m³</v>
          </cell>
        </row>
        <row r="447">
          <cell r="D447">
            <v>2024</v>
          </cell>
          <cell r="G447" t="str">
            <v>Herramientas menores</v>
          </cell>
          <cell r="H447">
            <v>0.15</v>
          </cell>
          <cell r="I447" t="str">
            <v>h</v>
          </cell>
          <cell r="J447" t="str">
            <v>/</v>
          </cell>
          <cell r="K447" t="str">
            <v>m³</v>
          </cell>
          <cell r="L447" t="str">
            <v>x</v>
          </cell>
          <cell r="M447">
            <v>2.2000000000000002</v>
          </cell>
          <cell r="N447" t="str">
            <v>$</v>
          </cell>
          <cell r="O447" t="str">
            <v>/</v>
          </cell>
          <cell r="P447" t="str">
            <v>h</v>
          </cell>
          <cell r="Q447" t="str">
            <v>=</v>
          </cell>
          <cell r="R447">
            <v>0.33</v>
          </cell>
          <cell r="S447" t="str">
            <v>$ /</v>
          </cell>
          <cell r="T447" t="str">
            <v>m³</v>
          </cell>
        </row>
        <row r="448">
          <cell r="D448">
            <v>2005</v>
          </cell>
          <cell r="G448" t="str">
            <v>Camión</v>
          </cell>
          <cell r="H448">
            <v>0.217</v>
          </cell>
          <cell r="I448" t="str">
            <v>h</v>
          </cell>
          <cell r="J448" t="str">
            <v>/</v>
          </cell>
          <cell r="K448" t="str">
            <v>m³</v>
          </cell>
          <cell r="L448" t="str">
            <v>x</v>
          </cell>
          <cell r="M448">
            <v>55</v>
          </cell>
          <cell r="N448" t="str">
            <v>$</v>
          </cell>
          <cell r="O448" t="str">
            <v>/</v>
          </cell>
          <cell r="P448" t="str">
            <v>h</v>
          </cell>
          <cell r="Q448" t="str">
            <v>=</v>
          </cell>
          <cell r="R448">
            <v>11.94</v>
          </cell>
          <cell r="S448" t="str">
            <v>$ /</v>
          </cell>
          <cell r="T448" t="str">
            <v>m³</v>
          </cell>
        </row>
        <row r="449">
          <cell r="G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>
            <v>0</v>
          </cell>
          <cell r="S449" t="str">
            <v/>
          </cell>
          <cell r="T449" t="str">
            <v/>
          </cell>
        </row>
        <row r="450">
          <cell r="G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>
            <v>0</v>
          </cell>
          <cell r="S450" t="str">
            <v/>
          </cell>
          <cell r="T450" t="str">
            <v/>
          </cell>
        </row>
        <row r="451">
          <cell r="G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>
            <v>0</v>
          </cell>
          <cell r="S451" t="str">
            <v/>
          </cell>
          <cell r="T451" t="str">
            <v/>
          </cell>
        </row>
        <row r="452">
          <cell r="G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>
            <v>0</v>
          </cell>
          <cell r="S452" t="str">
            <v/>
          </cell>
          <cell r="T452" t="str">
            <v/>
          </cell>
        </row>
        <row r="453">
          <cell r="G453" t="str">
            <v>Subtotal Costo Operativo de Equipos</v>
          </cell>
          <cell r="R453">
            <v>69.47</v>
          </cell>
          <cell r="S453" t="str">
            <v/>
          </cell>
          <cell r="T453" t="str">
            <v/>
          </cell>
        </row>
        <row r="455">
          <cell r="B455">
            <v>170</v>
          </cell>
          <cell r="F455" t="str">
            <v>6)</v>
          </cell>
          <cell r="G455" t="str">
            <v>COSTO - COSTO  (1+2+3+4+5)</v>
          </cell>
          <cell r="R455">
            <v>114.54</v>
          </cell>
          <cell r="S455" t="str">
            <v>$/</v>
          </cell>
          <cell r="T455" t="str">
            <v>m³</v>
          </cell>
        </row>
        <row r="456">
          <cell r="G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>
            <v>0</v>
          </cell>
        </row>
        <row r="457">
          <cell r="F457" t="str">
            <v>7)</v>
          </cell>
          <cell r="G457" t="str">
            <v>Gastos  Administrativos                                                 (% Sobre Costo-Costo)</v>
          </cell>
          <cell r="M457">
            <v>8</v>
          </cell>
          <cell r="N457" t="str">
            <v>%</v>
          </cell>
          <cell r="O457" t="str">
            <v>de A</v>
          </cell>
          <cell r="P457">
            <v>6</v>
          </cell>
          <cell r="R457">
            <v>9.16</v>
          </cell>
          <cell r="S457" t="str">
            <v>$/</v>
          </cell>
          <cell r="T457" t="str">
            <v>m³</v>
          </cell>
        </row>
        <row r="458">
          <cell r="F458" t="str">
            <v>8)</v>
          </cell>
          <cell r="G458" t="str">
            <v>Beneficio                                                                              (% Sobre Costo-Costo)</v>
          </cell>
          <cell r="M458">
            <v>10</v>
          </cell>
          <cell r="N458" t="str">
            <v>%</v>
          </cell>
          <cell r="O458" t="str">
            <v>de A</v>
          </cell>
          <cell r="P458">
            <v>6</v>
          </cell>
          <cell r="R458">
            <v>11.45</v>
          </cell>
          <cell r="S458" t="str">
            <v>$/</v>
          </cell>
          <cell r="T458" t="str">
            <v>m³</v>
          </cell>
        </row>
        <row r="459">
          <cell r="F459" t="str">
            <v>9)</v>
          </cell>
          <cell r="G459" t="str">
            <v>Monto de los Subcontratos</v>
          </cell>
          <cell r="S459" t="str">
            <v>$/</v>
          </cell>
          <cell r="T459" t="str">
            <v>m³</v>
          </cell>
        </row>
        <row r="461">
          <cell r="F461" t="str">
            <v>10)</v>
          </cell>
          <cell r="G461" t="str">
            <v>Parcial  "I"</v>
          </cell>
          <cell r="R461">
            <v>135.15</v>
          </cell>
          <cell r="S461" t="str">
            <v>$/</v>
          </cell>
          <cell r="T461" t="str">
            <v>m³</v>
          </cell>
        </row>
        <row r="463">
          <cell r="F463" t="str">
            <v>11)</v>
          </cell>
          <cell r="G463" t="str">
            <v>Costo  Financiero</v>
          </cell>
          <cell r="M463">
            <v>1.8</v>
          </cell>
          <cell r="N463" t="str">
            <v>%</v>
          </cell>
          <cell r="O463" t="str">
            <v>de A</v>
          </cell>
          <cell r="P463" t="str">
            <v>"I"</v>
          </cell>
          <cell r="R463">
            <v>2.4300000000000002</v>
          </cell>
          <cell r="S463" t="str">
            <v>$/</v>
          </cell>
          <cell r="T463" t="str">
            <v>m³</v>
          </cell>
        </row>
        <row r="465">
          <cell r="F465" t="str">
            <v>12)</v>
          </cell>
          <cell r="G465" t="str">
            <v>Parcial  "II"</v>
          </cell>
          <cell r="R465">
            <v>137.58000000000001</v>
          </cell>
          <cell r="S465" t="str">
            <v>$/</v>
          </cell>
          <cell r="T465" t="str">
            <v>m³</v>
          </cell>
        </row>
        <row r="467">
          <cell r="F467" t="str">
            <v>13)</v>
          </cell>
          <cell r="G467" t="str">
            <v>Impuestos</v>
          </cell>
          <cell r="M467">
            <v>1.5</v>
          </cell>
          <cell r="N467" t="str">
            <v>%</v>
          </cell>
          <cell r="O467" t="str">
            <v>de A</v>
          </cell>
          <cell r="P467" t="str">
            <v>"II"</v>
          </cell>
          <cell r="R467">
            <v>2.06</v>
          </cell>
          <cell r="S467" t="str">
            <v>$/</v>
          </cell>
          <cell r="T467" t="str">
            <v>m³</v>
          </cell>
        </row>
        <row r="469">
          <cell r="F469" t="str">
            <v>14)</v>
          </cell>
          <cell r="G469" t="str">
            <v>Parcial  "III"</v>
          </cell>
          <cell r="R469">
            <v>142.07</v>
          </cell>
          <cell r="S469" t="str">
            <v>$/</v>
          </cell>
          <cell r="T469" t="str">
            <v>m³</v>
          </cell>
        </row>
        <row r="471">
          <cell r="F471" t="str">
            <v>15)</v>
          </cell>
          <cell r="G471" t="str">
            <v>Impuesto al Valor Agregado (IVA)</v>
          </cell>
          <cell r="M471">
            <v>21</v>
          </cell>
          <cell r="N471" t="str">
            <v>%</v>
          </cell>
          <cell r="O471" t="str">
            <v>de A</v>
          </cell>
          <cell r="P471" t="str">
            <v>"III"</v>
          </cell>
          <cell r="R471">
            <v>29.83</v>
          </cell>
          <cell r="S471" t="str">
            <v>$/</v>
          </cell>
          <cell r="T471" t="str">
            <v>m³</v>
          </cell>
        </row>
        <row r="473">
          <cell r="F473" t="str">
            <v>16)</v>
          </cell>
          <cell r="G473" t="str">
            <v xml:space="preserve">T O T A L </v>
          </cell>
          <cell r="R473">
            <v>171.9</v>
          </cell>
          <cell r="S473" t="str">
            <v>$/</v>
          </cell>
          <cell r="T473" t="str">
            <v>m³</v>
          </cell>
        </row>
        <row r="474">
          <cell r="C474">
            <v>180</v>
          </cell>
          <cell r="F474" t="str">
            <v>2.3</v>
          </cell>
          <cell r="G474" t="str">
            <v>Sección 2 x 2,70 m</v>
          </cell>
          <cell r="M474" t="str">
            <v>m³</v>
          </cell>
          <cell r="R474">
            <v>299.3</v>
          </cell>
        </row>
        <row r="476">
          <cell r="F476" t="str">
            <v>1)</v>
          </cell>
          <cell r="G476" t="str">
            <v>MATERIALES</v>
          </cell>
        </row>
        <row r="477">
          <cell r="G477" t="str">
            <v/>
          </cell>
          <cell r="H477">
            <v>0</v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>
            <v>0</v>
          </cell>
          <cell r="S477" t="str">
            <v/>
          </cell>
          <cell r="T477" t="str">
            <v/>
          </cell>
        </row>
        <row r="478">
          <cell r="G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>
            <v>0</v>
          </cell>
          <cell r="S478" t="str">
            <v/>
          </cell>
          <cell r="T478" t="str">
            <v/>
          </cell>
        </row>
        <row r="479">
          <cell r="G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>
            <v>0</v>
          </cell>
          <cell r="S479" t="str">
            <v/>
          </cell>
          <cell r="T479" t="str">
            <v/>
          </cell>
        </row>
        <row r="480">
          <cell r="G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>
            <v>0</v>
          </cell>
          <cell r="S480" t="str">
            <v/>
          </cell>
          <cell r="T480" t="str">
            <v/>
          </cell>
        </row>
        <row r="481">
          <cell r="G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>
            <v>0</v>
          </cell>
          <cell r="S481" t="str">
            <v/>
          </cell>
          <cell r="T481" t="str">
            <v/>
          </cell>
        </row>
        <row r="482">
          <cell r="G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>
            <v>0</v>
          </cell>
          <cell r="S482" t="str">
            <v/>
          </cell>
          <cell r="T482" t="str">
            <v/>
          </cell>
        </row>
        <row r="483">
          <cell r="G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>
            <v>0</v>
          </cell>
          <cell r="S483" t="str">
            <v/>
          </cell>
          <cell r="T483" t="str">
            <v/>
          </cell>
        </row>
        <row r="484">
          <cell r="G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>
            <v>0</v>
          </cell>
          <cell r="S484" t="str">
            <v/>
          </cell>
          <cell r="T484" t="str">
            <v/>
          </cell>
        </row>
        <row r="485">
          <cell r="G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>
            <v>0</v>
          </cell>
          <cell r="S485" t="str">
            <v/>
          </cell>
          <cell r="T485" t="str">
            <v/>
          </cell>
        </row>
        <row r="486">
          <cell r="G486" t="str">
            <v>Subtotal  Materiales</v>
          </cell>
          <cell r="R486">
            <v>0</v>
          </cell>
          <cell r="S486" t="str">
            <v/>
          </cell>
          <cell r="T486" t="str">
            <v/>
          </cell>
        </row>
        <row r="487">
          <cell r="F487" t="str">
            <v>2)</v>
          </cell>
          <cell r="G487" t="str">
            <v>TRANSPORTE DE MATERIALES</v>
          </cell>
        </row>
        <row r="488">
          <cell r="G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>
            <v>0</v>
          </cell>
          <cell r="S488" t="str">
            <v/>
          </cell>
          <cell r="T488" t="str">
            <v/>
          </cell>
        </row>
        <row r="489">
          <cell r="G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>
            <v>0</v>
          </cell>
          <cell r="S489" t="str">
            <v/>
          </cell>
          <cell r="T489" t="str">
            <v/>
          </cell>
        </row>
        <row r="490">
          <cell r="G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>
            <v>0</v>
          </cell>
          <cell r="S490" t="str">
            <v/>
          </cell>
          <cell r="T490" t="str">
            <v/>
          </cell>
        </row>
        <row r="491">
          <cell r="G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>
            <v>0</v>
          </cell>
          <cell r="S491" t="str">
            <v/>
          </cell>
          <cell r="T491" t="str">
            <v/>
          </cell>
        </row>
        <row r="492">
          <cell r="G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>
            <v>0</v>
          </cell>
          <cell r="S492" t="str">
            <v/>
          </cell>
          <cell r="T492" t="str">
            <v/>
          </cell>
        </row>
        <row r="493">
          <cell r="G493" t="str">
            <v>Subtotal  Transporte de Materiales</v>
          </cell>
          <cell r="R493">
            <v>0</v>
          </cell>
          <cell r="S493" t="str">
            <v>$/</v>
          </cell>
          <cell r="T493" t="str">
            <v>m³</v>
          </cell>
        </row>
        <row r="494">
          <cell r="F494" t="str">
            <v>3)</v>
          </cell>
          <cell r="G494" t="str">
            <v>MANO DE OBRA DIRECTA</v>
          </cell>
        </row>
        <row r="495">
          <cell r="G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>
            <v>0</v>
          </cell>
          <cell r="S495" t="str">
            <v/>
          </cell>
          <cell r="T495" t="str">
            <v/>
          </cell>
        </row>
        <row r="496">
          <cell r="D496">
            <v>2</v>
          </cell>
          <cell r="G496" t="str">
            <v>Oficial</v>
          </cell>
          <cell r="H496">
            <v>1</v>
          </cell>
          <cell r="I496" t="str">
            <v>h</v>
          </cell>
          <cell r="J496" t="str">
            <v>/</v>
          </cell>
          <cell r="K496" t="str">
            <v>m³</v>
          </cell>
          <cell r="L496" t="str">
            <v>x</v>
          </cell>
          <cell r="M496">
            <v>21.87</v>
          </cell>
          <cell r="N496" t="str">
            <v>$</v>
          </cell>
          <cell r="O496" t="str">
            <v>/</v>
          </cell>
          <cell r="P496" t="str">
            <v>h</v>
          </cell>
          <cell r="Q496" t="str">
            <v>=</v>
          </cell>
          <cell r="R496">
            <v>21.87</v>
          </cell>
          <cell r="S496" t="str">
            <v>$ /</v>
          </cell>
          <cell r="T496" t="str">
            <v>m³</v>
          </cell>
        </row>
        <row r="497">
          <cell r="G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>
            <v>0</v>
          </cell>
          <cell r="S497" t="str">
            <v/>
          </cell>
          <cell r="T497" t="str">
            <v/>
          </cell>
        </row>
        <row r="498">
          <cell r="D498">
            <v>4</v>
          </cell>
          <cell r="G498" t="str">
            <v>Ayudante</v>
          </cell>
          <cell r="H498">
            <v>1</v>
          </cell>
          <cell r="I498" t="str">
            <v>h</v>
          </cell>
          <cell r="J498" t="str">
            <v>/</v>
          </cell>
          <cell r="K498" t="str">
            <v>m³</v>
          </cell>
          <cell r="L498" t="str">
            <v>x</v>
          </cell>
          <cell r="M498">
            <v>18.579999999999998</v>
          </cell>
          <cell r="N498" t="str">
            <v>$</v>
          </cell>
          <cell r="O498" t="str">
            <v>/</v>
          </cell>
          <cell r="P498" t="str">
            <v>h</v>
          </cell>
          <cell r="Q498" t="str">
            <v>=</v>
          </cell>
          <cell r="R498">
            <v>18.579999999999998</v>
          </cell>
          <cell r="S498" t="str">
            <v>$ /</v>
          </cell>
          <cell r="T498" t="str">
            <v>m³</v>
          </cell>
        </row>
        <row r="499">
          <cell r="G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>
            <v>0</v>
          </cell>
          <cell r="S499" t="str">
            <v/>
          </cell>
          <cell r="T499" t="str">
            <v/>
          </cell>
        </row>
        <row r="500">
          <cell r="G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>
            <v>0</v>
          </cell>
          <cell r="S500" t="str">
            <v/>
          </cell>
          <cell r="T500" t="str">
            <v/>
          </cell>
        </row>
        <row r="501">
          <cell r="G501" t="str">
            <v>Subtotal Mano de Obra Directa</v>
          </cell>
          <cell r="R501">
            <v>40.450000000000003</v>
          </cell>
          <cell r="S501" t="str">
            <v>$/</v>
          </cell>
          <cell r="T501" t="str">
            <v>m³</v>
          </cell>
        </row>
        <row r="502">
          <cell r="F502" t="str">
            <v>4)</v>
          </cell>
          <cell r="G502" t="str">
            <v>MANO DE OBRA INDIRECTA</v>
          </cell>
        </row>
        <row r="503">
          <cell r="D503">
            <v>6</v>
          </cell>
          <cell r="G503" t="str">
            <v>Capataz</v>
          </cell>
          <cell r="H503">
            <v>0.25</v>
          </cell>
          <cell r="I503" t="str">
            <v>h</v>
          </cell>
          <cell r="J503" t="str">
            <v>/</v>
          </cell>
          <cell r="K503" t="str">
            <v>m³</v>
          </cell>
          <cell r="L503" t="str">
            <v>x</v>
          </cell>
          <cell r="M503">
            <v>42</v>
          </cell>
          <cell r="N503" t="str">
            <v>$</v>
          </cell>
          <cell r="O503" t="str">
            <v>/</v>
          </cell>
          <cell r="P503" t="str">
            <v>h</v>
          </cell>
          <cell r="Q503" t="str">
            <v>=</v>
          </cell>
          <cell r="R503">
            <v>10.5</v>
          </cell>
          <cell r="S503" t="str">
            <v>$ /</v>
          </cell>
          <cell r="T503" t="str">
            <v>m³</v>
          </cell>
        </row>
        <row r="504">
          <cell r="G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>
            <v>0</v>
          </cell>
          <cell r="S504" t="str">
            <v/>
          </cell>
          <cell r="T504" t="str">
            <v/>
          </cell>
        </row>
        <row r="505">
          <cell r="G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>
            <v>0</v>
          </cell>
          <cell r="S505" t="str">
            <v/>
          </cell>
          <cell r="T505" t="str">
            <v/>
          </cell>
        </row>
        <row r="506">
          <cell r="G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>
            <v>0</v>
          </cell>
          <cell r="S506" t="str">
            <v/>
          </cell>
          <cell r="T506" t="str">
            <v/>
          </cell>
        </row>
        <row r="507">
          <cell r="G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>
            <v>0</v>
          </cell>
          <cell r="S507" t="str">
            <v/>
          </cell>
          <cell r="T507" t="str">
            <v/>
          </cell>
        </row>
        <row r="508">
          <cell r="G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>
            <v>0</v>
          </cell>
          <cell r="S508" t="str">
            <v/>
          </cell>
          <cell r="T508" t="str">
            <v/>
          </cell>
        </row>
        <row r="509">
          <cell r="G509" t="str">
            <v>Subtotal Mano de Obra Indirecta</v>
          </cell>
          <cell r="R509">
            <v>10.5</v>
          </cell>
          <cell r="S509" t="str">
            <v>$/</v>
          </cell>
          <cell r="T509" t="str">
            <v>m³</v>
          </cell>
        </row>
        <row r="510">
          <cell r="F510" t="str">
            <v>5)</v>
          </cell>
          <cell r="G510" t="str">
            <v>COSTO OPERATIVO DE EQUIPOS</v>
          </cell>
        </row>
        <row r="511">
          <cell r="D511">
            <v>2002</v>
          </cell>
          <cell r="G511" t="str">
            <v>Bombas de depresión napa</v>
          </cell>
          <cell r="H511">
            <v>4</v>
          </cell>
          <cell r="I511" t="str">
            <v>h</v>
          </cell>
          <cell r="J511" t="str">
            <v>/</v>
          </cell>
          <cell r="K511" t="str">
            <v>m³</v>
          </cell>
          <cell r="L511" t="str">
            <v>x</v>
          </cell>
          <cell r="M511">
            <v>8</v>
          </cell>
          <cell r="N511" t="str">
            <v>$</v>
          </cell>
          <cell r="O511" t="str">
            <v>/</v>
          </cell>
          <cell r="P511" t="str">
            <v>h</v>
          </cell>
          <cell r="Q511" t="str">
            <v>=</v>
          </cell>
          <cell r="R511">
            <v>32</v>
          </cell>
          <cell r="S511" t="str">
            <v>$ /</v>
          </cell>
          <cell r="T511" t="str">
            <v>m³</v>
          </cell>
        </row>
        <row r="512">
          <cell r="D512">
            <v>2035</v>
          </cell>
          <cell r="G512" t="str">
            <v>Grupo elecrógeno</v>
          </cell>
          <cell r="H512">
            <v>0.25</v>
          </cell>
          <cell r="I512" t="str">
            <v>h</v>
          </cell>
          <cell r="J512" t="str">
            <v>/</v>
          </cell>
          <cell r="K512" t="str">
            <v>m³</v>
          </cell>
          <cell r="L512" t="str">
            <v>x</v>
          </cell>
          <cell r="M512">
            <v>48</v>
          </cell>
          <cell r="N512" t="str">
            <v>$</v>
          </cell>
          <cell r="O512" t="str">
            <v>/</v>
          </cell>
          <cell r="P512" t="str">
            <v>h</v>
          </cell>
          <cell r="Q512" t="str">
            <v>=</v>
          </cell>
          <cell r="R512">
            <v>12</v>
          </cell>
          <cell r="S512" t="str">
            <v>$ /</v>
          </cell>
          <cell r="T512" t="str">
            <v>m³</v>
          </cell>
        </row>
        <row r="513">
          <cell r="D513">
            <v>2024</v>
          </cell>
          <cell r="G513" t="str">
            <v>Herramientas menores</v>
          </cell>
          <cell r="H513">
            <v>1</v>
          </cell>
          <cell r="I513" t="str">
            <v>h</v>
          </cell>
          <cell r="J513" t="str">
            <v>/</v>
          </cell>
          <cell r="K513" t="str">
            <v>m³</v>
          </cell>
          <cell r="L513" t="str">
            <v>x</v>
          </cell>
          <cell r="M513">
            <v>2.2000000000000002</v>
          </cell>
          <cell r="N513" t="str">
            <v>$</v>
          </cell>
          <cell r="O513" t="str">
            <v>/</v>
          </cell>
          <cell r="P513" t="str">
            <v>h</v>
          </cell>
          <cell r="Q513" t="str">
            <v>=</v>
          </cell>
          <cell r="R513">
            <v>2.2000000000000002</v>
          </cell>
          <cell r="S513" t="str">
            <v>$ /</v>
          </cell>
          <cell r="T513" t="str">
            <v>m³</v>
          </cell>
        </row>
        <row r="514">
          <cell r="G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>
            <v>0</v>
          </cell>
          <cell r="S514" t="str">
            <v/>
          </cell>
          <cell r="T514" t="str">
            <v/>
          </cell>
        </row>
        <row r="515">
          <cell r="G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>
            <v>0</v>
          </cell>
          <cell r="S515" t="str">
            <v/>
          </cell>
          <cell r="T515" t="str">
            <v/>
          </cell>
        </row>
        <row r="516">
          <cell r="G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>
            <v>0</v>
          </cell>
          <cell r="S516" t="str">
            <v/>
          </cell>
          <cell r="T516" t="str">
            <v/>
          </cell>
        </row>
        <row r="517">
          <cell r="G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>
            <v>0</v>
          </cell>
          <cell r="S517" t="str">
            <v/>
          </cell>
          <cell r="T517" t="str">
            <v/>
          </cell>
        </row>
        <row r="518">
          <cell r="G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>
            <v>0</v>
          </cell>
          <cell r="S518" t="str">
            <v/>
          </cell>
          <cell r="T518" t="str">
            <v/>
          </cell>
        </row>
        <row r="519">
          <cell r="G519" t="str">
            <v>Subtotal Costo Operativo de Equipos</v>
          </cell>
          <cell r="R519">
            <v>46.2</v>
          </cell>
          <cell r="S519" t="str">
            <v>$/</v>
          </cell>
          <cell r="T519" t="str">
            <v>m³</v>
          </cell>
        </row>
        <row r="521">
          <cell r="B521">
            <v>180</v>
          </cell>
          <cell r="F521" t="str">
            <v>6)</v>
          </cell>
          <cell r="G521" t="str">
            <v>COSTO - COSTO  (1+2+3+4+5)</v>
          </cell>
          <cell r="R521">
            <v>97.15</v>
          </cell>
          <cell r="S521" t="str">
            <v>$/</v>
          </cell>
          <cell r="T521" t="str">
            <v>m³</v>
          </cell>
        </row>
        <row r="522">
          <cell r="G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>
            <v>0</v>
          </cell>
        </row>
        <row r="523">
          <cell r="F523" t="str">
            <v>7)</v>
          </cell>
          <cell r="G523" t="str">
            <v>Gastos  Administrativos                                                 (% Sobre Costo-Costo)</v>
          </cell>
          <cell r="M523">
            <v>8</v>
          </cell>
          <cell r="N523" t="str">
            <v>%</v>
          </cell>
          <cell r="O523" t="str">
            <v>de A</v>
          </cell>
          <cell r="P523">
            <v>6</v>
          </cell>
          <cell r="R523">
            <v>7.77</v>
          </cell>
          <cell r="S523" t="str">
            <v>$/</v>
          </cell>
          <cell r="T523" t="str">
            <v>m³</v>
          </cell>
        </row>
        <row r="524">
          <cell r="F524" t="str">
            <v>8)</v>
          </cell>
          <cell r="G524" t="str">
            <v>Beneficio                                                                              (% Sobre Costo-Costo)</v>
          </cell>
          <cell r="M524">
            <v>10</v>
          </cell>
          <cell r="N524" t="str">
            <v>%</v>
          </cell>
          <cell r="O524" t="str">
            <v>de A</v>
          </cell>
          <cell r="P524">
            <v>6</v>
          </cell>
          <cell r="R524">
            <v>9.7200000000000006</v>
          </cell>
          <cell r="S524" t="str">
            <v>$/</v>
          </cell>
          <cell r="T524" t="str">
            <v>m³</v>
          </cell>
        </row>
        <row r="525">
          <cell r="F525" t="str">
            <v>9)</v>
          </cell>
          <cell r="G525" t="str">
            <v>Monto de los Subcontratos</v>
          </cell>
          <cell r="S525" t="str">
            <v>$/</v>
          </cell>
          <cell r="T525" t="str">
            <v>m³</v>
          </cell>
        </row>
        <row r="527">
          <cell r="F527" t="str">
            <v>10)</v>
          </cell>
          <cell r="G527" t="str">
            <v>Parcial  "I"</v>
          </cell>
          <cell r="R527">
            <v>114.64</v>
          </cell>
          <cell r="S527" t="str">
            <v>$/</v>
          </cell>
          <cell r="T527" t="str">
            <v>m³</v>
          </cell>
        </row>
        <row r="529">
          <cell r="F529" t="str">
            <v>11)</v>
          </cell>
          <cell r="G529" t="str">
            <v>Costo  Financiero</v>
          </cell>
          <cell r="M529">
            <v>1.8</v>
          </cell>
          <cell r="N529" t="str">
            <v>%</v>
          </cell>
          <cell r="O529" t="str">
            <v>de A</v>
          </cell>
          <cell r="P529" t="str">
            <v>"I"</v>
          </cell>
          <cell r="R529">
            <v>2.06</v>
          </cell>
          <cell r="S529" t="str">
            <v>$/</v>
          </cell>
          <cell r="T529" t="str">
            <v>m³</v>
          </cell>
        </row>
        <row r="531">
          <cell r="F531" t="str">
            <v>12)</v>
          </cell>
          <cell r="G531" t="str">
            <v>Parcial  "II"</v>
          </cell>
          <cell r="R531">
            <v>116.7</v>
          </cell>
          <cell r="S531" t="str">
            <v>$/</v>
          </cell>
          <cell r="T531" t="str">
            <v>m³</v>
          </cell>
        </row>
        <row r="533">
          <cell r="F533" t="str">
            <v>13)</v>
          </cell>
          <cell r="G533" t="str">
            <v>Impuestos</v>
          </cell>
          <cell r="M533">
            <v>1.5</v>
          </cell>
          <cell r="N533" t="str">
            <v>%</v>
          </cell>
          <cell r="O533" t="str">
            <v>de A</v>
          </cell>
          <cell r="P533" t="str">
            <v>"II"</v>
          </cell>
          <cell r="R533">
            <v>1.75</v>
          </cell>
          <cell r="S533" t="str">
            <v>$/</v>
          </cell>
          <cell r="T533" t="str">
            <v>m³</v>
          </cell>
        </row>
        <row r="535">
          <cell r="F535" t="str">
            <v>14)</v>
          </cell>
          <cell r="G535" t="str">
            <v>Parcial  "III"</v>
          </cell>
          <cell r="R535">
            <v>120.51</v>
          </cell>
          <cell r="S535" t="str">
            <v>$/</v>
          </cell>
          <cell r="T535" t="str">
            <v>m³</v>
          </cell>
        </row>
        <row r="537">
          <cell r="F537" t="str">
            <v>15)</v>
          </cell>
          <cell r="G537" t="str">
            <v>Impuesto al Valor Agregado (IVA)</v>
          </cell>
          <cell r="M537">
            <v>21</v>
          </cell>
          <cell r="N537" t="str">
            <v>%</v>
          </cell>
          <cell r="O537" t="str">
            <v>de A</v>
          </cell>
          <cell r="P537" t="str">
            <v>"III"</v>
          </cell>
          <cell r="R537">
            <v>25.31</v>
          </cell>
          <cell r="S537" t="str">
            <v>$/</v>
          </cell>
          <cell r="T537" t="str">
            <v>m³</v>
          </cell>
        </row>
        <row r="539">
          <cell r="F539" t="str">
            <v>16)</v>
          </cell>
          <cell r="G539" t="str">
            <v xml:space="preserve">T O T A L </v>
          </cell>
          <cell r="R539">
            <v>145.82</v>
          </cell>
          <cell r="S539" t="str">
            <v>$/</v>
          </cell>
          <cell r="T539" t="str">
            <v>m³</v>
          </cell>
        </row>
        <row r="540">
          <cell r="C540">
            <v>190</v>
          </cell>
          <cell r="F540" t="str">
            <v>2.4</v>
          </cell>
          <cell r="G540" t="str">
            <v>Sección 2,30 x 2,70 m</v>
          </cell>
          <cell r="M540" t="str">
            <v>m³</v>
          </cell>
          <cell r="R540">
            <v>119.29</v>
          </cell>
        </row>
        <row r="542">
          <cell r="F542" t="str">
            <v>1)</v>
          </cell>
          <cell r="G542" t="str">
            <v>MATERIALES</v>
          </cell>
        </row>
        <row r="543">
          <cell r="G543" t="str">
            <v/>
          </cell>
          <cell r="H543">
            <v>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>
            <v>0</v>
          </cell>
          <cell r="S543" t="str">
            <v/>
          </cell>
          <cell r="T543" t="str">
            <v/>
          </cell>
        </row>
        <row r="544">
          <cell r="G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>
            <v>0</v>
          </cell>
          <cell r="S544" t="str">
            <v/>
          </cell>
          <cell r="T544" t="str">
            <v/>
          </cell>
        </row>
        <row r="545">
          <cell r="G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>
            <v>0</v>
          </cell>
          <cell r="S545" t="str">
            <v/>
          </cell>
          <cell r="T545" t="str">
            <v/>
          </cell>
        </row>
        <row r="546">
          <cell r="G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>
            <v>0</v>
          </cell>
          <cell r="S546" t="str">
            <v/>
          </cell>
          <cell r="T546" t="str">
            <v/>
          </cell>
        </row>
        <row r="547">
          <cell r="G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>
            <v>0</v>
          </cell>
          <cell r="S547" t="str">
            <v/>
          </cell>
          <cell r="T547" t="str">
            <v/>
          </cell>
        </row>
        <row r="548">
          <cell r="G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>
            <v>0</v>
          </cell>
          <cell r="S548" t="str">
            <v/>
          </cell>
          <cell r="T548" t="str">
            <v/>
          </cell>
        </row>
        <row r="549">
          <cell r="G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>
            <v>0</v>
          </cell>
          <cell r="S549" t="str">
            <v/>
          </cell>
          <cell r="T549" t="str">
            <v/>
          </cell>
        </row>
        <row r="550">
          <cell r="G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>
            <v>0</v>
          </cell>
          <cell r="S550" t="str">
            <v/>
          </cell>
          <cell r="T550" t="str">
            <v/>
          </cell>
        </row>
        <row r="551">
          <cell r="G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>
            <v>0</v>
          </cell>
          <cell r="S551" t="str">
            <v/>
          </cell>
          <cell r="T551" t="str">
            <v/>
          </cell>
        </row>
        <row r="552">
          <cell r="G552" t="str">
            <v>Subtotal  Materiales</v>
          </cell>
          <cell r="R552">
            <v>0</v>
          </cell>
          <cell r="S552" t="str">
            <v/>
          </cell>
          <cell r="T552" t="str">
            <v/>
          </cell>
        </row>
        <row r="553">
          <cell r="F553" t="str">
            <v>2)</v>
          </cell>
          <cell r="G553" t="str">
            <v>TRANSPORTE DE MATERIALES</v>
          </cell>
        </row>
        <row r="554">
          <cell r="D554">
            <v>1007</v>
          </cell>
          <cell r="G554" t="str">
            <v>Tablestaca</v>
          </cell>
          <cell r="H554">
            <v>1</v>
          </cell>
          <cell r="I554" t="str">
            <v>m2</v>
          </cell>
          <cell r="J554" t="str">
            <v>/</v>
          </cell>
          <cell r="K554" t="str">
            <v>m³</v>
          </cell>
          <cell r="L554" t="str">
            <v>x</v>
          </cell>
          <cell r="M554">
            <v>81.33</v>
          </cell>
          <cell r="N554" t="str">
            <v>$</v>
          </cell>
          <cell r="O554" t="str">
            <v>/</v>
          </cell>
          <cell r="P554" t="str">
            <v>m2</v>
          </cell>
          <cell r="Q554" t="str">
            <v>=</v>
          </cell>
          <cell r="R554">
            <v>81.33</v>
          </cell>
          <cell r="S554" t="str">
            <v>$ /</v>
          </cell>
          <cell r="T554" t="str">
            <v>m³</v>
          </cell>
        </row>
        <row r="555">
          <cell r="G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>
            <v>0</v>
          </cell>
          <cell r="S555" t="str">
            <v/>
          </cell>
          <cell r="T555" t="str">
            <v/>
          </cell>
        </row>
        <row r="556">
          <cell r="G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>
            <v>0</v>
          </cell>
          <cell r="S556" t="str">
            <v/>
          </cell>
          <cell r="T556" t="str">
            <v/>
          </cell>
        </row>
        <row r="557">
          <cell r="G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>
            <v>0</v>
          </cell>
          <cell r="S557" t="str">
            <v/>
          </cell>
          <cell r="T557" t="str">
            <v/>
          </cell>
        </row>
        <row r="558">
          <cell r="G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>
            <v>0</v>
          </cell>
          <cell r="S558" t="str">
            <v/>
          </cell>
          <cell r="T558" t="str">
            <v/>
          </cell>
        </row>
        <row r="559">
          <cell r="G559" t="str">
            <v>Subtotal  Transporte de Materiales</v>
          </cell>
          <cell r="R559">
            <v>81.33</v>
          </cell>
          <cell r="S559" t="str">
            <v>$/</v>
          </cell>
          <cell r="T559" t="str">
            <v>m³</v>
          </cell>
        </row>
        <row r="560">
          <cell r="F560" t="str">
            <v>3)</v>
          </cell>
          <cell r="G560" t="str">
            <v>MANO DE OBRA DIRECTA</v>
          </cell>
        </row>
        <row r="561">
          <cell r="D561">
            <v>1</v>
          </cell>
          <cell r="G561" t="str">
            <v>Oficial Especializado</v>
          </cell>
          <cell r="H561">
            <v>0.8</v>
          </cell>
          <cell r="I561" t="str">
            <v>h</v>
          </cell>
          <cell r="J561" t="str">
            <v>/</v>
          </cell>
          <cell r="K561" t="str">
            <v>m³</v>
          </cell>
          <cell r="L561" t="str">
            <v>x</v>
          </cell>
          <cell r="M561">
            <v>25.58</v>
          </cell>
          <cell r="N561" t="str">
            <v>$</v>
          </cell>
          <cell r="O561" t="str">
            <v>/</v>
          </cell>
          <cell r="P561" t="str">
            <v>h</v>
          </cell>
          <cell r="Q561" t="str">
            <v>=</v>
          </cell>
          <cell r="R561">
            <v>20.46</v>
          </cell>
          <cell r="S561" t="str">
            <v>$ /</v>
          </cell>
          <cell r="T561" t="str">
            <v>m³</v>
          </cell>
        </row>
        <row r="562">
          <cell r="D562">
            <v>2</v>
          </cell>
          <cell r="G562" t="str">
            <v>Oficial</v>
          </cell>
          <cell r="H562">
            <v>0.25</v>
          </cell>
          <cell r="I562" t="str">
            <v>h</v>
          </cell>
          <cell r="J562" t="str">
            <v>/</v>
          </cell>
          <cell r="K562" t="str">
            <v>m³</v>
          </cell>
          <cell r="L562" t="str">
            <v>x</v>
          </cell>
          <cell r="M562">
            <v>21.87</v>
          </cell>
          <cell r="N562" t="str">
            <v>$</v>
          </cell>
          <cell r="O562" t="str">
            <v>/</v>
          </cell>
          <cell r="P562" t="str">
            <v>h</v>
          </cell>
          <cell r="Q562" t="str">
            <v>=</v>
          </cell>
          <cell r="R562">
            <v>5.47</v>
          </cell>
          <cell r="S562" t="str">
            <v>$ /</v>
          </cell>
          <cell r="T562" t="str">
            <v>m³</v>
          </cell>
        </row>
        <row r="563">
          <cell r="D563">
            <v>3</v>
          </cell>
          <cell r="G563" t="str">
            <v>Medio Oficial</v>
          </cell>
          <cell r="H563">
            <v>0.25</v>
          </cell>
          <cell r="I563" t="str">
            <v>h</v>
          </cell>
          <cell r="J563" t="str">
            <v>/</v>
          </cell>
          <cell r="K563" t="str">
            <v>m³</v>
          </cell>
          <cell r="L563" t="str">
            <v>x</v>
          </cell>
          <cell r="M563">
            <v>20.170000000000002</v>
          </cell>
          <cell r="N563" t="str">
            <v>$</v>
          </cell>
          <cell r="O563" t="str">
            <v>/</v>
          </cell>
          <cell r="P563" t="str">
            <v>h</v>
          </cell>
          <cell r="Q563" t="str">
            <v>=</v>
          </cell>
          <cell r="R563">
            <v>5.04</v>
          </cell>
          <cell r="S563" t="str">
            <v>$ /</v>
          </cell>
          <cell r="T563" t="str">
            <v>m³</v>
          </cell>
        </row>
        <row r="564">
          <cell r="D564">
            <v>4</v>
          </cell>
          <cell r="G564" t="str">
            <v>Ayudante</v>
          </cell>
          <cell r="H564">
            <v>0.5</v>
          </cell>
          <cell r="I564" t="str">
            <v>h</v>
          </cell>
          <cell r="J564" t="str">
            <v>/</v>
          </cell>
          <cell r="K564" t="str">
            <v>m³</v>
          </cell>
          <cell r="L564" t="str">
            <v>x</v>
          </cell>
          <cell r="M564">
            <v>18.579999999999998</v>
          </cell>
          <cell r="N564" t="str">
            <v>$</v>
          </cell>
          <cell r="O564" t="str">
            <v>/</v>
          </cell>
          <cell r="P564" t="str">
            <v>h</v>
          </cell>
          <cell r="Q564" t="str">
            <v>=</v>
          </cell>
          <cell r="R564">
            <v>9.2899999999999991</v>
          </cell>
          <cell r="S564" t="str">
            <v>$ /</v>
          </cell>
          <cell r="T564" t="str">
            <v>m³</v>
          </cell>
        </row>
        <row r="565">
          <cell r="G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>
            <v>0</v>
          </cell>
          <cell r="S565" t="str">
            <v/>
          </cell>
          <cell r="T565" t="str">
            <v/>
          </cell>
        </row>
        <row r="566">
          <cell r="G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>
            <v>0</v>
          </cell>
          <cell r="S566" t="str">
            <v/>
          </cell>
          <cell r="T566" t="str">
            <v/>
          </cell>
        </row>
        <row r="567">
          <cell r="G567" t="str">
            <v>Subtotal Mano de Obra Directa</v>
          </cell>
          <cell r="R567">
            <v>40.26</v>
          </cell>
          <cell r="S567" t="str">
            <v>$/</v>
          </cell>
          <cell r="T567" t="str">
            <v>m³</v>
          </cell>
        </row>
        <row r="568">
          <cell r="F568" t="str">
            <v>4)</v>
          </cell>
          <cell r="G568" t="str">
            <v>MANO DE OBRA INDIRECTA</v>
          </cell>
        </row>
        <row r="569">
          <cell r="D569">
            <v>5</v>
          </cell>
          <cell r="G569" t="str">
            <v>Jefe de Obra</v>
          </cell>
          <cell r="H569">
            <v>0.2</v>
          </cell>
          <cell r="I569" t="str">
            <v>h</v>
          </cell>
          <cell r="J569" t="str">
            <v>/</v>
          </cell>
          <cell r="K569" t="str">
            <v>m³</v>
          </cell>
          <cell r="L569" t="str">
            <v>x</v>
          </cell>
          <cell r="M569">
            <v>68</v>
          </cell>
          <cell r="N569" t="str">
            <v>$</v>
          </cell>
          <cell r="O569" t="str">
            <v>/</v>
          </cell>
          <cell r="P569" t="str">
            <v>h</v>
          </cell>
          <cell r="Q569" t="str">
            <v>=</v>
          </cell>
          <cell r="R569">
            <v>13.6</v>
          </cell>
          <cell r="S569" t="str">
            <v>$ /</v>
          </cell>
          <cell r="T569" t="str">
            <v>m³</v>
          </cell>
        </row>
        <row r="570">
          <cell r="D570">
            <v>6</v>
          </cell>
          <cell r="G570" t="str">
            <v>Capataz</v>
          </cell>
          <cell r="H570">
            <v>0.25</v>
          </cell>
          <cell r="I570" t="str">
            <v>h</v>
          </cell>
          <cell r="J570" t="str">
            <v>/</v>
          </cell>
          <cell r="K570" t="str">
            <v>m³</v>
          </cell>
          <cell r="L570" t="str">
            <v>x</v>
          </cell>
          <cell r="M570">
            <v>42</v>
          </cell>
          <cell r="N570" t="str">
            <v>$</v>
          </cell>
          <cell r="O570" t="str">
            <v>/</v>
          </cell>
          <cell r="P570" t="str">
            <v>h</v>
          </cell>
          <cell r="Q570" t="str">
            <v>=</v>
          </cell>
          <cell r="R570">
            <v>10.5</v>
          </cell>
          <cell r="S570" t="str">
            <v>$ /</v>
          </cell>
          <cell r="T570" t="str">
            <v>m³</v>
          </cell>
        </row>
        <row r="571">
          <cell r="D571">
            <v>7</v>
          </cell>
          <cell r="G571" t="str">
            <v>Topografo</v>
          </cell>
          <cell r="H571">
            <v>0.2</v>
          </cell>
          <cell r="I571" t="str">
            <v>h</v>
          </cell>
          <cell r="J571" t="str">
            <v>/</v>
          </cell>
          <cell r="K571" t="str">
            <v>m³</v>
          </cell>
          <cell r="L571" t="str">
            <v>x</v>
          </cell>
          <cell r="M571">
            <v>32</v>
          </cell>
          <cell r="N571" t="str">
            <v>$</v>
          </cell>
          <cell r="O571" t="str">
            <v>/</v>
          </cell>
          <cell r="P571" t="str">
            <v>h</v>
          </cell>
          <cell r="Q571" t="str">
            <v>=</v>
          </cell>
          <cell r="R571">
            <v>6.4</v>
          </cell>
          <cell r="S571" t="str">
            <v>$ /</v>
          </cell>
          <cell r="T571" t="str">
            <v>m³</v>
          </cell>
        </row>
        <row r="572">
          <cell r="G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>
            <v>0</v>
          </cell>
          <cell r="S572" t="str">
            <v/>
          </cell>
          <cell r="T572" t="str">
            <v/>
          </cell>
        </row>
        <row r="573">
          <cell r="G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>
            <v>0</v>
          </cell>
          <cell r="S573" t="str">
            <v/>
          </cell>
          <cell r="T573" t="str">
            <v/>
          </cell>
        </row>
        <row r="574">
          <cell r="G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>
            <v>0</v>
          </cell>
          <cell r="S574" t="str">
            <v/>
          </cell>
          <cell r="T574" t="str">
            <v/>
          </cell>
        </row>
        <row r="575">
          <cell r="G575" t="str">
            <v>Subtotal Mano de Obra Indirecta</v>
          </cell>
          <cell r="R575">
            <v>30.5</v>
          </cell>
          <cell r="S575" t="str">
            <v>$/</v>
          </cell>
          <cell r="T575" t="str">
            <v>m³</v>
          </cell>
        </row>
        <row r="576">
          <cell r="F576" t="str">
            <v>5)</v>
          </cell>
          <cell r="G576" t="str">
            <v>COSTO OPERATIVO DE EQUIPOS</v>
          </cell>
        </row>
        <row r="577">
          <cell r="D577">
            <v>2036</v>
          </cell>
          <cell r="G577" t="str">
            <v>Hincadora vibradora para tablestaca</v>
          </cell>
          <cell r="H577">
            <v>0.8</v>
          </cell>
          <cell r="I577" t="str">
            <v>h</v>
          </cell>
          <cell r="J577" t="str">
            <v>/</v>
          </cell>
          <cell r="K577" t="str">
            <v>m³</v>
          </cell>
          <cell r="L577" t="str">
            <v>x</v>
          </cell>
          <cell r="M577">
            <v>148</v>
          </cell>
          <cell r="N577" t="str">
            <v>$</v>
          </cell>
          <cell r="O577" t="str">
            <v>/</v>
          </cell>
          <cell r="P577" t="str">
            <v>h</v>
          </cell>
          <cell r="Q577" t="str">
            <v>=</v>
          </cell>
          <cell r="R577">
            <v>118.4</v>
          </cell>
          <cell r="S577" t="str">
            <v>$ /</v>
          </cell>
          <cell r="T577" t="str">
            <v>m³</v>
          </cell>
        </row>
        <row r="578">
          <cell r="D578">
            <v>2005</v>
          </cell>
          <cell r="G578" t="str">
            <v>Camión</v>
          </cell>
          <cell r="H578">
            <v>0.25</v>
          </cell>
          <cell r="I578" t="str">
            <v>h</v>
          </cell>
          <cell r="J578" t="str">
            <v>/</v>
          </cell>
          <cell r="K578" t="str">
            <v>m³</v>
          </cell>
          <cell r="L578" t="str">
            <v>x</v>
          </cell>
          <cell r="M578">
            <v>55</v>
          </cell>
          <cell r="N578" t="str">
            <v>$</v>
          </cell>
          <cell r="O578" t="str">
            <v>/</v>
          </cell>
          <cell r="P578" t="str">
            <v>h</v>
          </cell>
          <cell r="Q578" t="str">
            <v>=</v>
          </cell>
          <cell r="R578">
            <v>13.75</v>
          </cell>
          <cell r="S578" t="str">
            <v>$ /</v>
          </cell>
          <cell r="T578" t="str">
            <v>m³</v>
          </cell>
        </row>
        <row r="579">
          <cell r="D579">
            <v>2024</v>
          </cell>
          <cell r="G579" t="str">
            <v>Herramientas menores</v>
          </cell>
          <cell r="H579">
            <v>1</v>
          </cell>
          <cell r="I579" t="str">
            <v>h</v>
          </cell>
          <cell r="J579" t="str">
            <v>/</v>
          </cell>
          <cell r="K579" t="str">
            <v>m³</v>
          </cell>
          <cell r="L579" t="str">
            <v>x</v>
          </cell>
          <cell r="M579">
            <v>2.2000000000000002</v>
          </cell>
          <cell r="N579" t="str">
            <v>$</v>
          </cell>
          <cell r="O579" t="str">
            <v>/</v>
          </cell>
          <cell r="P579" t="str">
            <v>h</v>
          </cell>
          <cell r="Q579" t="str">
            <v>=</v>
          </cell>
          <cell r="R579">
            <v>2.2000000000000002</v>
          </cell>
          <cell r="S579" t="str">
            <v>$ /</v>
          </cell>
          <cell r="T579" t="str">
            <v>m³</v>
          </cell>
        </row>
        <row r="580">
          <cell r="G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>
            <v>0</v>
          </cell>
          <cell r="S580" t="str">
            <v/>
          </cell>
          <cell r="T580" t="str">
            <v/>
          </cell>
        </row>
        <row r="581">
          <cell r="G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>
            <v>0</v>
          </cell>
          <cell r="S581" t="str">
            <v/>
          </cell>
          <cell r="T581" t="str">
            <v/>
          </cell>
        </row>
        <row r="582">
          <cell r="G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>
            <v>0</v>
          </cell>
          <cell r="S582" t="str">
            <v/>
          </cell>
          <cell r="T582" t="str">
            <v/>
          </cell>
        </row>
        <row r="583">
          <cell r="G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>
            <v>0</v>
          </cell>
          <cell r="S583" t="str">
            <v/>
          </cell>
          <cell r="T583" t="str">
            <v/>
          </cell>
        </row>
        <row r="584">
          <cell r="G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>
            <v>0</v>
          </cell>
          <cell r="S584" t="str">
            <v/>
          </cell>
          <cell r="T584" t="str">
            <v/>
          </cell>
        </row>
        <row r="585">
          <cell r="G585" t="str">
            <v>Subtotal Costo Operativo de Equipos</v>
          </cell>
          <cell r="R585">
            <v>134.35</v>
          </cell>
          <cell r="S585" t="str">
            <v/>
          </cell>
          <cell r="T585" t="str">
            <v/>
          </cell>
        </row>
        <row r="587">
          <cell r="B587">
            <v>190</v>
          </cell>
          <cell r="F587" t="str">
            <v>6)</v>
          </cell>
          <cell r="G587" t="str">
            <v>COSTO - COSTO  (1+2+3+4+5)</v>
          </cell>
          <cell r="R587">
            <v>286.44</v>
          </cell>
          <cell r="S587" t="str">
            <v>$/</v>
          </cell>
          <cell r="T587" t="str">
            <v>m³</v>
          </cell>
        </row>
        <row r="588">
          <cell r="G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>
            <v>0</v>
          </cell>
        </row>
        <row r="589">
          <cell r="F589" t="str">
            <v>7)</v>
          </cell>
          <cell r="G589" t="str">
            <v>Gastos  Administrativos                                                 (% Sobre Costo-Costo)</v>
          </cell>
          <cell r="M589">
            <v>8</v>
          </cell>
          <cell r="N589" t="str">
            <v>%</v>
          </cell>
          <cell r="O589" t="str">
            <v>de A</v>
          </cell>
          <cell r="P589">
            <v>6</v>
          </cell>
          <cell r="R589">
            <v>22.92</v>
          </cell>
          <cell r="S589" t="str">
            <v>$/</v>
          </cell>
          <cell r="T589" t="str">
            <v>m³</v>
          </cell>
        </row>
        <row r="590">
          <cell r="F590" t="str">
            <v>8)</v>
          </cell>
          <cell r="G590" t="str">
            <v>Beneficio                                                                              (% Sobre Costo-Costo)</v>
          </cell>
          <cell r="M590">
            <v>10</v>
          </cell>
          <cell r="N590" t="str">
            <v>%</v>
          </cell>
          <cell r="O590" t="str">
            <v>de A</v>
          </cell>
          <cell r="P590">
            <v>6</v>
          </cell>
          <cell r="R590">
            <v>28.64</v>
          </cell>
          <cell r="S590" t="str">
            <v>$/</v>
          </cell>
          <cell r="T590" t="str">
            <v>m³</v>
          </cell>
        </row>
        <row r="591">
          <cell r="F591" t="str">
            <v>9)</v>
          </cell>
          <cell r="G591" t="str">
            <v>Monto de los Subcontratos</v>
          </cell>
          <cell r="S591" t="str">
            <v>$/</v>
          </cell>
          <cell r="T591" t="str">
            <v>m³</v>
          </cell>
        </row>
        <row r="593">
          <cell r="F593" t="str">
            <v>10)</v>
          </cell>
          <cell r="G593" t="str">
            <v>Parcial  "I"</v>
          </cell>
          <cell r="R593">
            <v>338</v>
          </cell>
          <cell r="S593" t="str">
            <v>$/</v>
          </cell>
          <cell r="T593" t="str">
            <v>m³</v>
          </cell>
        </row>
        <row r="595">
          <cell r="F595" t="str">
            <v>11)</v>
          </cell>
          <cell r="G595" t="str">
            <v>Costo  Financiero</v>
          </cell>
          <cell r="M595">
            <v>1.8</v>
          </cell>
          <cell r="N595" t="str">
            <v>%</v>
          </cell>
          <cell r="O595" t="str">
            <v>de A</v>
          </cell>
          <cell r="P595" t="str">
            <v>"I"</v>
          </cell>
          <cell r="R595">
            <v>6.08</v>
          </cell>
          <cell r="S595" t="str">
            <v>$/</v>
          </cell>
          <cell r="T595" t="str">
            <v>m³</v>
          </cell>
        </row>
        <row r="597">
          <cell r="F597" t="str">
            <v>12)</v>
          </cell>
          <cell r="G597" t="str">
            <v>Parcial  "II"</v>
          </cell>
          <cell r="R597">
            <v>344.08</v>
          </cell>
          <cell r="S597" t="str">
            <v>$/</v>
          </cell>
          <cell r="T597" t="str">
            <v>m³</v>
          </cell>
        </row>
        <row r="599">
          <cell r="F599" t="str">
            <v>13)</v>
          </cell>
          <cell r="G599" t="str">
            <v>Impuestos</v>
          </cell>
          <cell r="M599">
            <v>1.5</v>
          </cell>
          <cell r="N599" t="str">
            <v>%</v>
          </cell>
          <cell r="O599" t="str">
            <v>de A</v>
          </cell>
          <cell r="P599" t="str">
            <v>"II"</v>
          </cell>
          <cell r="R599">
            <v>5.16</v>
          </cell>
          <cell r="S599" t="str">
            <v>$/</v>
          </cell>
          <cell r="T599" t="str">
            <v>m³</v>
          </cell>
        </row>
        <row r="601">
          <cell r="F601" t="str">
            <v>14)</v>
          </cell>
          <cell r="G601" t="str">
            <v>Parcial  "III"</v>
          </cell>
          <cell r="R601">
            <v>355.32</v>
          </cell>
          <cell r="S601" t="str">
            <v>$/</v>
          </cell>
          <cell r="T601" t="str">
            <v>m³</v>
          </cell>
        </row>
        <row r="603">
          <cell r="F603" t="str">
            <v>15)</v>
          </cell>
          <cell r="G603" t="str">
            <v>Impuesto al Valor Agregado (IVA)</v>
          </cell>
          <cell r="M603">
            <v>21</v>
          </cell>
          <cell r="N603" t="str">
            <v>%</v>
          </cell>
          <cell r="O603" t="str">
            <v>de A</v>
          </cell>
          <cell r="P603" t="str">
            <v>"III"</v>
          </cell>
          <cell r="R603">
            <v>74.62</v>
          </cell>
          <cell r="S603" t="str">
            <v>$/</v>
          </cell>
          <cell r="T603" t="str">
            <v>m³</v>
          </cell>
        </row>
        <row r="605">
          <cell r="F605" t="str">
            <v>16)</v>
          </cell>
          <cell r="G605" t="str">
            <v xml:space="preserve">T O T A L </v>
          </cell>
          <cell r="R605">
            <v>429.94</v>
          </cell>
          <cell r="S605" t="str">
            <v>$/</v>
          </cell>
          <cell r="T605" t="str">
            <v>m³</v>
          </cell>
        </row>
        <row r="606">
          <cell r="C606">
            <v>200</v>
          </cell>
          <cell r="F606" t="str">
            <v>2.5</v>
          </cell>
          <cell r="G606" t="str">
            <v>Sección 3,60 x 2,30 m</v>
          </cell>
          <cell r="M606" t="str">
            <v>m³</v>
          </cell>
          <cell r="R606">
            <v>158.26</v>
          </cell>
        </row>
        <row r="608">
          <cell r="F608" t="str">
            <v>1)</v>
          </cell>
          <cell r="G608" t="str">
            <v>MATERIALES</v>
          </cell>
        </row>
        <row r="609">
          <cell r="D609">
            <v>1008</v>
          </cell>
          <cell r="G609" t="str">
            <v>Hormigón elaborado H- 8</v>
          </cell>
          <cell r="H609">
            <v>1.05</v>
          </cell>
          <cell r="I609" t="str">
            <v>m3</v>
          </cell>
          <cell r="J609" t="str">
            <v>/</v>
          </cell>
          <cell r="K609" t="str">
            <v>m³</v>
          </cell>
          <cell r="L609" t="str">
            <v>x</v>
          </cell>
          <cell r="M609">
            <v>260</v>
          </cell>
          <cell r="N609" t="str">
            <v>$</v>
          </cell>
          <cell r="O609" t="str">
            <v>/</v>
          </cell>
          <cell r="P609" t="str">
            <v>m3</v>
          </cell>
          <cell r="Q609" t="str">
            <v>=</v>
          </cell>
          <cell r="R609">
            <v>273</v>
          </cell>
          <cell r="S609" t="str">
            <v>$ /</v>
          </cell>
          <cell r="T609" t="str">
            <v>m³</v>
          </cell>
        </row>
        <row r="610">
          <cell r="G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>
            <v>0</v>
          </cell>
          <cell r="S610" t="str">
            <v/>
          </cell>
          <cell r="T610" t="str">
            <v/>
          </cell>
        </row>
        <row r="611">
          <cell r="G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>
            <v>0</v>
          </cell>
          <cell r="S611" t="str">
            <v/>
          </cell>
          <cell r="T611" t="str">
            <v/>
          </cell>
        </row>
        <row r="612">
          <cell r="G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>
            <v>0</v>
          </cell>
          <cell r="S612" t="str">
            <v/>
          </cell>
          <cell r="T612" t="str">
            <v/>
          </cell>
        </row>
        <row r="613">
          <cell r="G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>
            <v>0</v>
          </cell>
          <cell r="S613" t="str">
            <v/>
          </cell>
          <cell r="T613" t="str">
            <v/>
          </cell>
        </row>
        <row r="614">
          <cell r="G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  <cell r="R614">
            <v>0</v>
          </cell>
          <cell r="S614" t="str">
            <v/>
          </cell>
          <cell r="T614" t="str">
            <v/>
          </cell>
        </row>
        <row r="615">
          <cell r="G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>
            <v>0</v>
          </cell>
          <cell r="S615" t="str">
            <v/>
          </cell>
          <cell r="T615" t="str">
            <v/>
          </cell>
        </row>
        <row r="616">
          <cell r="G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>
            <v>0</v>
          </cell>
          <cell r="S616" t="str">
            <v/>
          </cell>
          <cell r="T616" t="str">
            <v/>
          </cell>
        </row>
        <row r="617">
          <cell r="G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>
            <v>0</v>
          </cell>
          <cell r="S617" t="str">
            <v/>
          </cell>
          <cell r="T617" t="str">
            <v/>
          </cell>
        </row>
        <row r="618">
          <cell r="G618" t="str">
            <v>Subtotal  Materiales</v>
          </cell>
          <cell r="R618">
            <v>273</v>
          </cell>
          <cell r="S618" t="str">
            <v>$ /</v>
          </cell>
          <cell r="T618" t="str">
            <v>m³</v>
          </cell>
        </row>
        <row r="619">
          <cell r="F619" t="str">
            <v>2)</v>
          </cell>
          <cell r="G619" t="str">
            <v>TRANSPORTE DE MATERIALES</v>
          </cell>
        </row>
        <row r="620">
          <cell r="G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>
            <v>0</v>
          </cell>
          <cell r="S620" t="str">
            <v/>
          </cell>
          <cell r="T620" t="str">
            <v/>
          </cell>
        </row>
        <row r="621">
          <cell r="G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>
            <v>0</v>
          </cell>
          <cell r="S621" t="str">
            <v/>
          </cell>
          <cell r="T621" t="str">
            <v/>
          </cell>
        </row>
        <row r="622">
          <cell r="G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>
            <v>0</v>
          </cell>
          <cell r="S622" t="str">
            <v/>
          </cell>
          <cell r="T622" t="str">
            <v/>
          </cell>
        </row>
        <row r="623">
          <cell r="G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  <cell r="R623">
            <v>0</v>
          </cell>
          <cell r="S623" t="str">
            <v/>
          </cell>
          <cell r="T623" t="str">
            <v/>
          </cell>
        </row>
        <row r="624">
          <cell r="G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  <cell r="R624">
            <v>0</v>
          </cell>
          <cell r="S624" t="str">
            <v/>
          </cell>
          <cell r="T624" t="str">
            <v/>
          </cell>
        </row>
        <row r="625">
          <cell r="G625" t="str">
            <v>Subtotal  Transporte de Materiales</v>
          </cell>
          <cell r="R625">
            <v>0</v>
          </cell>
          <cell r="S625" t="str">
            <v>$/</v>
          </cell>
          <cell r="T625" t="str">
            <v>m³</v>
          </cell>
        </row>
        <row r="626">
          <cell r="F626" t="str">
            <v>3)</v>
          </cell>
          <cell r="G626" t="str">
            <v>MANO DE OBRA DIRECTA</v>
          </cell>
        </row>
        <row r="627">
          <cell r="G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>
            <v>0</v>
          </cell>
          <cell r="S627" t="str">
            <v/>
          </cell>
          <cell r="T627" t="str">
            <v/>
          </cell>
        </row>
        <row r="628">
          <cell r="D628">
            <v>2</v>
          </cell>
          <cell r="G628" t="str">
            <v>Oficial</v>
          </cell>
          <cell r="H628">
            <v>2</v>
          </cell>
          <cell r="I628" t="str">
            <v>h</v>
          </cell>
          <cell r="J628" t="str">
            <v>/</v>
          </cell>
          <cell r="K628" t="str">
            <v>m³</v>
          </cell>
          <cell r="L628" t="str">
            <v>x</v>
          </cell>
          <cell r="M628">
            <v>21.87</v>
          </cell>
          <cell r="N628" t="str">
            <v>$</v>
          </cell>
          <cell r="O628" t="str">
            <v>/</v>
          </cell>
          <cell r="P628" t="str">
            <v>h</v>
          </cell>
          <cell r="Q628" t="str">
            <v>=</v>
          </cell>
          <cell r="R628">
            <v>43.74</v>
          </cell>
          <cell r="S628" t="str">
            <v>$ /</v>
          </cell>
          <cell r="T628" t="str">
            <v>m³</v>
          </cell>
        </row>
        <row r="629">
          <cell r="D629">
            <v>3</v>
          </cell>
          <cell r="G629" t="str">
            <v>Medio Oficial</v>
          </cell>
          <cell r="H629">
            <v>3</v>
          </cell>
          <cell r="I629" t="str">
            <v>h</v>
          </cell>
          <cell r="J629" t="str">
            <v>/</v>
          </cell>
          <cell r="K629" t="str">
            <v>m³</v>
          </cell>
          <cell r="L629" t="str">
            <v>x</v>
          </cell>
          <cell r="M629">
            <v>20.170000000000002</v>
          </cell>
          <cell r="N629" t="str">
            <v>$</v>
          </cell>
          <cell r="O629" t="str">
            <v>/</v>
          </cell>
          <cell r="P629" t="str">
            <v>h</v>
          </cell>
          <cell r="Q629" t="str">
            <v>=</v>
          </cell>
          <cell r="R629">
            <v>60.51</v>
          </cell>
          <cell r="S629" t="str">
            <v>$ /</v>
          </cell>
          <cell r="T629" t="str">
            <v>m³</v>
          </cell>
        </row>
        <row r="630">
          <cell r="D630">
            <v>4</v>
          </cell>
          <cell r="G630" t="str">
            <v>Ayudante</v>
          </cell>
          <cell r="H630">
            <v>5</v>
          </cell>
          <cell r="I630" t="str">
            <v>h</v>
          </cell>
          <cell r="J630" t="str">
            <v>/</v>
          </cell>
          <cell r="K630" t="str">
            <v>m³</v>
          </cell>
          <cell r="L630" t="str">
            <v>x</v>
          </cell>
          <cell r="M630">
            <v>18.579999999999998</v>
          </cell>
          <cell r="N630" t="str">
            <v>$</v>
          </cell>
          <cell r="O630" t="str">
            <v>/</v>
          </cell>
          <cell r="P630" t="str">
            <v>h</v>
          </cell>
          <cell r="Q630" t="str">
            <v>=</v>
          </cell>
          <cell r="R630">
            <v>92.9</v>
          </cell>
          <cell r="S630" t="str">
            <v>$ /</v>
          </cell>
          <cell r="T630" t="str">
            <v>m³</v>
          </cell>
        </row>
        <row r="631">
          <cell r="G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>
            <v>0</v>
          </cell>
          <cell r="S631" t="str">
            <v/>
          </cell>
          <cell r="T631" t="str">
            <v/>
          </cell>
        </row>
        <row r="632">
          <cell r="G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  <cell r="R632">
            <v>0</v>
          </cell>
          <cell r="S632" t="str">
            <v/>
          </cell>
          <cell r="T632" t="str">
            <v/>
          </cell>
        </row>
        <row r="633">
          <cell r="G633" t="str">
            <v>Subtotal Mano de Obra Directa</v>
          </cell>
          <cell r="R633">
            <v>197.15</v>
          </cell>
          <cell r="S633" t="str">
            <v>$/</v>
          </cell>
          <cell r="T633" t="str">
            <v>m³</v>
          </cell>
        </row>
        <row r="634">
          <cell r="F634" t="str">
            <v>4)</v>
          </cell>
          <cell r="G634" t="str">
            <v>MANO DE OBRA INDIRECTA</v>
          </cell>
        </row>
        <row r="635">
          <cell r="D635">
            <v>5</v>
          </cell>
          <cell r="G635" t="str">
            <v>Jefe de Obra</v>
          </cell>
          <cell r="H635">
            <v>0.2</v>
          </cell>
          <cell r="I635" t="str">
            <v>h</v>
          </cell>
          <cell r="J635" t="str">
            <v>/</v>
          </cell>
          <cell r="K635" t="str">
            <v>m³</v>
          </cell>
          <cell r="L635" t="str">
            <v>x</v>
          </cell>
          <cell r="M635">
            <v>68</v>
          </cell>
          <cell r="N635" t="str">
            <v>$</v>
          </cell>
          <cell r="O635" t="str">
            <v>/</v>
          </cell>
          <cell r="P635" t="str">
            <v>h</v>
          </cell>
          <cell r="Q635" t="str">
            <v>=</v>
          </cell>
          <cell r="R635">
            <v>13.6</v>
          </cell>
          <cell r="S635" t="str">
            <v>$ /</v>
          </cell>
          <cell r="T635" t="str">
            <v>m³</v>
          </cell>
        </row>
        <row r="636">
          <cell r="D636">
            <v>6</v>
          </cell>
          <cell r="G636" t="str">
            <v>Capataz</v>
          </cell>
          <cell r="H636">
            <v>0.2</v>
          </cell>
          <cell r="I636" t="str">
            <v>h</v>
          </cell>
          <cell r="J636" t="str">
            <v>/</v>
          </cell>
          <cell r="K636" t="str">
            <v>m³</v>
          </cell>
          <cell r="L636" t="str">
            <v>x</v>
          </cell>
          <cell r="M636">
            <v>42</v>
          </cell>
          <cell r="N636" t="str">
            <v>$</v>
          </cell>
          <cell r="O636" t="str">
            <v>/</v>
          </cell>
          <cell r="P636" t="str">
            <v>h</v>
          </cell>
          <cell r="Q636" t="str">
            <v>=</v>
          </cell>
          <cell r="R636">
            <v>8.4</v>
          </cell>
          <cell r="S636" t="str">
            <v>$ /</v>
          </cell>
          <cell r="T636" t="str">
            <v>m³</v>
          </cell>
        </row>
        <row r="637">
          <cell r="G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  <cell r="R637">
            <v>0</v>
          </cell>
          <cell r="S637" t="str">
            <v/>
          </cell>
          <cell r="T637" t="str">
            <v/>
          </cell>
        </row>
        <row r="638">
          <cell r="G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>
            <v>0</v>
          </cell>
          <cell r="S638" t="str">
            <v/>
          </cell>
          <cell r="T638" t="str">
            <v/>
          </cell>
        </row>
        <row r="639">
          <cell r="G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>
            <v>0</v>
          </cell>
          <cell r="S639" t="str">
            <v/>
          </cell>
          <cell r="T639" t="str">
            <v/>
          </cell>
        </row>
        <row r="640">
          <cell r="G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>
            <v>0</v>
          </cell>
          <cell r="S640" t="str">
            <v/>
          </cell>
          <cell r="T640" t="str">
            <v/>
          </cell>
        </row>
        <row r="641">
          <cell r="G641" t="str">
            <v>Subtotal Mano de Obra Indirecta</v>
          </cell>
          <cell r="R641">
            <v>22</v>
          </cell>
          <cell r="S641" t="str">
            <v>$/</v>
          </cell>
          <cell r="T641" t="str">
            <v>m³</v>
          </cell>
        </row>
        <row r="642">
          <cell r="F642" t="str">
            <v>5)</v>
          </cell>
          <cell r="G642" t="str">
            <v>COSTO OPERATIVO DE EQUIPOS</v>
          </cell>
        </row>
        <row r="643">
          <cell r="D643">
            <v>2024</v>
          </cell>
          <cell r="G643" t="str">
            <v>Herramientas menores</v>
          </cell>
          <cell r="H643">
            <v>2</v>
          </cell>
          <cell r="I643" t="str">
            <v>h</v>
          </cell>
          <cell r="J643" t="str">
            <v>/</v>
          </cell>
          <cell r="K643" t="str">
            <v>m³</v>
          </cell>
          <cell r="L643" t="str">
            <v>x</v>
          </cell>
          <cell r="M643">
            <v>2.2000000000000002</v>
          </cell>
          <cell r="N643" t="str">
            <v>$</v>
          </cell>
          <cell r="O643" t="str">
            <v>/</v>
          </cell>
          <cell r="P643" t="str">
            <v>h</v>
          </cell>
          <cell r="Q643" t="str">
            <v>=</v>
          </cell>
          <cell r="R643">
            <v>4.4000000000000004</v>
          </cell>
          <cell r="S643" t="str">
            <v>$ /</v>
          </cell>
          <cell r="T643" t="str">
            <v>m³</v>
          </cell>
        </row>
        <row r="644">
          <cell r="G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>
            <v>0</v>
          </cell>
          <cell r="S644" t="str">
            <v/>
          </cell>
          <cell r="T644" t="str">
            <v/>
          </cell>
        </row>
        <row r="645">
          <cell r="G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>
            <v>0</v>
          </cell>
          <cell r="S645" t="str">
            <v/>
          </cell>
          <cell r="T645" t="str">
            <v/>
          </cell>
        </row>
        <row r="646">
          <cell r="G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>
            <v>0</v>
          </cell>
          <cell r="S646" t="str">
            <v/>
          </cell>
          <cell r="T646" t="str">
            <v/>
          </cell>
        </row>
        <row r="647">
          <cell r="G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>
            <v>0</v>
          </cell>
          <cell r="S647" t="str">
            <v/>
          </cell>
          <cell r="T647" t="str">
            <v/>
          </cell>
        </row>
        <row r="648">
          <cell r="G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>
            <v>0</v>
          </cell>
          <cell r="S648" t="str">
            <v/>
          </cell>
          <cell r="T648" t="str">
            <v/>
          </cell>
        </row>
        <row r="649">
          <cell r="G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  <cell r="R649">
            <v>0</v>
          </cell>
          <cell r="S649" t="str">
            <v/>
          </cell>
          <cell r="T649" t="str">
            <v/>
          </cell>
        </row>
        <row r="650">
          <cell r="G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  <cell r="R650">
            <v>0</v>
          </cell>
          <cell r="S650" t="str">
            <v/>
          </cell>
          <cell r="T650" t="str">
            <v/>
          </cell>
        </row>
        <row r="651">
          <cell r="G651" t="str">
            <v>Subtotal Costo Operativo de Equipos</v>
          </cell>
          <cell r="R651">
            <v>4.4000000000000004</v>
          </cell>
          <cell r="S651" t="str">
            <v>$/</v>
          </cell>
          <cell r="T651" t="str">
            <v>m³</v>
          </cell>
        </row>
        <row r="653">
          <cell r="B653">
            <v>200</v>
          </cell>
          <cell r="F653" t="str">
            <v>6)</v>
          </cell>
          <cell r="G653" t="str">
            <v>COSTO - COSTO  (1+2+3+4+5)</v>
          </cell>
          <cell r="R653">
            <v>496.55</v>
          </cell>
          <cell r="S653" t="str">
            <v>$/</v>
          </cell>
          <cell r="T653" t="str">
            <v>m³</v>
          </cell>
        </row>
        <row r="654">
          <cell r="G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  <cell r="R654">
            <v>0</v>
          </cell>
        </row>
        <row r="655">
          <cell r="F655" t="str">
            <v>7)</v>
          </cell>
          <cell r="G655" t="str">
            <v>Gastos  Administrativos                                                 (% Sobre Costo-Costo)</v>
          </cell>
          <cell r="M655">
            <v>8</v>
          </cell>
          <cell r="N655" t="str">
            <v>%</v>
          </cell>
          <cell r="O655" t="str">
            <v>de A</v>
          </cell>
          <cell r="P655">
            <v>6</v>
          </cell>
          <cell r="R655">
            <v>39.72</v>
          </cell>
          <cell r="S655" t="str">
            <v>$/</v>
          </cell>
          <cell r="T655" t="str">
            <v>m³</v>
          </cell>
        </row>
        <row r="656">
          <cell r="F656" t="str">
            <v>8)</v>
          </cell>
          <cell r="G656" t="str">
            <v>Beneficio                                                                              (% Sobre Costo-Costo)</v>
          </cell>
          <cell r="M656">
            <v>10</v>
          </cell>
          <cell r="N656" t="str">
            <v>%</v>
          </cell>
          <cell r="O656" t="str">
            <v>de A</v>
          </cell>
          <cell r="P656">
            <v>6</v>
          </cell>
          <cell r="R656">
            <v>49.66</v>
          </cell>
          <cell r="S656" t="str">
            <v>$/</v>
          </cell>
          <cell r="T656" t="str">
            <v>m³</v>
          </cell>
        </row>
        <row r="657">
          <cell r="F657" t="str">
            <v>9)</v>
          </cell>
          <cell r="G657" t="str">
            <v>Monto de los Subcontratos</v>
          </cell>
          <cell r="S657" t="str">
            <v>$/</v>
          </cell>
          <cell r="T657" t="str">
            <v>m³</v>
          </cell>
        </row>
        <row r="659">
          <cell r="F659" t="str">
            <v>10)</v>
          </cell>
          <cell r="G659" t="str">
            <v>Parcial  "I"</v>
          </cell>
          <cell r="R659">
            <v>585.92999999999995</v>
          </cell>
          <cell r="S659" t="str">
            <v>$/</v>
          </cell>
          <cell r="T659" t="str">
            <v>m³</v>
          </cell>
        </row>
        <row r="661">
          <cell r="F661" t="str">
            <v>11)</v>
          </cell>
          <cell r="G661" t="str">
            <v>Costo  Financiero</v>
          </cell>
          <cell r="M661">
            <v>1.8</v>
          </cell>
          <cell r="N661" t="str">
            <v>%</v>
          </cell>
          <cell r="O661" t="str">
            <v>de A</v>
          </cell>
          <cell r="P661" t="str">
            <v>"I"</v>
          </cell>
          <cell r="R661">
            <v>10.55</v>
          </cell>
          <cell r="S661" t="str">
            <v>$/</v>
          </cell>
          <cell r="T661" t="str">
            <v>m³</v>
          </cell>
        </row>
        <row r="663">
          <cell r="F663" t="str">
            <v>12)</v>
          </cell>
          <cell r="G663" t="str">
            <v>Parcial  "II"</v>
          </cell>
          <cell r="R663">
            <v>596.48</v>
          </cell>
          <cell r="S663" t="str">
            <v>$/</v>
          </cell>
          <cell r="T663" t="str">
            <v>m³</v>
          </cell>
        </row>
        <row r="665">
          <cell r="F665" t="str">
            <v>13)</v>
          </cell>
          <cell r="G665" t="str">
            <v>Impuestos</v>
          </cell>
          <cell r="M665">
            <v>1.5</v>
          </cell>
          <cell r="N665" t="str">
            <v>%</v>
          </cell>
          <cell r="O665" t="str">
            <v>de A</v>
          </cell>
          <cell r="P665" t="str">
            <v>"II"</v>
          </cell>
          <cell r="R665">
            <v>8.9499999999999993</v>
          </cell>
          <cell r="S665" t="str">
            <v>$/</v>
          </cell>
          <cell r="T665" t="str">
            <v>m³</v>
          </cell>
        </row>
        <row r="667">
          <cell r="F667" t="str">
            <v>14)</v>
          </cell>
          <cell r="G667" t="str">
            <v>Parcial  "III"</v>
          </cell>
          <cell r="R667">
            <v>615.98</v>
          </cell>
          <cell r="S667" t="str">
            <v>$/</v>
          </cell>
          <cell r="T667" t="str">
            <v>m³</v>
          </cell>
        </row>
        <row r="669">
          <cell r="F669" t="str">
            <v>15)</v>
          </cell>
          <cell r="G669" t="str">
            <v>Impuesto al Valor Agregado (IVA)</v>
          </cell>
          <cell r="M669">
            <v>21</v>
          </cell>
          <cell r="N669" t="str">
            <v>%</v>
          </cell>
          <cell r="O669" t="str">
            <v>de A</v>
          </cell>
          <cell r="P669" t="str">
            <v>"III"</v>
          </cell>
          <cell r="R669">
            <v>129.36000000000001</v>
          </cell>
          <cell r="S669" t="str">
            <v>$/</v>
          </cell>
          <cell r="T669" t="str">
            <v>m³</v>
          </cell>
        </row>
        <row r="671">
          <cell r="F671" t="str">
            <v>16)</v>
          </cell>
          <cell r="G671" t="str">
            <v xml:space="preserve">T O T A L </v>
          </cell>
          <cell r="R671">
            <v>745.34</v>
          </cell>
          <cell r="S671" t="str">
            <v>$/</v>
          </cell>
          <cell r="T671" t="str">
            <v>m³</v>
          </cell>
        </row>
        <row r="672">
          <cell r="C672">
            <v>210</v>
          </cell>
          <cell r="F672" t="str">
            <v>2.6</v>
          </cell>
          <cell r="G672" t="str">
            <v>Sección 3,80 x 2,50 m</v>
          </cell>
          <cell r="M672" t="str">
            <v>m³</v>
          </cell>
          <cell r="R672">
            <v>159.56</v>
          </cell>
        </row>
        <row r="674">
          <cell r="F674" t="str">
            <v>1)</v>
          </cell>
          <cell r="G674" t="str">
            <v>MATERIALES</v>
          </cell>
        </row>
        <row r="675">
          <cell r="G675" t="str">
            <v/>
          </cell>
          <cell r="H675">
            <v>0</v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Q675" t="str">
            <v/>
          </cell>
          <cell r="R675">
            <v>0</v>
          </cell>
          <cell r="S675" t="str">
            <v/>
          </cell>
          <cell r="T675" t="str">
            <v/>
          </cell>
        </row>
        <row r="676">
          <cell r="G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Q676" t="str">
            <v/>
          </cell>
          <cell r="R676">
            <v>0</v>
          </cell>
          <cell r="S676" t="str">
            <v/>
          </cell>
          <cell r="T676" t="str">
            <v/>
          </cell>
        </row>
        <row r="677">
          <cell r="G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 t="str">
            <v/>
          </cell>
          <cell r="R677">
            <v>0</v>
          </cell>
          <cell r="S677" t="str">
            <v/>
          </cell>
          <cell r="T677" t="str">
            <v/>
          </cell>
        </row>
        <row r="678">
          <cell r="G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Q678" t="str">
            <v/>
          </cell>
          <cell r="R678">
            <v>0</v>
          </cell>
          <cell r="S678" t="str">
            <v/>
          </cell>
          <cell r="T678" t="str">
            <v/>
          </cell>
        </row>
        <row r="679">
          <cell r="G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 t="str">
            <v/>
          </cell>
          <cell r="R679">
            <v>0</v>
          </cell>
          <cell r="S679" t="str">
            <v/>
          </cell>
          <cell r="T679" t="str">
            <v/>
          </cell>
        </row>
        <row r="680">
          <cell r="G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Q680" t="str">
            <v/>
          </cell>
          <cell r="R680">
            <v>0</v>
          </cell>
          <cell r="S680" t="str">
            <v/>
          </cell>
          <cell r="T680" t="str">
            <v/>
          </cell>
        </row>
        <row r="681">
          <cell r="G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Q681" t="str">
            <v/>
          </cell>
          <cell r="R681">
            <v>0</v>
          </cell>
          <cell r="S681" t="str">
            <v/>
          </cell>
          <cell r="T681" t="str">
            <v/>
          </cell>
        </row>
        <row r="682">
          <cell r="G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Q682" t="str">
            <v/>
          </cell>
          <cell r="R682">
            <v>0</v>
          </cell>
          <cell r="S682" t="str">
            <v/>
          </cell>
          <cell r="T682" t="str">
            <v/>
          </cell>
        </row>
        <row r="683">
          <cell r="G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 t="str">
            <v/>
          </cell>
          <cell r="R683">
            <v>0</v>
          </cell>
          <cell r="S683" t="str">
            <v/>
          </cell>
          <cell r="T683" t="str">
            <v/>
          </cell>
        </row>
        <row r="684">
          <cell r="G684" t="str">
            <v>Subtotal  Materiales</v>
          </cell>
          <cell r="R684">
            <v>0</v>
          </cell>
          <cell r="S684" t="str">
            <v>$/</v>
          </cell>
          <cell r="T684" t="str">
            <v>m³</v>
          </cell>
        </row>
        <row r="685">
          <cell r="F685" t="str">
            <v>2)</v>
          </cell>
          <cell r="G685" t="str">
            <v>TRANSPORTE DE MATERIALES</v>
          </cell>
        </row>
        <row r="686">
          <cell r="G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 t="str">
            <v/>
          </cell>
          <cell r="R686">
            <v>0</v>
          </cell>
          <cell r="S686" t="str">
            <v/>
          </cell>
          <cell r="T686" t="str">
            <v/>
          </cell>
        </row>
        <row r="687">
          <cell r="G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Q687" t="str">
            <v/>
          </cell>
          <cell r="R687">
            <v>0</v>
          </cell>
          <cell r="S687" t="str">
            <v/>
          </cell>
          <cell r="T687" t="str">
            <v/>
          </cell>
        </row>
        <row r="688">
          <cell r="G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  <cell r="R688">
            <v>0</v>
          </cell>
          <cell r="S688" t="str">
            <v/>
          </cell>
          <cell r="T688" t="str">
            <v/>
          </cell>
        </row>
        <row r="689">
          <cell r="G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Q689" t="str">
            <v/>
          </cell>
          <cell r="R689">
            <v>0</v>
          </cell>
          <cell r="S689" t="str">
            <v/>
          </cell>
          <cell r="T689" t="str">
            <v/>
          </cell>
        </row>
        <row r="690">
          <cell r="G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Q690" t="str">
            <v/>
          </cell>
          <cell r="R690">
            <v>0</v>
          </cell>
          <cell r="S690" t="str">
            <v/>
          </cell>
          <cell r="T690" t="str">
            <v/>
          </cell>
        </row>
        <row r="691">
          <cell r="G691" t="str">
            <v>Subtotal  Transporte de Materiales</v>
          </cell>
          <cell r="R691">
            <v>0</v>
          </cell>
          <cell r="S691" t="str">
            <v>$/</v>
          </cell>
          <cell r="T691" t="str">
            <v>m³</v>
          </cell>
        </row>
        <row r="692">
          <cell r="F692" t="str">
            <v>3)</v>
          </cell>
          <cell r="G692" t="str">
            <v>MANO DE OBRA DIRECTA</v>
          </cell>
        </row>
        <row r="693">
          <cell r="D693">
            <v>1</v>
          </cell>
          <cell r="G693" t="str">
            <v>Oficial Especializado</v>
          </cell>
          <cell r="H693">
            <v>0.15</v>
          </cell>
          <cell r="I693" t="str">
            <v>h</v>
          </cell>
          <cell r="J693" t="str">
            <v>/</v>
          </cell>
          <cell r="K693" t="str">
            <v>m³</v>
          </cell>
          <cell r="L693" t="str">
            <v>x</v>
          </cell>
          <cell r="M693">
            <v>25.58</v>
          </cell>
          <cell r="N693" t="str">
            <v>$</v>
          </cell>
          <cell r="O693" t="str">
            <v>/</v>
          </cell>
          <cell r="P693" t="str">
            <v>h</v>
          </cell>
          <cell r="Q693" t="str">
            <v>=</v>
          </cell>
          <cell r="R693">
            <v>3.84</v>
          </cell>
          <cell r="S693" t="str">
            <v>$ /</v>
          </cell>
          <cell r="T693" t="str">
            <v>m³</v>
          </cell>
        </row>
        <row r="694">
          <cell r="D694">
            <v>2</v>
          </cell>
          <cell r="G694" t="str">
            <v>Oficial</v>
          </cell>
          <cell r="H694">
            <v>0.1</v>
          </cell>
          <cell r="I694" t="str">
            <v>h</v>
          </cell>
          <cell r="J694" t="str">
            <v>/</v>
          </cell>
          <cell r="K694" t="str">
            <v>m³</v>
          </cell>
          <cell r="L694" t="str">
            <v>x</v>
          </cell>
          <cell r="M694">
            <v>21.87</v>
          </cell>
          <cell r="N694" t="str">
            <v>$</v>
          </cell>
          <cell r="O694" t="str">
            <v>/</v>
          </cell>
          <cell r="P694" t="str">
            <v>h</v>
          </cell>
          <cell r="Q694" t="str">
            <v>=</v>
          </cell>
          <cell r="R694">
            <v>2.19</v>
          </cell>
          <cell r="S694" t="str">
            <v>$ /</v>
          </cell>
          <cell r="T694" t="str">
            <v>m³</v>
          </cell>
        </row>
        <row r="695">
          <cell r="D695">
            <v>3</v>
          </cell>
          <cell r="G695" t="str">
            <v>Medio Oficial</v>
          </cell>
          <cell r="H695">
            <v>0.2</v>
          </cell>
          <cell r="I695" t="str">
            <v>h</v>
          </cell>
          <cell r="J695" t="str">
            <v>/</v>
          </cell>
          <cell r="K695" t="str">
            <v>m³</v>
          </cell>
          <cell r="L695" t="str">
            <v>x</v>
          </cell>
          <cell r="M695">
            <v>20.170000000000002</v>
          </cell>
          <cell r="N695" t="str">
            <v>$</v>
          </cell>
          <cell r="O695" t="str">
            <v>/</v>
          </cell>
          <cell r="P695" t="str">
            <v>h</v>
          </cell>
          <cell r="Q695" t="str">
            <v>=</v>
          </cell>
          <cell r="R695">
            <v>4.03</v>
          </cell>
          <cell r="S695" t="str">
            <v>$ /</v>
          </cell>
          <cell r="T695" t="str">
            <v>m³</v>
          </cell>
        </row>
        <row r="696">
          <cell r="D696">
            <v>4</v>
          </cell>
          <cell r="G696" t="str">
            <v>Ayudante</v>
          </cell>
          <cell r="H696">
            <v>0.4</v>
          </cell>
          <cell r="I696" t="str">
            <v>h</v>
          </cell>
          <cell r="J696" t="str">
            <v>/</v>
          </cell>
          <cell r="K696" t="str">
            <v>m³</v>
          </cell>
          <cell r="L696" t="str">
            <v>x</v>
          </cell>
          <cell r="M696">
            <v>18.579999999999998</v>
          </cell>
          <cell r="N696" t="str">
            <v>$</v>
          </cell>
          <cell r="O696" t="str">
            <v>/</v>
          </cell>
          <cell r="P696" t="str">
            <v>h</v>
          </cell>
          <cell r="Q696" t="str">
            <v>=</v>
          </cell>
          <cell r="R696">
            <v>7.43</v>
          </cell>
          <cell r="S696" t="str">
            <v>$ /</v>
          </cell>
          <cell r="T696" t="str">
            <v>m³</v>
          </cell>
        </row>
        <row r="697">
          <cell r="G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Q697" t="str">
            <v/>
          </cell>
          <cell r="R697">
            <v>0</v>
          </cell>
          <cell r="S697" t="str">
            <v/>
          </cell>
          <cell r="T697" t="str">
            <v/>
          </cell>
        </row>
        <row r="698">
          <cell r="G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/>
          </cell>
          <cell r="Q698" t="str">
            <v/>
          </cell>
          <cell r="R698">
            <v>0</v>
          </cell>
          <cell r="S698" t="str">
            <v/>
          </cell>
          <cell r="T698" t="str">
            <v/>
          </cell>
        </row>
        <row r="699">
          <cell r="G699" t="str">
            <v>Subtotal Mano de Obra Directa</v>
          </cell>
          <cell r="R699">
            <v>17.489999999999998</v>
          </cell>
          <cell r="S699" t="str">
            <v>$/</v>
          </cell>
          <cell r="T699" t="str">
            <v>m³</v>
          </cell>
        </row>
        <row r="700">
          <cell r="F700" t="str">
            <v>4)</v>
          </cell>
          <cell r="G700" t="str">
            <v>MANO DE OBRA INDIRECTA</v>
          </cell>
        </row>
        <row r="701">
          <cell r="D701">
            <v>5</v>
          </cell>
          <cell r="G701" t="str">
            <v>Jefe de Obra</v>
          </cell>
          <cell r="H701">
            <v>0.1</v>
          </cell>
          <cell r="I701" t="str">
            <v>h</v>
          </cell>
          <cell r="J701" t="str">
            <v>/</v>
          </cell>
          <cell r="K701" t="str">
            <v>m³</v>
          </cell>
          <cell r="L701" t="str">
            <v>x</v>
          </cell>
          <cell r="M701">
            <v>68</v>
          </cell>
          <cell r="N701" t="str">
            <v>$</v>
          </cell>
          <cell r="O701" t="str">
            <v>/</v>
          </cell>
          <cell r="P701" t="str">
            <v>h</v>
          </cell>
          <cell r="Q701" t="str">
            <v>=</v>
          </cell>
          <cell r="R701">
            <v>6.8</v>
          </cell>
          <cell r="S701" t="str">
            <v>$ /</v>
          </cell>
          <cell r="T701" t="str">
            <v>m³</v>
          </cell>
        </row>
        <row r="702">
          <cell r="D702">
            <v>6</v>
          </cell>
          <cell r="G702" t="str">
            <v>Capataz</v>
          </cell>
          <cell r="H702">
            <v>0.1</v>
          </cell>
          <cell r="I702" t="str">
            <v>h</v>
          </cell>
          <cell r="J702" t="str">
            <v>/</v>
          </cell>
          <cell r="K702" t="str">
            <v>m³</v>
          </cell>
          <cell r="L702" t="str">
            <v>x</v>
          </cell>
          <cell r="M702">
            <v>42</v>
          </cell>
          <cell r="N702" t="str">
            <v>$</v>
          </cell>
          <cell r="O702" t="str">
            <v>/</v>
          </cell>
          <cell r="P702" t="str">
            <v>h</v>
          </cell>
          <cell r="Q702" t="str">
            <v>=</v>
          </cell>
          <cell r="R702">
            <v>4.2</v>
          </cell>
          <cell r="S702" t="str">
            <v>$ /</v>
          </cell>
          <cell r="T702" t="str">
            <v>m³</v>
          </cell>
        </row>
        <row r="703">
          <cell r="G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Q703" t="str">
            <v/>
          </cell>
          <cell r="R703">
            <v>0</v>
          </cell>
          <cell r="S703" t="str">
            <v/>
          </cell>
          <cell r="T703" t="str">
            <v/>
          </cell>
        </row>
        <row r="704">
          <cell r="G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 t="str">
            <v/>
          </cell>
          <cell r="R704">
            <v>0</v>
          </cell>
          <cell r="S704" t="str">
            <v/>
          </cell>
          <cell r="T704" t="str">
            <v/>
          </cell>
        </row>
        <row r="705">
          <cell r="G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Q705" t="str">
            <v/>
          </cell>
          <cell r="R705">
            <v>0</v>
          </cell>
          <cell r="S705" t="str">
            <v/>
          </cell>
          <cell r="T705" t="str">
            <v/>
          </cell>
        </row>
        <row r="706">
          <cell r="G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Q706" t="str">
            <v/>
          </cell>
          <cell r="R706">
            <v>0</v>
          </cell>
          <cell r="S706" t="str">
            <v/>
          </cell>
          <cell r="T706" t="str">
            <v/>
          </cell>
        </row>
        <row r="707">
          <cell r="G707" t="str">
            <v>Subtotal Mano de Obra Indirecta</v>
          </cell>
          <cell r="R707">
            <v>11</v>
          </cell>
          <cell r="S707" t="str">
            <v>$/</v>
          </cell>
          <cell r="T707" t="str">
            <v>m³</v>
          </cell>
        </row>
        <row r="708">
          <cell r="F708" t="str">
            <v>5)</v>
          </cell>
          <cell r="G708" t="str">
            <v>COSTO OPERATIVO DE EQUIPOS</v>
          </cell>
        </row>
        <row r="709">
          <cell r="D709">
            <v>2003</v>
          </cell>
          <cell r="G709" t="str">
            <v>Vibrador compactador</v>
          </cell>
          <cell r="H709">
            <v>0.4</v>
          </cell>
          <cell r="I709" t="str">
            <v>h</v>
          </cell>
          <cell r="J709" t="str">
            <v>/</v>
          </cell>
          <cell r="K709" t="str">
            <v>m³</v>
          </cell>
          <cell r="L709" t="str">
            <v>x</v>
          </cell>
          <cell r="M709">
            <v>9.4</v>
          </cell>
          <cell r="N709" t="str">
            <v>$</v>
          </cell>
          <cell r="O709" t="str">
            <v>/</v>
          </cell>
          <cell r="P709" t="str">
            <v>h</v>
          </cell>
          <cell r="Q709" t="str">
            <v>=</v>
          </cell>
          <cell r="R709">
            <v>3.76</v>
          </cell>
          <cell r="S709" t="str">
            <v>$ /</v>
          </cell>
          <cell r="T709" t="str">
            <v>m³</v>
          </cell>
        </row>
        <row r="710">
          <cell r="D710">
            <v>2001</v>
          </cell>
          <cell r="G710" t="str">
            <v>Retroexcavadora</v>
          </cell>
          <cell r="H710">
            <v>0.05</v>
          </cell>
          <cell r="I710" t="str">
            <v>h</v>
          </cell>
          <cell r="J710" t="str">
            <v>/</v>
          </cell>
          <cell r="K710" t="str">
            <v>m³</v>
          </cell>
          <cell r="L710" t="str">
            <v>x</v>
          </cell>
          <cell r="M710">
            <v>148</v>
          </cell>
          <cell r="N710" t="str">
            <v>$</v>
          </cell>
          <cell r="O710" t="str">
            <v>/</v>
          </cell>
          <cell r="P710" t="str">
            <v>h</v>
          </cell>
          <cell r="Q710" t="str">
            <v>=</v>
          </cell>
          <cell r="R710">
            <v>7.4</v>
          </cell>
          <cell r="S710" t="str">
            <v>$ /</v>
          </cell>
          <cell r="T710" t="str">
            <v>m³</v>
          </cell>
        </row>
        <row r="711">
          <cell r="D711">
            <v>2013</v>
          </cell>
          <cell r="G711" t="str">
            <v>Retro con pala</v>
          </cell>
          <cell r="H711">
            <v>0.05</v>
          </cell>
          <cell r="I711" t="str">
            <v>h</v>
          </cell>
          <cell r="J711" t="str">
            <v>/</v>
          </cell>
          <cell r="K711" t="str">
            <v>m³</v>
          </cell>
          <cell r="L711" t="str">
            <v>x</v>
          </cell>
          <cell r="M711">
            <v>130</v>
          </cell>
          <cell r="N711" t="str">
            <v>$</v>
          </cell>
          <cell r="O711" t="str">
            <v>/</v>
          </cell>
          <cell r="P711" t="str">
            <v>h</v>
          </cell>
          <cell r="Q711" t="str">
            <v>=</v>
          </cell>
          <cell r="R711">
            <v>6.5</v>
          </cell>
          <cell r="S711" t="str">
            <v>$ /</v>
          </cell>
          <cell r="T711" t="str">
            <v>m³</v>
          </cell>
        </row>
        <row r="712">
          <cell r="D712">
            <v>2010</v>
          </cell>
          <cell r="G712" t="str">
            <v>Cargador frontal</v>
          </cell>
          <cell r="H712">
            <v>0.05</v>
          </cell>
          <cell r="I712" t="str">
            <v>h</v>
          </cell>
          <cell r="J712" t="str">
            <v>/</v>
          </cell>
          <cell r="K712" t="str">
            <v>m³</v>
          </cell>
          <cell r="L712" t="str">
            <v>x</v>
          </cell>
          <cell r="M712">
            <v>128</v>
          </cell>
          <cell r="N712" t="str">
            <v>$</v>
          </cell>
          <cell r="O712" t="str">
            <v>/</v>
          </cell>
          <cell r="P712" t="str">
            <v>h</v>
          </cell>
          <cell r="Q712" t="str">
            <v>=</v>
          </cell>
          <cell r="R712">
            <v>6.4</v>
          </cell>
          <cell r="S712" t="str">
            <v>$ /</v>
          </cell>
          <cell r="T712" t="str">
            <v>m³</v>
          </cell>
        </row>
        <row r="713">
          <cell r="G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Q713" t="str">
            <v/>
          </cell>
          <cell r="R713">
            <v>0</v>
          </cell>
          <cell r="S713" t="str">
            <v/>
          </cell>
          <cell r="T713" t="str">
            <v/>
          </cell>
        </row>
        <row r="714">
          <cell r="G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Q714" t="str">
            <v/>
          </cell>
          <cell r="R714">
            <v>0</v>
          </cell>
          <cell r="S714" t="str">
            <v/>
          </cell>
          <cell r="T714" t="str">
            <v/>
          </cell>
        </row>
        <row r="715">
          <cell r="G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 t="str">
            <v/>
          </cell>
          <cell r="R715">
            <v>0</v>
          </cell>
          <cell r="S715" t="str">
            <v/>
          </cell>
          <cell r="T715" t="str">
            <v/>
          </cell>
        </row>
        <row r="716">
          <cell r="G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Q716" t="str">
            <v/>
          </cell>
          <cell r="R716">
            <v>0</v>
          </cell>
          <cell r="S716" t="str">
            <v/>
          </cell>
          <cell r="T716" t="str">
            <v/>
          </cell>
        </row>
        <row r="717">
          <cell r="G717" t="str">
            <v>Subtotal Costo Operativo de Equipos</v>
          </cell>
          <cell r="R717">
            <v>24.06</v>
          </cell>
          <cell r="S717" t="str">
            <v>$/</v>
          </cell>
          <cell r="T717" t="str">
            <v>m³</v>
          </cell>
        </row>
        <row r="719">
          <cell r="B719">
            <v>210</v>
          </cell>
          <cell r="F719" t="str">
            <v>6)</v>
          </cell>
          <cell r="G719" t="str">
            <v>COSTO - COSTO  (1+2+3+4+5)</v>
          </cell>
          <cell r="R719">
            <v>52.55</v>
          </cell>
          <cell r="S719" t="str">
            <v>$/</v>
          </cell>
          <cell r="T719" t="str">
            <v>m³</v>
          </cell>
        </row>
        <row r="720">
          <cell r="G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Q720" t="str">
            <v/>
          </cell>
          <cell r="R720">
            <v>0</v>
          </cell>
        </row>
        <row r="721">
          <cell r="F721" t="str">
            <v>7)</v>
          </cell>
          <cell r="G721" t="str">
            <v>Gastos  Administrativos                                                 (% Sobre Costo-Costo)</v>
          </cell>
          <cell r="M721">
            <v>8</v>
          </cell>
          <cell r="N721" t="str">
            <v>%</v>
          </cell>
          <cell r="O721" t="str">
            <v>de A</v>
          </cell>
          <cell r="P721">
            <v>6</v>
          </cell>
          <cell r="R721">
            <v>4.2</v>
          </cell>
          <cell r="S721" t="str">
            <v>$/</v>
          </cell>
          <cell r="T721" t="str">
            <v>m³</v>
          </cell>
        </row>
        <row r="722">
          <cell r="F722" t="str">
            <v>8)</v>
          </cell>
          <cell r="G722" t="str">
            <v>Beneficio                                                                              (% Sobre Costo-Costo)</v>
          </cell>
          <cell r="M722">
            <v>10</v>
          </cell>
          <cell r="N722" t="str">
            <v>%</v>
          </cell>
          <cell r="O722" t="str">
            <v>de A</v>
          </cell>
          <cell r="P722">
            <v>6</v>
          </cell>
          <cell r="R722">
            <v>5.26</v>
          </cell>
          <cell r="S722" t="str">
            <v>$/</v>
          </cell>
          <cell r="T722" t="str">
            <v>m³</v>
          </cell>
        </row>
        <row r="723">
          <cell r="F723" t="str">
            <v>9)</v>
          </cell>
          <cell r="G723" t="str">
            <v>Monto de los Subcontratos</v>
          </cell>
          <cell r="S723" t="str">
            <v>$/</v>
          </cell>
          <cell r="T723" t="str">
            <v>m³</v>
          </cell>
        </row>
        <row r="725">
          <cell r="F725" t="str">
            <v>10)</v>
          </cell>
          <cell r="G725" t="str">
            <v>Parcial  "I"</v>
          </cell>
          <cell r="R725">
            <v>62.01</v>
          </cell>
          <cell r="S725" t="str">
            <v>$/</v>
          </cell>
          <cell r="T725" t="str">
            <v>m³</v>
          </cell>
        </row>
        <row r="727">
          <cell r="F727" t="str">
            <v>11)</v>
          </cell>
          <cell r="G727" t="str">
            <v>Costo  Financiero</v>
          </cell>
          <cell r="M727">
            <v>1.8</v>
          </cell>
          <cell r="N727" t="str">
            <v>%</v>
          </cell>
          <cell r="O727" t="str">
            <v>de A</v>
          </cell>
          <cell r="P727" t="str">
            <v>"I"</v>
          </cell>
          <cell r="R727">
            <v>1.1200000000000001</v>
          </cell>
          <cell r="S727" t="str">
            <v>$/</v>
          </cell>
          <cell r="T727" t="str">
            <v>m³</v>
          </cell>
        </row>
        <row r="729">
          <cell r="F729" t="str">
            <v>12)</v>
          </cell>
          <cell r="G729" t="str">
            <v>Parcial  "II"</v>
          </cell>
          <cell r="R729">
            <v>63.13</v>
          </cell>
          <cell r="S729" t="str">
            <v>$/</v>
          </cell>
          <cell r="T729" t="str">
            <v>m³</v>
          </cell>
        </row>
        <row r="731">
          <cell r="F731" t="str">
            <v>13)</v>
          </cell>
          <cell r="G731" t="str">
            <v>Impuestos</v>
          </cell>
          <cell r="M731">
            <v>1.5</v>
          </cell>
          <cell r="N731" t="str">
            <v>%</v>
          </cell>
          <cell r="O731" t="str">
            <v>de A</v>
          </cell>
          <cell r="P731" t="str">
            <v>"II"</v>
          </cell>
          <cell r="R731">
            <v>0.95</v>
          </cell>
          <cell r="S731" t="str">
            <v>$/</v>
          </cell>
          <cell r="T731" t="str">
            <v>m³</v>
          </cell>
        </row>
        <row r="733">
          <cell r="F733" t="str">
            <v>14)</v>
          </cell>
          <cell r="G733" t="str">
            <v>Parcial  "III"</v>
          </cell>
          <cell r="R733">
            <v>65.2</v>
          </cell>
          <cell r="S733" t="str">
            <v>$/</v>
          </cell>
          <cell r="T733" t="str">
            <v>m³</v>
          </cell>
        </row>
        <row r="735">
          <cell r="F735" t="str">
            <v>15)</v>
          </cell>
          <cell r="G735" t="str">
            <v>Impuesto al Valor Agregado (IVA)</v>
          </cell>
          <cell r="M735">
            <v>21</v>
          </cell>
          <cell r="N735" t="str">
            <v>%</v>
          </cell>
          <cell r="O735" t="str">
            <v>de A</v>
          </cell>
          <cell r="P735" t="str">
            <v>"III"</v>
          </cell>
          <cell r="R735">
            <v>13.69</v>
          </cell>
          <cell r="S735" t="str">
            <v>$/</v>
          </cell>
          <cell r="T735" t="str">
            <v>m³</v>
          </cell>
        </row>
        <row r="737">
          <cell r="F737" t="str">
            <v>16)</v>
          </cell>
          <cell r="G737" t="str">
            <v xml:space="preserve">T O T A L </v>
          </cell>
          <cell r="R737">
            <v>78.89</v>
          </cell>
          <cell r="S737" t="str">
            <v>$/</v>
          </cell>
          <cell r="T737" t="str">
            <v>m³</v>
          </cell>
        </row>
        <row r="738">
          <cell r="C738">
            <v>220</v>
          </cell>
          <cell r="F738" t="str">
            <v>2.7</v>
          </cell>
          <cell r="G738" t="str">
            <v>Sección 2 x 2,50 x 2,80 m</v>
          </cell>
          <cell r="M738" t="str">
            <v>m³</v>
          </cell>
          <cell r="R738">
            <v>1828</v>
          </cell>
        </row>
        <row r="740">
          <cell r="F740" t="str">
            <v>1)</v>
          </cell>
          <cell r="G740" t="str">
            <v>MATERIALES</v>
          </cell>
        </row>
        <row r="741">
          <cell r="D741">
            <v>1009</v>
          </cell>
          <cell r="G741" t="str">
            <v>Suelo seleccionado</v>
          </cell>
          <cell r="H741">
            <v>1.35</v>
          </cell>
          <cell r="I741" t="str">
            <v>m3</v>
          </cell>
          <cell r="J741" t="str">
            <v>/</v>
          </cell>
          <cell r="K741" t="str">
            <v>m³</v>
          </cell>
          <cell r="L741" t="str">
            <v>x</v>
          </cell>
          <cell r="M741">
            <v>16.28</v>
          </cell>
          <cell r="N741" t="str">
            <v>$</v>
          </cell>
          <cell r="O741" t="str">
            <v>/</v>
          </cell>
          <cell r="P741" t="str">
            <v>m3</v>
          </cell>
          <cell r="Q741" t="str">
            <v>=</v>
          </cell>
          <cell r="R741">
            <v>21.98</v>
          </cell>
          <cell r="S741" t="str">
            <v>$ /</v>
          </cell>
          <cell r="T741" t="str">
            <v>m³</v>
          </cell>
        </row>
        <row r="742">
          <cell r="G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 t="str">
            <v/>
          </cell>
          <cell r="R742">
            <v>0</v>
          </cell>
          <cell r="S742" t="str">
            <v/>
          </cell>
          <cell r="T742" t="str">
            <v/>
          </cell>
        </row>
        <row r="743">
          <cell r="G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Q743" t="str">
            <v/>
          </cell>
          <cell r="R743">
            <v>0</v>
          </cell>
          <cell r="S743" t="str">
            <v/>
          </cell>
          <cell r="T743" t="str">
            <v/>
          </cell>
        </row>
        <row r="744">
          <cell r="G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Q744" t="str">
            <v/>
          </cell>
          <cell r="R744">
            <v>0</v>
          </cell>
          <cell r="S744" t="str">
            <v/>
          </cell>
          <cell r="T744" t="str">
            <v/>
          </cell>
        </row>
        <row r="745">
          <cell r="G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 t="str">
            <v/>
          </cell>
          <cell r="R745">
            <v>0</v>
          </cell>
          <cell r="S745" t="str">
            <v/>
          </cell>
          <cell r="T745" t="str">
            <v/>
          </cell>
        </row>
        <row r="746">
          <cell r="G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Q746" t="str">
            <v/>
          </cell>
          <cell r="R746">
            <v>0</v>
          </cell>
          <cell r="S746" t="str">
            <v/>
          </cell>
          <cell r="T746" t="str">
            <v/>
          </cell>
        </row>
        <row r="747">
          <cell r="G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Q747" t="str">
            <v/>
          </cell>
          <cell r="R747">
            <v>0</v>
          </cell>
          <cell r="S747" t="str">
            <v/>
          </cell>
          <cell r="T747" t="str">
            <v/>
          </cell>
        </row>
        <row r="748">
          <cell r="G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Q748" t="str">
            <v/>
          </cell>
          <cell r="R748">
            <v>0</v>
          </cell>
          <cell r="S748" t="str">
            <v/>
          </cell>
          <cell r="T748" t="str">
            <v/>
          </cell>
        </row>
        <row r="749">
          <cell r="G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 t="str">
            <v/>
          </cell>
          <cell r="R749">
            <v>0</v>
          </cell>
          <cell r="S749" t="str">
            <v/>
          </cell>
          <cell r="T749" t="str">
            <v/>
          </cell>
        </row>
        <row r="750">
          <cell r="G750" t="str">
            <v>Subtotal  Materiales</v>
          </cell>
          <cell r="R750">
            <v>21.98</v>
          </cell>
          <cell r="S750" t="str">
            <v>$ /</v>
          </cell>
          <cell r="T750" t="str">
            <v>m³</v>
          </cell>
        </row>
        <row r="751">
          <cell r="F751" t="str">
            <v>2)</v>
          </cell>
          <cell r="G751" t="str">
            <v>TRANSPORTE DE MATERIALES</v>
          </cell>
        </row>
        <row r="752">
          <cell r="G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  <cell r="N752" t="str">
            <v/>
          </cell>
          <cell r="O752" t="str">
            <v/>
          </cell>
          <cell r="P752" t="str">
            <v/>
          </cell>
          <cell r="Q752" t="str">
            <v/>
          </cell>
          <cell r="R752">
            <v>0</v>
          </cell>
          <cell r="S752" t="str">
            <v/>
          </cell>
          <cell r="T752" t="str">
            <v/>
          </cell>
        </row>
        <row r="753">
          <cell r="G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 t="str">
            <v/>
          </cell>
          <cell r="R753">
            <v>0</v>
          </cell>
          <cell r="S753" t="str">
            <v/>
          </cell>
          <cell r="T753" t="str">
            <v/>
          </cell>
        </row>
        <row r="754">
          <cell r="G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Q754" t="str">
            <v/>
          </cell>
          <cell r="R754">
            <v>0</v>
          </cell>
          <cell r="S754" t="str">
            <v/>
          </cell>
          <cell r="T754" t="str">
            <v/>
          </cell>
        </row>
        <row r="755">
          <cell r="G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  <cell r="N755" t="str">
            <v/>
          </cell>
          <cell r="O755" t="str">
            <v/>
          </cell>
          <cell r="P755" t="str">
            <v/>
          </cell>
          <cell r="Q755" t="str">
            <v/>
          </cell>
          <cell r="R755">
            <v>0</v>
          </cell>
          <cell r="S755" t="str">
            <v/>
          </cell>
          <cell r="T755" t="str">
            <v/>
          </cell>
        </row>
        <row r="756">
          <cell r="G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 t="str">
            <v/>
          </cell>
          <cell r="R756">
            <v>0</v>
          </cell>
          <cell r="S756" t="str">
            <v/>
          </cell>
          <cell r="T756" t="str">
            <v/>
          </cell>
        </row>
        <row r="757">
          <cell r="G757" t="str">
            <v>Subtotal  Transporte de Materiales</v>
          </cell>
          <cell r="R757">
            <v>0</v>
          </cell>
          <cell r="S757" t="str">
            <v>$/</v>
          </cell>
          <cell r="T757" t="str">
            <v>m³</v>
          </cell>
        </row>
        <row r="758">
          <cell r="F758" t="str">
            <v>3)</v>
          </cell>
          <cell r="G758" t="str">
            <v>MANO DE OBRA DIRECTA</v>
          </cell>
        </row>
        <row r="759">
          <cell r="D759">
            <v>1</v>
          </cell>
          <cell r="G759" t="str">
            <v>Oficial Especializado</v>
          </cell>
          <cell r="H759">
            <v>0.15</v>
          </cell>
          <cell r="I759" t="str">
            <v>h</v>
          </cell>
          <cell r="J759" t="str">
            <v>/</v>
          </cell>
          <cell r="K759" t="str">
            <v>m³</v>
          </cell>
          <cell r="L759" t="str">
            <v>x</v>
          </cell>
          <cell r="M759">
            <v>25.58</v>
          </cell>
          <cell r="N759" t="str">
            <v>$</v>
          </cell>
          <cell r="O759" t="str">
            <v>/</v>
          </cell>
          <cell r="P759" t="str">
            <v>h</v>
          </cell>
          <cell r="Q759" t="str">
            <v>=</v>
          </cell>
          <cell r="R759">
            <v>3.84</v>
          </cell>
          <cell r="S759" t="str">
            <v>$ /</v>
          </cell>
          <cell r="T759" t="str">
            <v>m³</v>
          </cell>
        </row>
        <row r="760">
          <cell r="D760">
            <v>2</v>
          </cell>
          <cell r="G760" t="str">
            <v>Oficial</v>
          </cell>
          <cell r="H760">
            <v>0.1</v>
          </cell>
          <cell r="I760" t="str">
            <v>h</v>
          </cell>
          <cell r="J760" t="str">
            <v>/</v>
          </cell>
          <cell r="K760" t="str">
            <v>m³</v>
          </cell>
          <cell r="L760" t="str">
            <v>x</v>
          </cell>
          <cell r="M760">
            <v>21.87</v>
          </cell>
          <cell r="N760" t="str">
            <v>$</v>
          </cell>
          <cell r="O760" t="str">
            <v>/</v>
          </cell>
          <cell r="P760" t="str">
            <v>h</v>
          </cell>
          <cell r="Q760" t="str">
            <v>=</v>
          </cell>
          <cell r="R760">
            <v>2.19</v>
          </cell>
          <cell r="S760" t="str">
            <v>$ /</v>
          </cell>
          <cell r="T760" t="str">
            <v>m³</v>
          </cell>
        </row>
        <row r="761">
          <cell r="D761">
            <v>3</v>
          </cell>
          <cell r="G761" t="str">
            <v>Medio Oficial</v>
          </cell>
          <cell r="H761">
            <v>0.2</v>
          </cell>
          <cell r="I761" t="str">
            <v>h</v>
          </cell>
          <cell r="J761" t="str">
            <v>/</v>
          </cell>
          <cell r="K761" t="str">
            <v>m³</v>
          </cell>
          <cell r="L761" t="str">
            <v>x</v>
          </cell>
          <cell r="M761">
            <v>20.170000000000002</v>
          </cell>
          <cell r="N761" t="str">
            <v>$</v>
          </cell>
          <cell r="O761" t="str">
            <v>/</v>
          </cell>
          <cell r="P761" t="str">
            <v>h</v>
          </cell>
          <cell r="Q761" t="str">
            <v>=</v>
          </cell>
          <cell r="R761">
            <v>4.03</v>
          </cell>
          <cell r="S761" t="str">
            <v>$ /</v>
          </cell>
          <cell r="T761" t="str">
            <v>m³</v>
          </cell>
        </row>
        <row r="762">
          <cell r="D762">
            <v>4</v>
          </cell>
          <cell r="G762" t="str">
            <v>Ayudante</v>
          </cell>
          <cell r="H762">
            <v>0.4</v>
          </cell>
          <cell r="I762" t="str">
            <v>h</v>
          </cell>
          <cell r="J762" t="str">
            <v>/</v>
          </cell>
          <cell r="K762" t="str">
            <v>m³</v>
          </cell>
          <cell r="L762" t="str">
            <v>x</v>
          </cell>
          <cell r="M762">
            <v>18.579999999999998</v>
          </cell>
          <cell r="N762" t="str">
            <v>$</v>
          </cell>
          <cell r="O762" t="str">
            <v>/</v>
          </cell>
          <cell r="P762" t="str">
            <v>h</v>
          </cell>
          <cell r="Q762" t="str">
            <v>=</v>
          </cell>
          <cell r="R762">
            <v>7.43</v>
          </cell>
          <cell r="S762" t="str">
            <v>$ /</v>
          </cell>
          <cell r="T762" t="str">
            <v>m³</v>
          </cell>
        </row>
        <row r="763">
          <cell r="G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 t="str">
            <v/>
          </cell>
          <cell r="R763">
            <v>0</v>
          </cell>
          <cell r="S763" t="str">
            <v/>
          </cell>
          <cell r="T763" t="str">
            <v/>
          </cell>
        </row>
        <row r="764">
          <cell r="G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Q764" t="str">
            <v/>
          </cell>
          <cell r="R764">
            <v>0</v>
          </cell>
          <cell r="S764" t="str">
            <v/>
          </cell>
          <cell r="T764" t="str">
            <v/>
          </cell>
        </row>
        <row r="765">
          <cell r="G765" t="str">
            <v>Subtotal Mano de Obra Directa</v>
          </cell>
          <cell r="R765">
            <v>17.489999999999998</v>
          </cell>
          <cell r="S765" t="str">
            <v>$/</v>
          </cell>
          <cell r="T765" t="str">
            <v>m³</v>
          </cell>
        </row>
        <row r="766">
          <cell r="F766" t="str">
            <v>4)</v>
          </cell>
          <cell r="G766" t="str">
            <v>MANO DE OBRA INDIRECTA</v>
          </cell>
        </row>
        <row r="767">
          <cell r="D767">
            <v>5</v>
          </cell>
          <cell r="G767" t="str">
            <v>Jefe de Obra</v>
          </cell>
          <cell r="H767">
            <v>0.1</v>
          </cell>
          <cell r="I767" t="str">
            <v>h</v>
          </cell>
          <cell r="J767" t="str">
            <v>/</v>
          </cell>
          <cell r="K767" t="str">
            <v>m³</v>
          </cell>
          <cell r="L767" t="str">
            <v>x</v>
          </cell>
          <cell r="M767">
            <v>68</v>
          </cell>
          <cell r="N767" t="str">
            <v>$</v>
          </cell>
          <cell r="O767" t="str">
            <v>/</v>
          </cell>
          <cell r="P767" t="str">
            <v>h</v>
          </cell>
          <cell r="Q767" t="str">
            <v>=</v>
          </cell>
          <cell r="R767">
            <v>6.8</v>
          </cell>
          <cell r="S767" t="str">
            <v>$ /</v>
          </cell>
          <cell r="T767" t="str">
            <v>m³</v>
          </cell>
        </row>
        <row r="768">
          <cell r="D768">
            <v>6</v>
          </cell>
          <cell r="G768" t="str">
            <v>Capataz</v>
          </cell>
          <cell r="H768">
            <v>0.1</v>
          </cell>
          <cell r="I768" t="str">
            <v>h</v>
          </cell>
          <cell r="J768" t="str">
            <v>/</v>
          </cell>
          <cell r="K768" t="str">
            <v>m³</v>
          </cell>
          <cell r="L768" t="str">
            <v>x</v>
          </cell>
          <cell r="M768">
            <v>42</v>
          </cell>
          <cell r="N768" t="str">
            <v>$</v>
          </cell>
          <cell r="O768" t="str">
            <v>/</v>
          </cell>
          <cell r="P768" t="str">
            <v>h</v>
          </cell>
          <cell r="Q768" t="str">
            <v>=</v>
          </cell>
          <cell r="R768">
            <v>4.2</v>
          </cell>
          <cell r="S768" t="str">
            <v>$ /</v>
          </cell>
          <cell r="T768" t="str">
            <v>m³</v>
          </cell>
        </row>
        <row r="769">
          <cell r="G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Q769" t="str">
            <v/>
          </cell>
          <cell r="R769">
            <v>0</v>
          </cell>
          <cell r="S769" t="str">
            <v/>
          </cell>
          <cell r="T769" t="str">
            <v/>
          </cell>
        </row>
        <row r="770">
          <cell r="G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  <cell r="R770">
            <v>0</v>
          </cell>
          <cell r="S770" t="str">
            <v/>
          </cell>
          <cell r="T770" t="str">
            <v/>
          </cell>
        </row>
        <row r="771">
          <cell r="G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Q771" t="str">
            <v/>
          </cell>
          <cell r="R771">
            <v>0</v>
          </cell>
          <cell r="S771" t="str">
            <v/>
          </cell>
          <cell r="T771" t="str">
            <v/>
          </cell>
        </row>
        <row r="772">
          <cell r="G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 t="str">
            <v/>
          </cell>
          <cell r="R772">
            <v>0</v>
          </cell>
          <cell r="S772" t="str">
            <v/>
          </cell>
          <cell r="T772" t="str">
            <v/>
          </cell>
        </row>
        <row r="773">
          <cell r="G773" t="str">
            <v>Subtotal Mano de Obra Indirecta</v>
          </cell>
          <cell r="R773">
            <v>11</v>
          </cell>
          <cell r="S773" t="str">
            <v>$/</v>
          </cell>
          <cell r="T773" t="str">
            <v>m³</v>
          </cell>
        </row>
        <row r="774">
          <cell r="F774" t="str">
            <v>5)</v>
          </cell>
          <cell r="G774" t="str">
            <v>COSTO OPERATIVO DE EQUIPOS</v>
          </cell>
        </row>
        <row r="775">
          <cell r="D775">
            <v>2003</v>
          </cell>
          <cell r="G775" t="str">
            <v>Vibrador compactador</v>
          </cell>
          <cell r="H775">
            <v>0.4</v>
          </cell>
          <cell r="I775" t="str">
            <v>h</v>
          </cell>
          <cell r="J775" t="str">
            <v>/</v>
          </cell>
          <cell r="K775" t="str">
            <v>m³</v>
          </cell>
          <cell r="L775" t="str">
            <v>x</v>
          </cell>
          <cell r="M775">
            <v>9.4</v>
          </cell>
          <cell r="N775" t="str">
            <v>$</v>
          </cell>
          <cell r="O775" t="str">
            <v>/</v>
          </cell>
          <cell r="P775" t="str">
            <v>h</v>
          </cell>
          <cell r="Q775" t="str">
            <v>=</v>
          </cell>
          <cell r="R775">
            <v>3.76</v>
          </cell>
          <cell r="S775" t="str">
            <v>$ /</v>
          </cell>
          <cell r="T775" t="str">
            <v>m³</v>
          </cell>
        </row>
        <row r="776">
          <cell r="D776">
            <v>2001</v>
          </cell>
          <cell r="G776" t="str">
            <v>Retroexcavadora</v>
          </cell>
          <cell r="H776">
            <v>0.05</v>
          </cell>
          <cell r="I776" t="str">
            <v>h</v>
          </cell>
          <cell r="J776" t="str">
            <v>/</v>
          </cell>
          <cell r="K776" t="str">
            <v>m³</v>
          </cell>
          <cell r="L776" t="str">
            <v>x</v>
          </cell>
          <cell r="M776">
            <v>148</v>
          </cell>
          <cell r="N776" t="str">
            <v>$</v>
          </cell>
          <cell r="O776" t="str">
            <v>/</v>
          </cell>
          <cell r="P776" t="str">
            <v>h</v>
          </cell>
          <cell r="Q776" t="str">
            <v>=</v>
          </cell>
          <cell r="R776">
            <v>7.4</v>
          </cell>
          <cell r="S776" t="str">
            <v>$ /</v>
          </cell>
          <cell r="T776" t="str">
            <v>m³</v>
          </cell>
        </row>
        <row r="777">
          <cell r="D777">
            <v>2013</v>
          </cell>
          <cell r="G777" t="str">
            <v>Retro con pala</v>
          </cell>
          <cell r="H777">
            <v>0.05</v>
          </cell>
          <cell r="I777" t="str">
            <v>h</v>
          </cell>
          <cell r="J777" t="str">
            <v>/</v>
          </cell>
          <cell r="K777" t="str">
            <v>m³</v>
          </cell>
          <cell r="L777" t="str">
            <v>x</v>
          </cell>
          <cell r="M777">
            <v>130</v>
          </cell>
          <cell r="N777" t="str">
            <v>$</v>
          </cell>
          <cell r="O777" t="str">
            <v>/</v>
          </cell>
          <cell r="P777" t="str">
            <v>h</v>
          </cell>
          <cell r="Q777" t="str">
            <v>=</v>
          </cell>
          <cell r="R777">
            <v>6.5</v>
          </cell>
          <cell r="S777" t="str">
            <v>$ /</v>
          </cell>
          <cell r="T777" t="str">
            <v>m³</v>
          </cell>
        </row>
        <row r="778">
          <cell r="D778">
            <v>2010</v>
          </cell>
          <cell r="G778" t="str">
            <v>Cargador frontal</v>
          </cell>
          <cell r="H778">
            <v>0.05</v>
          </cell>
          <cell r="I778" t="str">
            <v>h</v>
          </cell>
          <cell r="J778" t="str">
            <v>/</v>
          </cell>
          <cell r="K778" t="str">
            <v>m³</v>
          </cell>
          <cell r="L778" t="str">
            <v>x</v>
          </cell>
          <cell r="M778">
            <v>128</v>
          </cell>
          <cell r="N778" t="str">
            <v>$</v>
          </cell>
          <cell r="O778" t="str">
            <v>/</v>
          </cell>
          <cell r="P778" t="str">
            <v>h</v>
          </cell>
          <cell r="Q778" t="str">
            <v>=</v>
          </cell>
          <cell r="R778">
            <v>6.4</v>
          </cell>
          <cell r="S778" t="str">
            <v>$ /</v>
          </cell>
          <cell r="T778" t="str">
            <v>m³</v>
          </cell>
        </row>
        <row r="779">
          <cell r="G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  <cell r="R779">
            <v>0</v>
          </cell>
          <cell r="S779" t="str">
            <v/>
          </cell>
          <cell r="T779" t="str">
            <v/>
          </cell>
        </row>
        <row r="780">
          <cell r="G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Q780" t="str">
            <v/>
          </cell>
          <cell r="R780">
            <v>0</v>
          </cell>
          <cell r="S780" t="str">
            <v/>
          </cell>
          <cell r="T780" t="str">
            <v/>
          </cell>
        </row>
        <row r="781">
          <cell r="G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Q781" t="str">
            <v/>
          </cell>
          <cell r="R781">
            <v>0</v>
          </cell>
          <cell r="S781" t="str">
            <v/>
          </cell>
          <cell r="T781" t="str">
            <v/>
          </cell>
        </row>
        <row r="782">
          <cell r="G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 t="str">
            <v/>
          </cell>
          <cell r="R782">
            <v>0</v>
          </cell>
          <cell r="S782" t="str">
            <v/>
          </cell>
          <cell r="T782" t="str">
            <v/>
          </cell>
        </row>
        <row r="783">
          <cell r="G783" t="str">
            <v>Subtotal Costo Operativo de Equipos</v>
          </cell>
          <cell r="R783">
            <v>24.06</v>
          </cell>
          <cell r="S783" t="str">
            <v/>
          </cell>
          <cell r="T783" t="str">
            <v/>
          </cell>
        </row>
        <row r="785">
          <cell r="B785">
            <v>220</v>
          </cell>
          <cell r="F785" t="str">
            <v>6)</v>
          </cell>
          <cell r="G785" t="str">
            <v>COSTO - COSTO  (1+2+3+4+5)</v>
          </cell>
          <cell r="R785">
            <v>74.53</v>
          </cell>
          <cell r="S785" t="str">
            <v>$/</v>
          </cell>
          <cell r="T785" t="str">
            <v>m³</v>
          </cell>
        </row>
        <row r="786">
          <cell r="G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  <cell r="Q786" t="str">
            <v/>
          </cell>
          <cell r="R786">
            <v>0</v>
          </cell>
        </row>
        <row r="787">
          <cell r="F787" t="str">
            <v>7)</v>
          </cell>
          <cell r="G787" t="str">
            <v>Gastos  Administrativos                                                 (% Sobre Costo-Costo)</v>
          </cell>
          <cell r="M787">
            <v>8</v>
          </cell>
          <cell r="N787" t="str">
            <v>%</v>
          </cell>
          <cell r="O787" t="str">
            <v>de A</v>
          </cell>
          <cell r="P787">
            <v>6</v>
          </cell>
          <cell r="R787">
            <v>5.96</v>
          </cell>
          <cell r="S787" t="str">
            <v>$/</v>
          </cell>
          <cell r="T787" t="str">
            <v>m³</v>
          </cell>
        </row>
        <row r="788">
          <cell r="F788" t="str">
            <v>8)</v>
          </cell>
          <cell r="G788" t="str">
            <v>Beneficio                                                                              (% Sobre Costo-Costo)</v>
          </cell>
          <cell r="M788">
            <v>10</v>
          </cell>
          <cell r="N788" t="str">
            <v>%</v>
          </cell>
          <cell r="O788" t="str">
            <v>de A</v>
          </cell>
          <cell r="P788">
            <v>6</v>
          </cell>
          <cell r="R788">
            <v>7.45</v>
          </cell>
          <cell r="S788" t="str">
            <v>$/</v>
          </cell>
          <cell r="T788" t="str">
            <v>m³</v>
          </cell>
        </row>
        <row r="789">
          <cell r="F789" t="str">
            <v>9)</v>
          </cell>
          <cell r="G789" t="str">
            <v>Monto de los Subcontratos</v>
          </cell>
          <cell r="S789" t="str">
            <v>$/</v>
          </cell>
          <cell r="T789" t="str">
            <v>m³</v>
          </cell>
        </row>
        <row r="791">
          <cell r="F791" t="str">
            <v>10)</v>
          </cell>
          <cell r="G791" t="str">
            <v>Parcial  "I"</v>
          </cell>
          <cell r="R791">
            <v>87.94</v>
          </cell>
          <cell r="S791" t="str">
            <v>$/</v>
          </cell>
          <cell r="T791" t="str">
            <v>m³</v>
          </cell>
        </row>
        <row r="793">
          <cell r="F793" t="str">
            <v>11)</v>
          </cell>
          <cell r="G793" t="str">
            <v>Costo  Financiero</v>
          </cell>
          <cell r="M793">
            <v>1.8</v>
          </cell>
          <cell r="N793" t="str">
            <v>%</v>
          </cell>
          <cell r="O793" t="str">
            <v>de A</v>
          </cell>
          <cell r="P793" t="str">
            <v>"I"</v>
          </cell>
          <cell r="R793">
            <v>1.58</v>
          </cell>
          <cell r="S793" t="str">
            <v>$/</v>
          </cell>
          <cell r="T793" t="str">
            <v>m³</v>
          </cell>
        </row>
        <row r="795">
          <cell r="F795" t="str">
            <v>12)</v>
          </cell>
          <cell r="G795" t="str">
            <v>Parcial  "II"</v>
          </cell>
          <cell r="R795">
            <v>89.52</v>
          </cell>
          <cell r="S795" t="str">
            <v>$/</v>
          </cell>
          <cell r="T795" t="str">
            <v>m³</v>
          </cell>
        </row>
        <row r="797">
          <cell r="F797" t="str">
            <v>13)</v>
          </cell>
          <cell r="G797" t="str">
            <v>Impuestos</v>
          </cell>
          <cell r="M797">
            <v>1.5</v>
          </cell>
          <cell r="N797" t="str">
            <v>%</v>
          </cell>
          <cell r="O797" t="str">
            <v>de A</v>
          </cell>
          <cell r="P797" t="str">
            <v>"II"</v>
          </cell>
          <cell r="R797">
            <v>1.34</v>
          </cell>
          <cell r="S797" t="str">
            <v>$/</v>
          </cell>
          <cell r="T797" t="str">
            <v>m³</v>
          </cell>
        </row>
        <row r="799">
          <cell r="F799" t="str">
            <v>14)</v>
          </cell>
          <cell r="G799" t="str">
            <v>Parcial  "III"</v>
          </cell>
          <cell r="R799">
            <v>92.44</v>
          </cell>
          <cell r="S799" t="str">
            <v>$/</v>
          </cell>
          <cell r="T799" t="str">
            <v>m³</v>
          </cell>
        </row>
        <row r="801">
          <cell r="F801" t="str">
            <v>15)</v>
          </cell>
          <cell r="G801" t="str">
            <v>Impuesto al Valor Agregado (IVA)</v>
          </cell>
          <cell r="M801">
            <v>21</v>
          </cell>
          <cell r="N801" t="str">
            <v>%</v>
          </cell>
          <cell r="O801" t="str">
            <v>de A</v>
          </cell>
          <cell r="P801" t="str">
            <v>"III"</v>
          </cell>
          <cell r="R801">
            <v>19.41</v>
          </cell>
          <cell r="S801" t="str">
            <v>$/</v>
          </cell>
          <cell r="T801" t="str">
            <v>m³</v>
          </cell>
        </row>
        <row r="803">
          <cell r="F803" t="str">
            <v>16)</v>
          </cell>
          <cell r="G803" t="str">
            <v xml:space="preserve">T O T A L </v>
          </cell>
          <cell r="R803">
            <v>111.85</v>
          </cell>
          <cell r="S803" t="str">
            <v>$/</v>
          </cell>
          <cell r="T803" t="str">
            <v>m³</v>
          </cell>
        </row>
        <row r="804">
          <cell r="C804">
            <v>230</v>
          </cell>
          <cell r="F804" t="str">
            <v>3.1</v>
          </cell>
          <cell r="G804" t="str">
            <v>Sección 2 x 2,30 m</v>
          </cell>
          <cell r="M804" t="str">
            <v>m³</v>
          </cell>
          <cell r="R804">
            <v>765.84</v>
          </cell>
        </row>
        <row r="806">
          <cell r="F806" t="str">
            <v>1)</v>
          </cell>
          <cell r="G806" t="str">
            <v>MATERIALES</v>
          </cell>
        </row>
        <row r="807">
          <cell r="D807">
            <v>1011</v>
          </cell>
          <cell r="G807" t="str">
            <v>Caño de H° A° ø 400 mm pto. en obra.</v>
          </cell>
          <cell r="H807">
            <v>1.02</v>
          </cell>
          <cell r="I807" t="str">
            <v>m</v>
          </cell>
          <cell r="J807" t="str">
            <v>/</v>
          </cell>
          <cell r="K807" t="str">
            <v>m³</v>
          </cell>
          <cell r="L807" t="str">
            <v>x</v>
          </cell>
          <cell r="M807">
            <v>124</v>
          </cell>
          <cell r="N807" t="str">
            <v>$</v>
          </cell>
          <cell r="O807" t="str">
            <v>/</v>
          </cell>
          <cell r="P807" t="str">
            <v>m</v>
          </cell>
          <cell r="Q807" t="str">
            <v>=</v>
          </cell>
          <cell r="R807">
            <v>126.48</v>
          </cell>
          <cell r="S807" t="str">
            <v>$ /</v>
          </cell>
          <cell r="T807" t="str">
            <v>m³</v>
          </cell>
        </row>
        <row r="808">
          <cell r="D808">
            <v>1010</v>
          </cell>
          <cell r="G808" t="str">
            <v>Arena p/lecho de cañerías</v>
          </cell>
          <cell r="H808">
            <v>9.5000000000000001E-2</v>
          </cell>
          <cell r="I808" t="str">
            <v>m3</v>
          </cell>
          <cell r="J808" t="str">
            <v>/</v>
          </cell>
          <cell r="K808" t="str">
            <v>m³</v>
          </cell>
          <cell r="L808" t="str">
            <v>x</v>
          </cell>
          <cell r="M808">
            <v>56.28</v>
          </cell>
          <cell r="N808" t="str">
            <v>$</v>
          </cell>
          <cell r="O808" t="str">
            <v>/</v>
          </cell>
          <cell r="P808" t="str">
            <v>m3</v>
          </cell>
          <cell r="Q808" t="str">
            <v>=</v>
          </cell>
          <cell r="R808">
            <v>5.35</v>
          </cell>
          <cell r="S808" t="str">
            <v>$ /</v>
          </cell>
          <cell r="T808" t="str">
            <v>m³</v>
          </cell>
        </row>
        <row r="809">
          <cell r="G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 t="str">
            <v/>
          </cell>
          <cell r="R809">
            <v>0</v>
          </cell>
          <cell r="S809" t="str">
            <v/>
          </cell>
          <cell r="T809" t="str">
            <v/>
          </cell>
        </row>
        <row r="810">
          <cell r="G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>
            <v>0</v>
          </cell>
          <cell r="S810" t="str">
            <v/>
          </cell>
          <cell r="T810" t="str">
            <v/>
          </cell>
        </row>
        <row r="811">
          <cell r="G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 t="str">
            <v/>
          </cell>
          <cell r="R811">
            <v>0</v>
          </cell>
          <cell r="S811" t="str">
            <v/>
          </cell>
          <cell r="T811" t="str">
            <v/>
          </cell>
        </row>
        <row r="812">
          <cell r="G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Q812" t="str">
            <v/>
          </cell>
          <cell r="R812">
            <v>0</v>
          </cell>
          <cell r="S812" t="str">
            <v/>
          </cell>
          <cell r="T812" t="str">
            <v/>
          </cell>
        </row>
        <row r="813">
          <cell r="G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  <cell r="N813" t="str">
            <v/>
          </cell>
          <cell r="O813" t="str">
            <v/>
          </cell>
          <cell r="P813" t="str">
            <v/>
          </cell>
          <cell r="Q813" t="str">
            <v/>
          </cell>
          <cell r="R813">
            <v>0</v>
          </cell>
          <cell r="S813" t="str">
            <v/>
          </cell>
          <cell r="T813" t="str">
            <v/>
          </cell>
        </row>
        <row r="814">
          <cell r="G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 t="str">
            <v/>
          </cell>
          <cell r="R814">
            <v>0</v>
          </cell>
          <cell r="S814" t="str">
            <v/>
          </cell>
          <cell r="T814" t="str">
            <v/>
          </cell>
        </row>
        <row r="815">
          <cell r="G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Q815" t="str">
            <v/>
          </cell>
          <cell r="R815">
            <v>0</v>
          </cell>
          <cell r="S815" t="str">
            <v/>
          </cell>
          <cell r="T815" t="str">
            <v/>
          </cell>
        </row>
        <row r="816">
          <cell r="G816" t="str">
            <v>Subtotal  Materiales</v>
          </cell>
          <cell r="R816">
            <v>131.83000000000001</v>
          </cell>
          <cell r="S816" t="str">
            <v>$/</v>
          </cell>
          <cell r="T816" t="str">
            <v>m³</v>
          </cell>
        </row>
        <row r="817">
          <cell r="F817" t="str">
            <v>2)</v>
          </cell>
          <cell r="G817" t="str">
            <v>TRANSPORTE DE MATERIALES</v>
          </cell>
        </row>
        <row r="818">
          <cell r="G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Q818" t="str">
            <v/>
          </cell>
          <cell r="R818">
            <v>0</v>
          </cell>
          <cell r="S818" t="str">
            <v/>
          </cell>
          <cell r="T818" t="str">
            <v/>
          </cell>
        </row>
        <row r="819">
          <cell r="G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 t="str">
            <v/>
          </cell>
          <cell r="R819">
            <v>0</v>
          </cell>
          <cell r="S819" t="str">
            <v/>
          </cell>
          <cell r="T819" t="str">
            <v/>
          </cell>
        </row>
        <row r="820">
          <cell r="G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Q820" t="str">
            <v/>
          </cell>
          <cell r="R820">
            <v>0</v>
          </cell>
          <cell r="S820" t="str">
            <v/>
          </cell>
          <cell r="T820" t="str">
            <v/>
          </cell>
        </row>
        <row r="821">
          <cell r="G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Q821" t="str">
            <v/>
          </cell>
          <cell r="R821">
            <v>0</v>
          </cell>
          <cell r="S821" t="str">
            <v/>
          </cell>
          <cell r="T821" t="str">
            <v/>
          </cell>
        </row>
        <row r="822">
          <cell r="G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Q822" t="str">
            <v/>
          </cell>
          <cell r="R822">
            <v>0</v>
          </cell>
          <cell r="S822" t="str">
            <v/>
          </cell>
          <cell r="T822" t="str">
            <v/>
          </cell>
        </row>
        <row r="823">
          <cell r="G823" t="str">
            <v>Subtotal  Transporte de Materiales</v>
          </cell>
          <cell r="R823">
            <v>0</v>
          </cell>
          <cell r="S823" t="str">
            <v>$/</v>
          </cell>
          <cell r="T823" t="str">
            <v>m³</v>
          </cell>
        </row>
        <row r="824">
          <cell r="F824" t="str">
            <v>3)</v>
          </cell>
          <cell r="G824" t="str">
            <v>MANO DE OBRA DIRECTA</v>
          </cell>
        </row>
        <row r="825">
          <cell r="D825">
            <v>1</v>
          </cell>
          <cell r="G825" t="str">
            <v>Oficial Especializado</v>
          </cell>
          <cell r="H825">
            <v>0.55000000000000004</v>
          </cell>
          <cell r="I825" t="str">
            <v>h</v>
          </cell>
          <cell r="J825" t="str">
            <v>/</v>
          </cell>
          <cell r="K825" t="str">
            <v>m³</v>
          </cell>
          <cell r="L825" t="str">
            <v>x</v>
          </cell>
          <cell r="M825">
            <v>25.58</v>
          </cell>
          <cell r="N825" t="str">
            <v>$</v>
          </cell>
          <cell r="O825" t="str">
            <v>/</v>
          </cell>
          <cell r="P825" t="str">
            <v>h</v>
          </cell>
          <cell r="Q825" t="str">
            <v>=</v>
          </cell>
          <cell r="R825">
            <v>14.07</v>
          </cell>
          <cell r="S825" t="str">
            <v>$ /</v>
          </cell>
          <cell r="T825" t="str">
            <v>m³</v>
          </cell>
        </row>
        <row r="826">
          <cell r="D826">
            <v>2</v>
          </cell>
          <cell r="G826" t="str">
            <v>Oficial</v>
          </cell>
          <cell r="H826">
            <v>1.2</v>
          </cell>
          <cell r="I826" t="str">
            <v>h</v>
          </cell>
          <cell r="J826" t="str">
            <v>/</v>
          </cell>
          <cell r="K826" t="str">
            <v>m³</v>
          </cell>
          <cell r="L826" t="str">
            <v>x</v>
          </cell>
          <cell r="M826">
            <v>21.87</v>
          </cell>
          <cell r="N826" t="str">
            <v>$</v>
          </cell>
          <cell r="O826" t="str">
            <v>/</v>
          </cell>
          <cell r="P826" t="str">
            <v>h</v>
          </cell>
          <cell r="Q826" t="str">
            <v>=</v>
          </cell>
          <cell r="R826">
            <v>26.24</v>
          </cell>
          <cell r="S826" t="str">
            <v>$ /</v>
          </cell>
          <cell r="T826" t="str">
            <v>m³</v>
          </cell>
        </row>
        <row r="827">
          <cell r="D827">
            <v>3</v>
          </cell>
          <cell r="G827" t="str">
            <v>Medio Oficial</v>
          </cell>
          <cell r="H827">
            <v>0.6</v>
          </cell>
          <cell r="I827" t="str">
            <v>h</v>
          </cell>
          <cell r="J827" t="str">
            <v>/</v>
          </cell>
          <cell r="K827" t="str">
            <v>m³</v>
          </cell>
          <cell r="L827" t="str">
            <v>x</v>
          </cell>
          <cell r="M827">
            <v>20.170000000000002</v>
          </cell>
          <cell r="N827" t="str">
            <v>$</v>
          </cell>
          <cell r="O827" t="str">
            <v>/</v>
          </cell>
          <cell r="P827" t="str">
            <v>h</v>
          </cell>
          <cell r="Q827" t="str">
            <v>=</v>
          </cell>
          <cell r="R827">
            <v>12.1</v>
          </cell>
          <cell r="S827" t="str">
            <v>$ /</v>
          </cell>
          <cell r="T827" t="str">
            <v>m³</v>
          </cell>
        </row>
        <row r="828">
          <cell r="D828">
            <v>4</v>
          </cell>
          <cell r="G828" t="str">
            <v>Ayudante</v>
          </cell>
          <cell r="H828">
            <v>1.2</v>
          </cell>
          <cell r="I828" t="str">
            <v>h</v>
          </cell>
          <cell r="J828" t="str">
            <v>/</v>
          </cell>
          <cell r="K828" t="str">
            <v>m³</v>
          </cell>
          <cell r="L828" t="str">
            <v>x</v>
          </cell>
          <cell r="M828">
            <v>18.579999999999998</v>
          </cell>
          <cell r="N828" t="str">
            <v>$</v>
          </cell>
          <cell r="O828" t="str">
            <v>/</v>
          </cell>
          <cell r="P828" t="str">
            <v>h</v>
          </cell>
          <cell r="Q828" t="str">
            <v>=</v>
          </cell>
          <cell r="R828">
            <v>22.3</v>
          </cell>
          <cell r="S828" t="str">
            <v>$ /</v>
          </cell>
          <cell r="T828" t="str">
            <v>m³</v>
          </cell>
        </row>
        <row r="829">
          <cell r="G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Q829" t="str">
            <v/>
          </cell>
          <cell r="R829">
            <v>0</v>
          </cell>
          <cell r="S829" t="str">
            <v/>
          </cell>
          <cell r="T829" t="str">
            <v/>
          </cell>
        </row>
        <row r="830">
          <cell r="G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 t="str">
            <v/>
          </cell>
          <cell r="R830">
            <v>0</v>
          </cell>
          <cell r="S830" t="str">
            <v/>
          </cell>
          <cell r="T830" t="str">
            <v/>
          </cell>
        </row>
        <row r="831">
          <cell r="G831" t="str">
            <v>Subtotal Mano de Obra Directa</v>
          </cell>
          <cell r="R831">
            <v>74.709999999999994</v>
          </cell>
          <cell r="S831" t="str">
            <v>$/</v>
          </cell>
          <cell r="T831" t="str">
            <v>m³</v>
          </cell>
        </row>
        <row r="832">
          <cell r="F832" t="str">
            <v>4)</v>
          </cell>
          <cell r="G832" t="str">
            <v>MANO DE OBRA INDIRECTA</v>
          </cell>
        </row>
        <row r="833">
          <cell r="D833">
            <v>5</v>
          </cell>
          <cell r="G833" t="str">
            <v>Jefe de Obra</v>
          </cell>
          <cell r="H833">
            <v>0.15</v>
          </cell>
          <cell r="I833" t="str">
            <v>h</v>
          </cell>
          <cell r="J833" t="str">
            <v>/</v>
          </cell>
          <cell r="K833" t="str">
            <v>m³</v>
          </cell>
          <cell r="L833" t="str">
            <v>x</v>
          </cell>
          <cell r="M833">
            <v>68</v>
          </cell>
          <cell r="N833" t="str">
            <v>$</v>
          </cell>
          <cell r="O833" t="str">
            <v>/</v>
          </cell>
          <cell r="P833" t="str">
            <v>h</v>
          </cell>
          <cell r="Q833" t="str">
            <v>=</v>
          </cell>
          <cell r="R833">
            <v>10.199999999999999</v>
          </cell>
          <cell r="S833" t="str">
            <v>$ /</v>
          </cell>
          <cell r="T833" t="str">
            <v>m³</v>
          </cell>
        </row>
        <row r="834">
          <cell r="D834">
            <v>6</v>
          </cell>
          <cell r="G834" t="str">
            <v>Capataz</v>
          </cell>
          <cell r="H834">
            <v>0.6</v>
          </cell>
          <cell r="I834" t="str">
            <v>h</v>
          </cell>
          <cell r="J834" t="str">
            <v>/</v>
          </cell>
          <cell r="K834" t="str">
            <v>m³</v>
          </cell>
          <cell r="L834" t="str">
            <v>x</v>
          </cell>
          <cell r="M834">
            <v>42</v>
          </cell>
          <cell r="N834" t="str">
            <v>$</v>
          </cell>
          <cell r="O834" t="str">
            <v>/</v>
          </cell>
          <cell r="P834" t="str">
            <v>h</v>
          </cell>
          <cell r="Q834" t="str">
            <v>=</v>
          </cell>
          <cell r="R834">
            <v>25.2</v>
          </cell>
          <cell r="S834" t="str">
            <v>$ /</v>
          </cell>
          <cell r="T834" t="str">
            <v>m³</v>
          </cell>
        </row>
        <row r="835">
          <cell r="D835">
            <v>7</v>
          </cell>
          <cell r="G835" t="str">
            <v>Topografo</v>
          </cell>
          <cell r="H835">
            <v>0.3</v>
          </cell>
          <cell r="I835" t="str">
            <v>h</v>
          </cell>
          <cell r="J835" t="str">
            <v>/</v>
          </cell>
          <cell r="K835" t="str">
            <v>m³</v>
          </cell>
          <cell r="L835" t="str">
            <v>x</v>
          </cell>
          <cell r="M835">
            <v>32</v>
          </cell>
          <cell r="N835" t="str">
            <v>$</v>
          </cell>
          <cell r="O835" t="str">
            <v>/</v>
          </cell>
          <cell r="P835" t="str">
            <v>h</v>
          </cell>
          <cell r="Q835" t="str">
            <v>=</v>
          </cell>
          <cell r="R835">
            <v>9.6</v>
          </cell>
          <cell r="S835" t="str">
            <v>$ /</v>
          </cell>
          <cell r="T835" t="str">
            <v>m³</v>
          </cell>
        </row>
        <row r="836">
          <cell r="G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Q836" t="str">
            <v/>
          </cell>
          <cell r="R836">
            <v>0</v>
          </cell>
          <cell r="S836" t="str">
            <v/>
          </cell>
          <cell r="T836" t="str">
            <v/>
          </cell>
        </row>
        <row r="837">
          <cell r="G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 t="str">
            <v/>
          </cell>
          <cell r="R837">
            <v>0</v>
          </cell>
          <cell r="S837" t="str">
            <v/>
          </cell>
          <cell r="T837" t="str">
            <v/>
          </cell>
        </row>
        <row r="838">
          <cell r="G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Q838" t="str">
            <v/>
          </cell>
          <cell r="R838">
            <v>0</v>
          </cell>
          <cell r="S838" t="str">
            <v/>
          </cell>
          <cell r="T838" t="str">
            <v/>
          </cell>
        </row>
        <row r="839">
          <cell r="G839" t="str">
            <v>Subtotal Mano de Obra Indirecta</v>
          </cell>
          <cell r="R839">
            <v>45</v>
          </cell>
          <cell r="S839" t="str">
            <v>$/</v>
          </cell>
          <cell r="T839" t="str">
            <v>m³</v>
          </cell>
        </row>
        <row r="840">
          <cell r="F840" t="str">
            <v>5)</v>
          </cell>
          <cell r="G840" t="str">
            <v>COSTO OPERATIVO DE EQUIPOS</v>
          </cell>
        </row>
        <row r="841">
          <cell r="D841">
            <v>2013</v>
          </cell>
          <cell r="G841" t="str">
            <v>Retro con pala</v>
          </cell>
          <cell r="H841">
            <v>0.14000000000000001</v>
          </cell>
          <cell r="I841" t="str">
            <v>h</v>
          </cell>
          <cell r="J841" t="str">
            <v>/</v>
          </cell>
          <cell r="K841" t="str">
            <v>m³</v>
          </cell>
          <cell r="L841" t="str">
            <v>x</v>
          </cell>
          <cell r="M841">
            <v>130</v>
          </cell>
          <cell r="N841" t="str">
            <v>$</v>
          </cell>
          <cell r="O841" t="str">
            <v>/</v>
          </cell>
          <cell r="P841" t="str">
            <v>h</v>
          </cell>
          <cell r="Q841" t="str">
            <v>=</v>
          </cell>
          <cell r="R841">
            <v>18.2</v>
          </cell>
          <cell r="S841" t="str">
            <v>$ /</v>
          </cell>
          <cell r="T841" t="str">
            <v>m³</v>
          </cell>
        </row>
        <row r="842">
          <cell r="D842">
            <v>2005</v>
          </cell>
          <cell r="G842" t="str">
            <v>Camión</v>
          </cell>
          <cell r="H842">
            <v>0.25</v>
          </cell>
          <cell r="I842" t="str">
            <v>h</v>
          </cell>
          <cell r="J842" t="str">
            <v>/</v>
          </cell>
          <cell r="K842" t="str">
            <v>m³</v>
          </cell>
          <cell r="L842" t="str">
            <v>x</v>
          </cell>
          <cell r="M842">
            <v>55</v>
          </cell>
          <cell r="N842" t="str">
            <v>$</v>
          </cell>
          <cell r="O842" t="str">
            <v>/</v>
          </cell>
          <cell r="P842" t="str">
            <v>h</v>
          </cell>
          <cell r="Q842" t="str">
            <v>=</v>
          </cell>
          <cell r="R842">
            <v>13.75</v>
          </cell>
          <cell r="S842" t="str">
            <v>$ /</v>
          </cell>
          <cell r="T842" t="str">
            <v>m³</v>
          </cell>
        </row>
        <row r="843">
          <cell r="D843">
            <v>2024</v>
          </cell>
          <cell r="G843" t="str">
            <v>Herramientas menores</v>
          </cell>
          <cell r="H843">
            <v>1</v>
          </cell>
          <cell r="I843" t="str">
            <v>h</v>
          </cell>
          <cell r="J843" t="str">
            <v>/</v>
          </cell>
          <cell r="K843" t="str">
            <v>m³</v>
          </cell>
          <cell r="L843" t="str">
            <v>x</v>
          </cell>
          <cell r="M843">
            <v>2.2000000000000002</v>
          </cell>
          <cell r="N843" t="str">
            <v>$</v>
          </cell>
          <cell r="O843" t="str">
            <v>/</v>
          </cell>
          <cell r="P843" t="str">
            <v>h</v>
          </cell>
          <cell r="Q843" t="str">
            <v>=</v>
          </cell>
          <cell r="R843">
            <v>2.2000000000000002</v>
          </cell>
          <cell r="S843" t="str">
            <v>$ /</v>
          </cell>
          <cell r="T843" t="str">
            <v>m³</v>
          </cell>
        </row>
        <row r="844">
          <cell r="G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Q844" t="str">
            <v/>
          </cell>
          <cell r="R844">
            <v>0</v>
          </cell>
          <cell r="S844" t="str">
            <v/>
          </cell>
          <cell r="T844" t="str">
            <v/>
          </cell>
        </row>
        <row r="845">
          <cell r="G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Q845" t="str">
            <v/>
          </cell>
          <cell r="R845">
            <v>0</v>
          </cell>
          <cell r="S845" t="str">
            <v/>
          </cell>
          <cell r="T845" t="str">
            <v/>
          </cell>
        </row>
        <row r="846">
          <cell r="G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 t="str">
            <v/>
          </cell>
          <cell r="R846">
            <v>0</v>
          </cell>
          <cell r="S846" t="str">
            <v/>
          </cell>
          <cell r="T846" t="str">
            <v/>
          </cell>
        </row>
        <row r="847">
          <cell r="G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  <cell r="Q847" t="str">
            <v/>
          </cell>
          <cell r="R847">
            <v>0</v>
          </cell>
          <cell r="S847" t="str">
            <v/>
          </cell>
          <cell r="T847" t="str">
            <v/>
          </cell>
        </row>
        <row r="848">
          <cell r="G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  <cell r="N848" t="str">
            <v/>
          </cell>
          <cell r="O848" t="str">
            <v/>
          </cell>
          <cell r="P848" t="str">
            <v/>
          </cell>
          <cell r="Q848" t="str">
            <v/>
          </cell>
          <cell r="R848">
            <v>0</v>
          </cell>
          <cell r="S848" t="str">
            <v/>
          </cell>
          <cell r="T848" t="str">
            <v/>
          </cell>
        </row>
        <row r="849">
          <cell r="G849" t="str">
            <v>Subtotal Costo Operativo de Equipos</v>
          </cell>
          <cell r="R849">
            <v>34.15</v>
          </cell>
          <cell r="S849" t="str">
            <v>$/</v>
          </cell>
          <cell r="T849" t="str">
            <v>m³</v>
          </cell>
        </row>
        <row r="851">
          <cell r="B851">
            <v>230</v>
          </cell>
          <cell r="F851" t="str">
            <v>6)</v>
          </cell>
          <cell r="G851" t="str">
            <v>COSTO - COSTO  (1+2+3+4+5)</v>
          </cell>
          <cell r="R851">
            <v>285.69</v>
          </cell>
          <cell r="S851" t="str">
            <v>$/</v>
          </cell>
          <cell r="T851" t="str">
            <v>m³</v>
          </cell>
        </row>
        <row r="852">
          <cell r="G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Q852" t="str">
            <v/>
          </cell>
          <cell r="R852">
            <v>0</v>
          </cell>
        </row>
        <row r="853">
          <cell r="F853" t="str">
            <v>7)</v>
          </cell>
          <cell r="G853" t="str">
            <v>Gastos  Administrativos                                                 (% Sobre Costo-Costo)</v>
          </cell>
          <cell r="M853">
            <v>8</v>
          </cell>
          <cell r="N853" t="str">
            <v>%</v>
          </cell>
          <cell r="O853" t="str">
            <v>de A</v>
          </cell>
          <cell r="P853">
            <v>6</v>
          </cell>
          <cell r="R853">
            <v>22.86</v>
          </cell>
          <cell r="S853" t="str">
            <v>$/</v>
          </cell>
          <cell r="T853" t="str">
            <v>m³</v>
          </cell>
        </row>
        <row r="854">
          <cell r="F854" t="str">
            <v>8)</v>
          </cell>
          <cell r="G854" t="str">
            <v>Beneficio                                                                              (% Sobre Costo-Costo)</v>
          </cell>
          <cell r="M854">
            <v>10</v>
          </cell>
          <cell r="N854" t="str">
            <v>%</v>
          </cell>
          <cell r="O854" t="str">
            <v>de A</v>
          </cell>
          <cell r="P854">
            <v>6</v>
          </cell>
          <cell r="R854">
            <v>28.57</v>
          </cell>
          <cell r="S854" t="str">
            <v>$/</v>
          </cell>
          <cell r="T854" t="str">
            <v>m³</v>
          </cell>
        </row>
        <row r="855">
          <cell r="F855" t="str">
            <v>9)</v>
          </cell>
          <cell r="G855" t="str">
            <v>Monto de los Subcontratos</v>
          </cell>
          <cell r="S855" t="str">
            <v>$/</v>
          </cell>
          <cell r="T855" t="str">
            <v>m³</v>
          </cell>
        </row>
        <row r="857">
          <cell r="F857" t="str">
            <v>10)</v>
          </cell>
          <cell r="G857" t="str">
            <v>Parcial  "I"</v>
          </cell>
          <cell r="R857">
            <v>337.12</v>
          </cell>
          <cell r="S857" t="str">
            <v>$/</v>
          </cell>
          <cell r="T857" t="str">
            <v>m³</v>
          </cell>
        </row>
        <row r="859">
          <cell r="F859" t="str">
            <v>11)</v>
          </cell>
          <cell r="G859" t="str">
            <v>Costo  Financiero</v>
          </cell>
          <cell r="M859">
            <v>1.8</v>
          </cell>
          <cell r="N859" t="str">
            <v>%</v>
          </cell>
          <cell r="O859" t="str">
            <v>de A</v>
          </cell>
          <cell r="P859" t="str">
            <v>"I"</v>
          </cell>
          <cell r="R859">
            <v>6.07</v>
          </cell>
          <cell r="S859" t="str">
            <v>$/</v>
          </cell>
          <cell r="T859" t="str">
            <v>m³</v>
          </cell>
        </row>
        <row r="861">
          <cell r="F861" t="str">
            <v>12)</v>
          </cell>
          <cell r="G861" t="str">
            <v>Parcial  "II"</v>
          </cell>
          <cell r="R861">
            <v>343.19</v>
          </cell>
          <cell r="S861" t="str">
            <v>$/</v>
          </cell>
          <cell r="T861" t="str">
            <v>m³</v>
          </cell>
        </row>
        <row r="863">
          <cell r="F863" t="str">
            <v>13)</v>
          </cell>
          <cell r="G863" t="str">
            <v>Impuestos</v>
          </cell>
          <cell r="M863">
            <v>1.5</v>
          </cell>
          <cell r="N863" t="str">
            <v>%</v>
          </cell>
          <cell r="O863" t="str">
            <v>de A</v>
          </cell>
          <cell r="P863" t="str">
            <v>"II"</v>
          </cell>
          <cell r="R863">
            <v>5.15</v>
          </cell>
          <cell r="S863" t="str">
            <v>$/</v>
          </cell>
          <cell r="T863" t="str">
            <v>m³</v>
          </cell>
        </row>
        <row r="865">
          <cell r="F865" t="str">
            <v>14)</v>
          </cell>
          <cell r="G865" t="str">
            <v>Parcial  "III"</v>
          </cell>
          <cell r="R865">
            <v>354.41</v>
          </cell>
          <cell r="S865" t="str">
            <v>$/</v>
          </cell>
          <cell r="T865" t="str">
            <v>m³</v>
          </cell>
        </row>
        <row r="867">
          <cell r="F867" t="str">
            <v>15)</v>
          </cell>
          <cell r="G867" t="str">
            <v>Impuesto al Valor Agregado (IVA)</v>
          </cell>
          <cell r="M867">
            <v>21</v>
          </cell>
          <cell r="N867" t="str">
            <v>%</v>
          </cell>
          <cell r="O867" t="str">
            <v>de A</v>
          </cell>
          <cell r="P867" t="str">
            <v>"III"</v>
          </cell>
          <cell r="R867">
            <v>74.430000000000007</v>
          </cell>
          <cell r="S867" t="str">
            <v>$/</v>
          </cell>
          <cell r="T867" t="str">
            <v>m³</v>
          </cell>
        </row>
        <row r="869">
          <cell r="F869" t="str">
            <v>16)</v>
          </cell>
          <cell r="G869" t="str">
            <v xml:space="preserve">T O T A L </v>
          </cell>
          <cell r="R869">
            <v>428.84</v>
          </cell>
          <cell r="S869" t="str">
            <v>$/</v>
          </cell>
          <cell r="T869" t="str">
            <v>m³</v>
          </cell>
        </row>
        <row r="870">
          <cell r="C870">
            <v>240</v>
          </cell>
          <cell r="F870" t="str">
            <v>3.2</v>
          </cell>
          <cell r="G870" t="str">
            <v>Sección 2 x 2,50 m</v>
          </cell>
          <cell r="M870" t="str">
            <v>m³</v>
          </cell>
          <cell r="R870">
            <v>638.72</v>
          </cell>
        </row>
        <row r="872">
          <cell r="F872" t="str">
            <v>1)</v>
          </cell>
          <cell r="G872" t="str">
            <v>MATERIALES</v>
          </cell>
        </row>
        <row r="873">
          <cell r="D873">
            <v>1012</v>
          </cell>
          <cell r="G873" t="str">
            <v>Caño de H° A° ø 700 mm pto. en obra.</v>
          </cell>
          <cell r="H873">
            <v>1.02</v>
          </cell>
          <cell r="I873" t="str">
            <v>m</v>
          </cell>
          <cell r="J873" t="str">
            <v>/</v>
          </cell>
          <cell r="K873" t="str">
            <v>m³</v>
          </cell>
          <cell r="L873" t="str">
            <v>x</v>
          </cell>
          <cell r="M873">
            <v>268.8</v>
          </cell>
          <cell r="N873" t="str">
            <v>$</v>
          </cell>
          <cell r="O873" t="str">
            <v>/</v>
          </cell>
          <cell r="P873" t="str">
            <v>m</v>
          </cell>
          <cell r="Q873" t="str">
            <v>=</v>
          </cell>
          <cell r="R873">
            <v>274.18</v>
          </cell>
          <cell r="S873" t="str">
            <v>$ /</v>
          </cell>
          <cell r="T873" t="str">
            <v>m³</v>
          </cell>
        </row>
        <row r="874">
          <cell r="D874">
            <v>1010</v>
          </cell>
          <cell r="G874" t="str">
            <v>Arena p/lecho de cañerías</v>
          </cell>
          <cell r="H874">
            <v>0.126</v>
          </cell>
          <cell r="I874" t="str">
            <v>m3</v>
          </cell>
          <cell r="J874" t="str">
            <v>/</v>
          </cell>
          <cell r="K874" t="str">
            <v>m³</v>
          </cell>
          <cell r="L874" t="str">
            <v>x</v>
          </cell>
          <cell r="M874">
            <v>56.28</v>
          </cell>
          <cell r="N874" t="str">
            <v>$</v>
          </cell>
          <cell r="O874" t="str">
            <v>/</v>
          </cell>
          <cell r="P874" t="str">
            <v>m3</v>
          </cell>
          <cell r="Q874" t="str">
            <v>=</v>
          </cell>
          <cell r="R874">
            <v>7.09</v>
          </cell>
          <cell r="S874" t="str">
            <v>$ /</v>
          </cell>
          <cell r="T874" t="str">
            <v>m³</v>
          </cell>
        </row>
        <row r="875">
          <cell r="G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Q875" t="str">
            <v/>
          </cell>
          <cell r="R875">
            <v>0</v>
          </cell>
          <cell r="S875" t="str">
            <v/>
          </cell>
          <cell r="T875" t="str">
            <v/>
          </cell>
        </row>
        <row r="876">
          <cell r="G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 t="str">
            <v/>
          </cell>
          <cell r="Q876" t="str">
            <v/>
          </cell>
          <cell r="R876">
            <v>0</v>
          </cell>
          <cell r="S876" t="str">
            <v/>
          </cell>
          <cell r="T876" t="str">
            <v/>
          </cell>
        </row>
        <row r="877">
          <cell r="G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Q877" t="str">
            <v/>
          </cell>
          <cell r="R877">
            <v>0</v>
          </cell>
          <cell r="S877" t="str">
            <v/>
          </cell>
          <cell r="T877" t="str">
            <v/>
          </cell>
        </row>
        <row r="878">
          <cell r="G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 t="str">
            <v/>
          </cell>
          <cell r="Q878" t="str">
            <v/>
          </cell>
          <cell r="R878">
            <v>0</v>
          </cell>
          <cell r="S878" t="str">
            <v/>
          </cell>
          <cell r="T878" t="str">
            <v/>
          </cell>
        </row>
        <row r="879">
          <cell r="G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Q879" t="str">
            <v/>
          </cell>
          <cell r="R879">
            <v>0</v>
          </cell>
          <cell r="S879" t="str">
            <v/>
          </cell>
          <cell r="T879" t="str">
            <v/>
          </cell>
        </row>
        <row r="880">
          <cell r="G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Q880" t="str">
            <v/>
          </cell>
          <cell r="R880">
            <v>0</v>
          </cell>
          <cell r="S880" t="str">
            <v/>
          </cell>
          <cell r="T880" t="str">
            <v/>
          </cell>
        </row>
        <row r="881">
          <cell r="G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 t="str">
            <v/>
          </cell>
          <cell r="R881">
            <v>0</v>
          </cell>
          <cell r="S881" t="str">
            <v/>
          </cell>
          <cell r="T881" t="str">
            <v/>
          </cell>
        </row>
        <row r="882">
          <cell r="G882" t="str">
            <v>Subtotal  Materiales</v>
          </cell>
          <cell r="R882">
            <v>281.27</v>
          </cell>
          <cell r="S882" t="str">
            <v>$/</v>
          </cell>
          <cell r="T882" t="str">
            <v>m³</v>
          </cell>
        </row>
        <row r="883">
          <cell r="F883" t="str">
            <v>2)</v>
          </cell>
          <cell r="G883" t="str">
            <v>TRANSPORTE DE MATERIALES</v>
          </cell>
        </row>
        <row r="884">
          <cell r="G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Q884" t="str">
            <v/>
          </cell>
          <cell r="R884">
            <v>0</v>
          </cell>
          <cell r="S884" t="str">
            <v/>
          </cell>
          <cell r="T884" t="str">
            <v/>
          </cell>
        </row>
        <row r="885">
          <cell r="G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Q885" t="str">
            <v/>
          </cell>
          <cell r="R885">
            <v>0</v>
          </cell>
          <cell r="S885" t="str">
            <v/>
          </cell>
          <cell r="T885" t="str">
            <v/>
          </cell>
        </row>
        <row r="886">
          <cell r="G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Q886" t="str">
            <v/>
          </cell>
          <cell r="R886">
            <v>0</v>
          </cell>
          <cell r="S886" t="str">
            <v/>
          </cell>
          <cell r="T886" t="str">
            <v/>
          </cell>
        </row>
        <row r="887">
          <cell r="G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 t="str">
            <v/>
          </cell>
          <cell r="R887">
            <v>0</v>
          </cell>
          <cell r="S887" t="str">
            <v/>
          </cell>
          <cell r="T887" t="str">
            <v/>
          </cell>
        </row>
        <row r="888">
          <cell r="G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Q888" t="str">
            <v/>
          </cell>
          <cell r="R888">
            <v>0</v>
          </cell>
          <cell r="S888" t="str">
            <v/>
          </cell>
          <cell r="T888" t="str">
            <v/>
          </cell>
        </row>
        <row r="889">
          <cell r="G889" t="str">
            <v>Subtotal  Transporte de Materiales</v>
          </cell>
          <cell r="R889">
            <v>0</v>
          </cell>
          <cell r="S889" t="str">
            <v>$/</v>
          </cell>
          <cell r="T889" t="str">
            <v>m³</v>
          </cell>
        </row>
        <row r="890">
          <cell r="F890" t="str">
            <v>3)</v>
          </cell>
          <cell r="G890" t="str">
            <v>MANO DE OBRA DIRECTA</v>
          </cell>
        </row>
        <row r="891">
          <cell r="D891">
            <v>1</v>
          </cell>
          <cell r="G891" t="str">
            <v>Oficial Especializado</v>
          </cell>
          <cell r="H891">
            <v>0.75</v>
          </cell>
          <cell r="I891" t="str">
            <v>h</v>
          </cell>
          <cell r="J891" t="str">
            <v>/</v>
          </cell>
          <cell r="K891" t="str">
            <v>m³</v>
          </cell>
          <cell r="L891" t="str">
            <v>x</v>
          </cell>
          <cell r="M891">
            <v>25.58</v>
          </cell>
          <cell r="N891" t="str">
            <v>$</v>
          </cell>
          <cell r="O891" t="str">
            <v>/</v>
          </cell>
          <cell r="P891" t="str">
            <v>h</v>
          </cell>
          <cell r="Q891" t="str">
            <v>=</v>
          </cell>
          <cell r="R891">
            <v>19.190000000000001</v>
          </cell>
          <cell r="S891" t="str">
            <v>$ /</v>
          </cell>
          <cell r="T891" t="str">
            <v>m³</v>
          </cell>
        </row>
        <row r="892">
          <cell r="D892">
            <v>2</v>
          </cell>
          <cell r="G892" t="str">
            <v>Oficial</v>
          </cell>
          <cell r="H892">
            <v>1.8</v>
          </cell>
          <cell r="I892" t="str">
            <v>h</v>
          </cell>
          <cell r="J892" t="str">
            <v>/</v>
          </cell>
          <cell r="K892" t="str">
            <v>m³</v>
          </cell>
          <cell r="L892" t="str">
            <v>x</v>
          </cell>
          <cell r="M892">
            <v>21.87</v>
          </cell>
          <cell r="N892" t="str">
            <v>$</v>
          </cell>
          <cell r="O892" t="str">
            <v>/</v>
          </cell>
          <cell r="P892" t="str">
            <v>h</v>
          </cell>
          <cell r="Q892" t="str">
            <v>=</v>
          </cell>
          <cell r="R892">
            <v>39.369999999999997</v>
          </cell>
          <cell r="S892" t="str">
            <v>$ /</v>
          </cell>
          <cell r="T892" t="str">
            <v>m³</v>
          </cell>
        </row>
        <row r="893">
          <cell r="D893">
            <v>3</v>
          </cell>
          <cell r="G893" t="str">
            <v>Medio Oficial</v>
          </cell>
          <cell r="H893">
            <v>1.2</v>
          </cell>
          <cell r="I893" t="str">
            <v>h</v>
          </cell>
          <cell r="J893" t="str">
            <v>/</v>
          </cell>
          <cell r="K893" t="str">
            <v>m³</v>
          </cell>
          <cell r="L893" t="str">
            <v>x</v>
          </cell>
          <cell r="M893">
            <v>20.170000000000002</v>
          </cell>
          <cell r="N893" t="str">
            <v>$</v>
          </cell>
          <cell r="O893" t="str">
            <v>/</v>
          </cell>
          <cell r="P893" t="str">
            <v>h</v>
          </cell>
          <cell r="Q893" t="str">
            <v>=</v>
          </cell>
          <cell r="R893">
            <v>24.2</v>
          </cell>
          <cell r="S893" t="str">
            <v>$ /</v>
          </cell>
          <cell r="T893" t="str">
            <v>m³</v>
          </cell>
        </row>
        <row r="894">
          <cell r="D894">
            <v>4</v>
          </cell>
          <cell r="G894" t="str">
            <v>Ayudante</v>
          </cell>
          <cell r="H894">
            <v>1.8</v>
          </cell>
          <cell r="I894" t="str">
            <v>h</v>
          </cell>
          <cell r="J894" t="str">
            <v>/</v>
          </cell>
          <cell r="K894" t="str">
            <v>m³</v>
          </cell>
          <cell r="L894" t="str">
            <v>x</v>
          </cell>
          <cell r="M894">
            <v>18.579999999999998</v>
          </cell>
          <cell r="N894" t="str">
            <v>$</v>
          </cell>
          <cell r="O894" t="str">
            <v>/</v>
          </cell>
          <cell r="P894" t="str">
            <v>h</v>
          </cell>
          <cell r="Q894" t="str">
            <v>=</v>
          </cell>
          <cell r="R894">
            <v>33.44</v>
          </cell>
          <cell r="S894" t="str">
            <v>$ /</v>
          </cell>
          <cell r="T894" t="str">
            <v>m³</v>
          </cell>
        </row>
        <row r="895">
          <cell r="G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Q895" t="str">
            <v/>
          </cell>
          <cell r="R895">
            <v>0</v>
          </cell>
          <cell r="S895" t="str">
            <v/>
          </cell>
          <cell r="T895" t="str">
            <v/>
          </cell>
        </row>
        <row r="896">
          <cell r="G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Q896" t="str">
            <v/>
          </cell>
          <cell r="R896">
            <v>0</v>
          </cell>
          <cell r="S896" t="str">
            <v/>
          </cell>
          <cell r="T896" t="str">
            <v/>
          </cell>
        </row>
        <row r="897">
          <cell r="G897" t="str">
            <v>Subtotal Mano de Obra Directa</v>
          </cell>
          <cell r="R897">
            <v>116.2</v>
          </cell>
          <cell r="S897" t="str">
            <v>$/</v>
          </cell>
          <cell r="T897" t="str">
            <v>m³</v>
          </cell>
        </row>
        <row r="898">
          <cell r="F898" t="str">
            <v>4)</v>
          </cell>
          <cell r="G898" t="str">
            <v>MANO DE OBRA INDIRECTA</v>
          </cell>
        </row>
        <row r="899">
          <cell r="D899">
            <v>5</v>
          </cell>
          <cell r="G899" t="str">
            <v>Jefe de Obra</v>
          </cell>
          <cell r="H899">
            <v>0.15</v>
          </cell>
          <cell r="I899" t="str">
            <v>h</v>
          </cell>
          <cell r="J899" t="str">
            <v>/</v>
          </cell>
          <cell r="K899" t="str">
            <v>m³</v>
          </cell>
          <cell r="L899" t="str">
            <v>x</v>
          </cell>
          <cell r="M899">
            <v>68</v>
          </cell>
          <cell r="N899" t="str">
            <v>$</v>
          </cell>
          <cell r="O899" t="str">
            <v>/</v>
          </cell>
          <cell r="P899" t="str">
            <v>h</v>
          </cell>
          <cell r="Q899" t="str">
            <v>=</v>
          </cell>
          <cell r="R899">
            <v>10.199999999999999</v>
          </cell>
          <cell r="S899" t="str">
            <v>$ /</v>
          </cell>
          <cell r="T899" t="str">
            <v>m³</v>
          </cell>
        </row>
        <row r="900">
          <cell r="D900">
            <v>6</v>
          </cell>
          <cell r="G900" t="str">
            <v>Capataz</v>
          </cell>
          <cell r="H900">
            <v>0.6</v>
          </cell>
          <cell r="I900" t="str">
            <v>h</v>
          </cell>
          <cell r="J900" t="str">
            <v>/</v>
          </cell>
          <cell r="K900" t="str">
            <v>m³</v>
          </cell>
          <cell r="L900" t="str">
            <v>x</v>
          </cell>
          <cell r="M900">
            <v>42</v>
          </cell>
          <cell r="N900" t="str">
            <v>$</v>
          </cell>
          <cell r="O900" t="str">
            <v>/</v>
          </cell>
          <cell r="P900" t="str">
            <v>h</v>
          </cell>
          <cell r="Q900" t="str">
            <v>=</v>
          </cell>
          <cell r="R900">
            <v>25.2</v>
          </cell>
          <cell r="S900" t="str">
            <v>$ /</v>
          </cell>
          <cell r="T900" t="str">
            <v>m³</v>
          </cell>
        </row>
        <row r="901">
          <cell r="D901">
            <v>7</v>
          </cell>
          <cell r="G901" t="str">
            <v>Topografo</v>
          </cell>
          <cell r="H901">
            <v>0.3</v>
          </cell>
          <cell r="I901" t="str">
            <v>h</v>
          </cell>
          <cell r="J901" t="str">
            <v>/</v>
          </cell>
          <cell r="K901" t="str">
            <v>m³</v>
          </cell>
          <cell r="L901" t="str">
            <v>x</v>
          </cell>
          <cell r="M901">
            <v>32</v>
          </cell>
          <cell r="N901" t="str">
            <v>$</v>
          </cell>
          <cell r="O901" t="str">
            <v>/</v>
          </cell>
          <cell r="P901" t="str">
            <v>h</v>
          </cell>
          <cell r="Q901" t="str">
            <v>=</v>
          </cell>
          <cell r="R901">
            <v>9.6</v>
          </cell>
          <cell r="S901" t="str">
            <v>$ /</v>
          </cell>
          <cell r="T901" t="str">
            <v>m³</v>
          </cell>
        </row>
        <row r="902">
          <cell r="G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Q902" t="str">
            <v/>
          </cell>
          <cell r="R902">
            <v>0</v>
          </cell>
          <cell r="S902" t="str">
            <v/>
          </cell>
          <cell r="T902" t="str">
            <v/>
          </cell>
        </row>
        <row r="903">
          <cell r="G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Q903" t="str">
            <v/>
          </cell>
          <cell r="R903">
            <v>0</v>
          </cell>
          <cell r="S903" t="str">
            <v/>
          </cell>
          <cell r="T903" t="str">
            <v/>
          </cell>
        </row>
        <row r="904">
          <cell r="G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 t="str">
            <v/>
          </cell>
          <cell r="R904">
            <v>0</v>
          </cell>
          <cell r="S904" t="str">
            <v/>
          </cell>
          <cell r="T904" t="str">
            <v/>
          </cell>
        </row>
        <row r="905">
          <cell r="G905" t="str">
            <v>Subtotal Mano de Obra Indirecta</v>
          </cell>
          <cell r="R905">
            <v>45</v>
          </cell>
          <cell r="S905" t="str">
            <v>$/</v>
          </cell>
          <cell r="T905" t="str">
            <v>m³</v>
          </cell>
        </row>
        <row r="906">
          <cell r="F906" t="str">
            <v>5)</v>
          </cell>
          <cell r="G906" t="str">
            <v>COSTO OPERATIVO DE EQUIPOS</v>
          </cell>
        </row>
        <row r="907">
          <cell r="D907">
            <v>2001</v>
          </cell>
          <cell r="G907" t="str">
            <v>Retroexcavadora</v>
          </cell>
          <cell r="H907">
            <v>0.08</v>
          </cell>
          <cell r="I907" t="str">
            <v>h</v>
          </cell>
          <cell r="J907" t="str">
            <v>/</v>
          </cell>
          <cell r="K907" t="str">
            <v>m³</v>
          </cell>
          <cell r="L907" t="str">
            <v>x</v>
          </cell>
          <cell r="M907">
            <v>148</v>
          </cell>
          <cell r="N907" t="str">
            <v>$</v>
          </cell>
          <cell r="O907" t="str">
            <v>/</v>
          </cell>
          <cell r="P907" t="str">
            <v>h</v>
          </cell>
          <cell r="Q907" t="str">
            <v>=</v>
          </cell>
          <cell r="R907">
            <v>11.84</v>
          </cell>
          <cell r="S907" t="str">
            <v>$ /</v>
          </cell>
          <cell r="T907" t="str">
            <v>m³</v>
          </cell>
        </row>
        <row r="908">
          <cell r="D908">
            <v>2005</v>
          </cell>
          <cell r="G908" t="str">
            <v>Camión</v>
          </cell>
          <cell r="H908">
            <v>0.25</v>
          </cell>
          <cell r="I908" t="str">
            <v>h</v>
          </cell>
          <cell r="J908" t="str">
            <v>/</v>
          </cell>
          <cell r="K908" t="str">
            <v>m³</v>
          </cell>
          <cell r="L908" t="str">
            <v>x</v>
          </cell>
          <cell r="M908">
            <v>55</v>
          </cell>
          <cell r="N908" t="str">
            <v>$</v>
          </cell>
          <cell r="O908" t="str">
            <v>/</v>
          </cell>
          <cell r="P908" t="str">
            <v>h</v>
          </cell>
          <cell r="Q908" t="str">
            <v>=</v>
          </cell>
          <cell r="R908">
            <v>13.75</v>
          </cell>
          <cell r="S908" t="str">
            <v>$ /</v>
          </cell>
          <cell r="T908" t="str">
            <v>m³</v>
          </cell>
        </row>
        <row r="909">
          <cell r="D909">
            <v>2024</v>
          </cell>
          <cell r="G909" t="str">
            <v>Herramientas menores</v>
          </cell>
          <cell r="H909">
            <v>1</v>
          </cell>
          <cell r="I909" t="str">
            <v>h</v>
          </cell>
          <cell r="J909" t="str">
            <v>/</v>
          </cell>
          <cell r="K909" t="str">
            <v>m³</v>
          </cell>
          <cell r="L909" t="str">
            <v>x</v>
          </cell>
          <cell r="M909">
            <v>2.2000000000000002</v>
          </cell>
          <cell r="N909" t="str">
            <v>$</v>
          </cell>
          <cell r="O909" t="str">
            <v>/</v>
          </cell>
          <cell r="P909" t="str">
            <v>h</v>
          </cell>
          <cell r="Q909" t="str">
            <v>=</v>
          </cell>
          <cell r="R909">
            <v>2.2000000000000002</v>
          </cell>
          <cell r="S909" t="str">
            <v>$ /</v>
          </cell>
          <cell r="T909" t="str">
            <v>m³</v>
          </cell>
        </row>
        <row r="910">
          <cell r="G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Q910" t="str">
            <v/>
          </cell>
          <cell r="R910">
            <v>0</v>
          </cell>
          <cell r="S910" t="str">
            <v/>
          </cell>
          <cell r="T910" t="str">
            <v/>
          </cell>
        </row>
        <row r="911">
          <cell r="G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Q911" t="str">
            <v/>
          </cell>
          <cell r="R911">
            <v>0</v>
          </cell>
          <cell r="S911" t="str">
            <v/>
          </cell>
          <cell r="T911" t="str">
            <v/>
          </cell>
        </row>
        <row r="912">
          <cell r="G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 t="str">
            <v/>
          </cell>
          <cell r="R912">
            <v>0</v>
          </cell>
          <cell r="S912" t="str">
            <v/>
          </cell>
          <cell r="T912" t="str">
            <v/>
          </cell>
        </row>
        <row r="913">
          <cell r="G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Q913" t="str">
            <v/>
          </cell>
          <cell r="R913">
            <v>0</v>
          </cell>
          <cell r="S913" t="str">
            <v/>
          </cell>
          <cell r="T913" t="str">
            <v/>
          </cell>
        </row>
        <row r="914">
          <cell r="G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Q914" t="str">
            <v/>
          </cell>
          <cell r="R914">
            <v>0</v>
          </cell>
          <cell r="S914" t="str">
            <v/>
          </cell>
          <cell r="T914" t="str">
            <v/>
          </cell>
        </row>
        <row r="915">
          <cell r="G915" t="str">
            <v>Subtotal Costo Operativo de Equipos</v>
          </cell>
          <cell r="R915">
            <v>27.79</v>
          </cell>
          <cell r="S915" t="str">
            <v>$/</v>
          </cell>
          <cell r="T915" t="str">
            <v>m³</v>
          </cell>
        </row>
        <row r="917">
          <cell r="B917">
            <v>240</v>
          </cell>
          <cell r="F917" t="str">
            <v>6)</v>
          </cell>
          <cell r="G917" t="str">
            <v>COSTO - COSTO  (1+2+3+4+5)</v>
          </cell>
          <cell r="R917">
            <v>470.26</v>
          </cell>
          <cell r="S917" t="str">
            <v>$/</v>
          </cell>
          <cell r="T917" t="str">
            <v>m³</v>
          </cell>
        </row>
        <row r="918">
          <cell r="G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Q918" t="str">
            <v/>
          </cell>
          <cell r="R918">
            <v>0</v>
          </cell>
        </row>
        <row r="919">
          <cell r="F919" t="str">
            <v>7)</v>
          </cell>
          <cell r="G919" t="str">
            <v>Gastos  Administrativos                                                 (% Sobre Costo-Costo)</v>
          </cell>
          <cell r="M919">
            <v>8</v>
          </cell>
          <cell r="N919" t="str">
            <v>%</v>
          </cell>
          <cell r="O919" t="str">
            <v>de A</v>
          </cell>
          <cell r="P919">
            <v>6</v>
          </cell>
          <cell r="R919">
            <v>37.619999999999997</v>
          </cell>
          <cell r="S919" t="str">
            <v>$/</v>
          </cell>
          <cell r="T919" t="str">
            <v>m³</v>
          </cell>
        </row>
        <row r="920">
          <cell r="F920" t="str">
            <v>8)</v>
          </cell>
          <cell r="G920" t="str">
            <v>Beneficio                                                                              (% Sobre Costo-Costo)</v>
          </cell>
          <cell r="M920">
            <v>10</v>
          </cell>
          <cell r="N920" t="str">
            <v>%</v>
          </cell>
          <cell r="O920" t="str">
            <v>de A</v>
          </cell>
          <cell r="P920">
            <v>6</v>
          </cell>
          <cell r="R920">
            <v>47.03</v>
          </cell>
          <cell r="S920" t="str">
            <v>$/</v>
          </cell>
          <cell r="T920" t="str">
            <v>m³</v>
          </cell>
        </row>
        <row r="921">
          <cell r="F921" t="str">
            <v>9)</v>
          </cell>
          <cell r="G921" t="str">
            <v>Monto de los Subcontratos</v>
          </cell>
          <cell r="S921" t="str">
            <v>$/</v>
          </cell>
          <cell r="T921" t="str">
            <v>m³</v>
          </cell>
        </row>
        <row r="923">
          <cell r="F923" t="str">
            <v>10)</v>
          </cell>
          <cell r="G923" t="str">
            <v>Parcial  "I"</v>
          </cell>
          <cell r="R923">
            <v>554.91</v>
          </cell>
          <cell r="S923" t="str">
            <v>$/</v>
          </cell>
          <cell r="T923" t="str">
            <v>m³</v>
          </cell>
        </row>
        <row r="925">
          <cell r="F925" t="str">
            <v>11)</v>
          </cell>
          <cell r="G925" t="str">
            <v>Costo  Financiero</v>
          </cell>
          <cell r="M925">
            <v>1.8</v>
          </cell>
          <cell r="N925" t="str">
            <v>%</v>
          </cell>
          <cell r="O925" t="str">
            <v>de A</v>
          </cell>
          <cell r="P925" t="str">
            <v>"I"</v>
          </cell>
          <cell r="R925">
            <v>9.99</v>
          </cell>
          <cell r="S925" t="str">
            <v>$/</v>
          </cell>
          <cell r="T925" t="str">
            <v>m³</v>
          </cell>
        </row>
        <row r="927">
          <cell r="F927" t="str">
            <v>12)</v>
          </cell>
          <cell r="G927" t="str">
            <v>Parcial  "II"</v>
          </cell>
          <cell r="R927">
            <v>564.9</v>
          </cell>
          <cell r="S927" t="str">
            <v>$/</v>
          </cell>
          <cell r="T927" t="str">
            <v>m³</v>
          </cell>
        </row>
        <row r="929">
          <cell r="F929" t="str">
            <v>13)</v>
          </cell>
          <cell r="G929" t="str">
            <v>Impuestos</v>
          </cell>
          <cell r="M929">
            <v>1.5</v>
          </cell>
          <cell r="N929" t="str">
            <v>%</v>
          </cell>
          <cell r="O929" t="str">
            <v>de A</v>
          </cell>
          <cell r="P929" t="str">
            <v>"II"</v>
          </cell>
          <cell r="R929">
            <v>8.4700000000000006</v>
          </cell>
          <cell r="S929" t="str">
            <v>$/</v>
          </cell>
          <cell r="T929" t="str">
            <v>m³</v>
          </cell>
        </row>
        <row r="931">
          <cell r="F931" t="str">
            <v>14)</v>
          </cell>
          <cell r="G931" t="str">
            <v>Parcial  "III"</v>
          </cell>
          <cell r="R931">
            <v>583.36</v>
          </cell>
          <cell r="S931" t="str">
            <v>$/</v>
          </cell>
          <cell r="T931" t="str">
            <v>m³</v>
          </cell>
        </row>
        <row r="933">
          <cell r="F933" t="str">
            <v>15)</v>
          </cell>
          <cell r="G933" t="str">
            <v>Impuesto al Valor Agregado (IVA)</v>
          </cell>
          <cell r="M933">
            <v>21</v>
          </cell>
          <cell r="N933" t="str">
            <v>%</v>
          </cell>
          <cell r="O933" t="str">
            <v>de A</v>
          </cell>
          <cell r="P933" t="str">
            <v>"III"</v>
          </cell>
          <cell r="R933">
            <v>122.51</v>
          </cell>
          <cell r="S933" t="str">
            <v>$/</v>
          </cell>
          <cell r="T933" t="str">
            <v>m³</v>
          </cell>
        </row>
        <row r="935">
          <cell r="F935" t="str">
            <v>16)</v>
          </cell>
          <cell r="G935" t="str">
            <v xml:space="preserve">T O T A L </v>
          </cell>
          <cell r="R935">
            <v>705.87</v>
          </cell>
          <cell r="S935" t="str">
            <v>$/</v>
          </cell>
          <cell r="T935" t="str">
            <v>m³</v>
          </cell>
        </row>
        <row r="936">
          <cell r="C936">
            <v>250</v>
          </cell>
          <cell r="F936" t="str">
            <v>3.3</v>
          </cell>
          <cell r="G936" t="str">
            <v>Sección 2 x 2,70 m</v>
          </cell>
          <cell r="M936" t="str">
            <v>m³</v>
          </cell>
          <cell r="R936">
            <v>1617.89</v>
          </cell>
        </row>
        <row r="938">
          <cell r="F938" t="str">
            <v>1)</v>
          </cell>
          <cell r="G938" t="str">
            <v>MATERIALES</v>
          </cell>
        </row>
        <row r="939">
          <cell r="D939">
            <v>1013</v>
          </cell>
          <cell r="G939" t="str">
            <v>Caño de H° A° ø 800 mm pto. en obra.</v>
          </cell>
          <cell r="H939">
            <v>1.02</v>
          </cell>
          <cell r="I939" t="str">
            <v>m</v>
          </cell>
          <cell r="J939" t="str">
            <v>/</v>
          </cell>
          <cell r="K939" t="str">
            <v>m³</v>
          </cell>
          <cell r="L939" t="str">
            <v>x</v>
          </cell>
          <cell r="M939">
            <v>310.8</v>
          </cell>
          <cell r="N939" t="str">
            <v>$</v>
          </cell>
          <cell r="O939" t="str">
            <v>/</v>
          </cell>
          <cell r="P939" t="str">
            <v>m</v>
          </cell>
          <cell r="Q939" t="str">
            <v>=</v>
          </cell>
          <cell r="R939">
            <v>317.02</v>
          </cell>
          <cell r="S939" t="str">
            <v>$ /</v>
          </cell>
          <cell r="T939" t="str">
            <v>m³</v>
          </cell>
        </row>
        <row r="940">
          <cell r="D940">
            <v>1010</v>
          </cell>
          <cell r="G940" t="str">
            <v>Arena p/lecho de cañerías</v>
          </cell>
          <cell r="H940">
            <v>0.15</v>
          </cell>
          <cell r="I940" t="str">
            <v>m3</v>
          </cell>
          <cell r="J940" t="str">
            <v>/</v>
          </cell>
          <cell r="K940" t="str">
            <v>m³</v>
          </cell>
          <cell r="L940" t="str">
            <v>x</v>
          </cell>
          <cell r="M940">
            <v>56.28</v>
          </cell>
          <cell r="N940" t="str">
            <v>$</v>
          </cell>
          <cell r="O940" t="str">
            <v>/</v>
          </cell>
          <cell r="P940" t="str">
            <v>m3</v>
          </cell>
          <cell r="Q940" t="str">
            <v>=</v>
          </cell>
          <cell r="R940">
            <v>8.44</v>
          </cell>
          <cell r="S940" t="str">
            <v>$ /</v>
          </cell>
          <cell r="T940" t="str">
            <v>m³</v>
          </cell>
        </row>
        <row r="941">
          <cell r="G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Q941" t="str">
            <v/>
          </cell>
          <cell r="R941">
            <v>0</v>
          </cell>
          <cell r="S941" t="str">
            <v/>
          </cell>
          <cell r="T941" t="str">
            <v/>
          </cell>
        </row>
        <row r="942">
          <cell r="G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Q942" t="str">
            <v/>
          </cell>
          <cell r="R942">
            <v>0</v>
          </cell>
          <cell r="S942" t="str">
            <v/>
          </cell>
          <cell r="T942" t="str">
            <v/>
          </cell>
        </row>
        <row r="943">
          <cell r="G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Q943" t="str">
            <v/>
          </cell>
          <cell r="R943">
            <v>0</v>
          </cell>
          <cell r="S943" t="str">
            <v/>
          </cell>
          <cell r="T943" t="str">
            <v/>
          </cell>
        </row>
        <row r="944">
          <cell r="G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Q944" t="str">
            <v/>
          </cell>
          <cell r="R944">
            <v>0</v>
          </cell>
          <cell r="S944" t="str">
            <v/>
          </cell>
          <cell r="T944" t="str">
            <v/>
          </cell>
        </row>
        <row r="945">
          <cell r="G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 t="str">
            <v/>
          </cell>
          <cell r="R945">
            <v>0</v>
          </cell>
          <cell r="S945" t="str">
            <v/>
          </cell>
          <cell r="T945" t="str">
            <v/>
          </cell>
        </row>
        <row r="946">
          <cell r="G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Q946" t="str">
            <v/>
          </cell>
          <cell r="R946">
            <v>0</v>
          </cell>
          <cell r="S946" t="str">
            <v/>
          </cell>
          <cell r="T946" t="str">
            <v/>
          </cell>
        </row>
        <row r="947">
          <cell r="G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Q947" t="str">
            <v/>
          </cell>
          <cell r="R947">
            <v>0</v>
          </cell>
          <cell r="S947" t="str">
            <v/>
          </cell>
          <cell r="T947" t="str">
            <v/>
          </cell>
        </row>
        <row r="948">
          <cell r="G948" t="str">
            <v>Subtotal  Materiales</v>
          </cell>
          <cell r="R948">
            <v>325.45999999999998</v>
          </cell>
          <cell r="S948" t="str">
            <v>$ /</v>
          </cell>
          <cell r="T948" t="str">
            <v>m³</v>
          </cell>
        </row>
        <row r="949">
          <cell r="F949" t="str">
            <v>2)</v>
          </cell>
          <cell r="G949" t="str">
            <v>TRANSPORTE DE MATERIALES</v>
          </cell>
        </row>
        <row r="950">
          <cell r="G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Q950" t="str">
            <v/>
          </cell>
          <cell r="R950">
            <v>0</v>
          </cell>
          <cell r="S950" t="str">
            <v/>
          </cell>
          <cell r="T950" t="str">
            <v/>
          </cell>
        </row>
        <row r="951">
          <cell r="G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Q951" t="str">
            <v/>
          </cell>
          <cell r="R951">
            <v>0</v>
          </cell>
          <cell r="S951" t="str">
            <v/>
          </cell>
          <cell r="T951" t="str">
            <v/>
          </cell>
        </row>
        <row r="952">
          <cell r="G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Q952" t="str">
            <v/>
          </cell>
          <cell r="R952">
            <v>0</v>
          </cell>
          <cell r="S952" t="str">
            <v/>
          </cell>
          <cell r="T952" t="str">
            <v/>
          </cell>
        </row>
        <row r="953">
          <cell r="G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 t="str">
            <v/>
          </cell>
          <cell r="R953">
            <v>0</v>
          </cell>
          <cell r="S953" t="str">
            <v/>
          </cell>
          <cell r="T953" t="str">
            <v/>
          </cell>
        </row>
        <row r="954">
          <cell r="G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Q954" t="str">
            <v/>
          </cell>
          <cell r="R954">
            <v>0</v>
          </cell>
          <cell r="S954" t="str">
            <v/>
          </cell>
          <cell r="T954" t="str">
            <v/>
          </cell>
        </row>
        <row r="955">
          <cell r="G955" t="str">
            <v>Subtotal  Transporte de Materiales</v>
          </cell>
          <cell r="R955">
            <v>0</v>
          </cell>
          <cell r="S955" t="str">
            <v>$/</v>
          </cell>
          <cell r="T955" t="str">
            <v>m³</v>
          </cell>
        </row>
        <row r="956">
          <cell r="F956" t="str">
            <v>3)</v>
          </cell>
          <cell r="G956" t="str">
            <v>MANO DE OBRA DIRECTA</v>
          </cell>
        </row>
        <row r="957">
          <cell r="D957">
            <v>1</v>
          </cell>
          <cell r="G957" t="str">
            <v>Oficial Especializado</v>
          </cell>
          <cell r="H957">
            <v>0.85</v>
          </cell>
          <cell r="I957" t="str">
            <v>h</v>
          </cell>
          <cell r="J957" t="str">
            <v>/</v>
          </cell>
          <cell r="K957" t="str">
            <v>m³</v>
          </cell>
          <cell r="L957" t="str">
            <v>x</v>
          </cell>
          <cell r="M957">
            <v>25.58</v>
          </cell>
          <cell r="N957" t="str">
            <v>$</v>
          </cell>
          <cell r="O957" t="str">
            <v>/</v>
          </cell>
          <cell r="P957" t="str">
            <v>h</v>
          </cell>
          <cell r="Q957" t="str">
            <v>=</v>
          </cell>
          <cell r="R957">
            <v>21.74</v>
          </cell>
          <cell r="S957" t="str">
            <v>$ /</v>
          </cell>
          <cell r="T957" t="str">
            <v>m³</v>
          </cell>
        </row>
        <row r="958">
          <cell r="D958">
            <v>2</v>
          </cell>
          <cell r="G958" t="str">
            <v>Oficial</v>
          </cell>
          <cell r="H958">
            <v>2</v>
          </cell>
          <cell r="I958" t="str">
            <v>h</v>
          </cell>
          <cell r="J958" t="str">
            <v>/</v>
          </cell>
          <cell r="K958" t="str">
            <v>m³</v>
          </cell>
          <cell r="L958" t="str">
            <v>x</v>
          </cell>
          <cell r="M958">
            <v>21.87</v>
          </cell>
          <cell r="N958" t="str">
            <v>$</v>
          </cell>
          <cell r="O958" t="str">
            <v>/</v>
          </cell>
          <cell r="P958" t="str">
            <v>h</v>
          </cell>
          <cell r="Q958" t="str">
            <v>=</v>
          </cell>
          <cell r="R958">
            <v>43.74</v>
          </cell>
          <cell r="S958" t="str">
            <v>$ /</v>
          </cell>
          <cell r="T958" t="str">
            <v>m³</v>
          </cell>
        </row>
        <row r="959">
          <cell r="D959">
            <v>3</v>
          </cell>
          <cell r="G959" t="str">
            <v>Medio Oficial</v>
          </cell>
          <cell r="H959">
            <v>1.4</v>
          </cell>
          <cell r="I959" t="str">
            <v>h</v>
          </cell>
          <cell r="J959" t="str">
            <v>/</v>
          </cell>
          <cell r="K959" t="str">
            <v>m³</v>
          </cell>
          <cell r="L959" t="str">
            <v>x</v>
          </cell>
          <cell r="M959">
            <v>20.170000000000002</v>
          </cell>
          <cell r="N959" t="str">
            <v>$</v>
          </cell>
          <cell r="O959" t="str">
            <v>/</v>
          </cell>
          <cell r="P959" t="str">
            <v>h</v>
          </cell>
          <cell r="Q959" t="str">
            <v>=</v>
          </cell>
          <cell r="R959">
            <v>28.24</v>
          </cell>
          <cell r="S959" t="str">
            <v>$ /</v>
          </cell>
          <cell r="T959" t="str">
            <v>m³</v>
          </cell>
        </row>
        <row r="960">
          <cell r="D960">
            <v>4</v>
          </cell>
          <cell r="G960" t="str">
            <v>Ayudante</v>
          </cell>
          <cell r="H960">
            <v>2</v>
          </cell>
          <cell r="I960" t="str">
            <v>h</v>
          </cell>
          <cell r="J960" t="str">
            <v>/</v>
          </cell>
          <cell r="K960" t="str">
            <v>m³</v>
          </cell>
          <cell r="L960" t="str">
            <v>x</v>
          </cell>
          <cell r="M960">
            <v>18.579999999999998</v>
          </cell>
          <cell r="N960" t="str">
            <v>$</v>
          </cell>
          <cell r="O960" t="str">
            <v>/</v>
          </cell>
          <cell r="P960" t="str">
            <v>h</v>
          </cell>
          <cell r="Q960" t="str">
            <v>=</v>
          </cell>
          <cell r="R960">
            <v>37.159999999999997</v>
          </cell>
          <cell r="S960" t="str">
            <v>$ /</v>
          </cell>
          <cell r="T960" t="str">
            <v>m³</v>
          </cell>
        </row>
        <row r="961">
          <cell r="G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Q961" t="str">
            <v/>
          </cell>
          <cell r="R961">
            <v>0</v>
          </cell>
          <cell r="S961" t="str">
            <v/>
          </cell>
          <cell r="T961" t="str">
            <v/>
          </cell>
        </row>
        <row r="962">
          <cell r="G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Q962" t="str">
            <v/>
          </cell>
          <cell r="R962">
            <v>0</v>
          </cell>
          <cell r="S962" t="str">
            <v/>
          </cell>
          <cell r="T962" t="str">
            <v/>
          </cell>
        </row>
        <row r="963">
          <cell r="G963" t="str">
            <v>Subtotal Mano de Obra Directa</v>
          </cell>
          <cell r="R963">
            <v>130.88</v>
          </cell>
          <cell r="S963" t="str">
            <v>$/</v>
          </cell>
          <cell r="T963" t="str">
            <v>m³</v>
          </cell>
        </row>
        <row r="964">
          <cell r="F964" t="str">
            <v>4)</v>
          </cell>
          <cell r="G964" t="str">
            <v>MANO DE OBRA INDIRECTA</v>
          </cell>
        </row>
        <row r="965">
          <cell r="D965">
            <v>5</v>
          </cell>
          <cell r="G965" t="str">
            <v>Jefe de Obra</v>
          </cell>
          <cell r="H965">
            <v>0.15</v>
          </cell>
          <cell r="I965" t="str">
            <v>h</v>
          </cell>
          <cell r="J965" t="str">
            <v>/</v>
          </cell>
          <cell r="K965" t="str">
            <v>m³</v>
          </cell>
          <cell r="L965" t="str">
            <v>x</v>
          </cell>
          <cell r="M965">
            <v>68</v>
          </cell>
          <cell r="N965" t="str">
            <v>$</v>
          </cell>
          <cell r="O965" t="str">
            <v>/</v>
          </cell>
          <cell r="P965" t="str">
            <v>h</v>
          </cell>
          <cell r="Q965" t="str">
            <v>=</v>
          </cell>
          <cell r="R965">
            <v>10.199999999999999</v>
          </cell>
          <cell r="S965" t="str">
            <v>$ /</v>
          </cell>
          <cell r="T965" t="str">
            <v>m³</v>
          </cell>
        </row>
        <row r="966">
          <cell r="D966">
            <v>6</v>
          </cell>
          <cell r="G966" t="str">
            <v>Capataz</v>
          </cell>
          <cell r="H966">
            <v>0.6</v>
          </cell>
          <cell r="I966" t="str">
            <v>h</v>
          </cell>
          <cell r="J966" t="str">
            <v>/</v>
          </cell>
          <cell r="K966" t="str">
            <v>m³</v>
          </cell>
          <cell r="L966" t="str">
            <v>x</v>
          </cell>
          <cell r="M966">
            <v>42</v>
          </cell>
          <cell r="N966" t="str">
            <v>$</v>
          </cell>
          <cell r="O966" t="str">
            <v>/</v>
          </cell>
          <cell r="P966" t="str">
            <v>h</v>
          </cell>
          <cell r="Q966" t="str">
            <v>=</v>
          </cell>
          <cell r="R966">
            <v>25.2</v>
          </cell>
          <cell r="S966" t="str">
            <v>$ /</v>
          </cell>
          <cell r="T966" t="str">
            <v>m³</v>
          </cell>
        </row>
        <row r="967">
          <cell r="D967">
            <v>7</v>
          </cell>
          <cell r="G967" t="str">
            <v>Topografo</v>
          </cell>
          <cell r="H967">
            <v>0.3</v>
          </cell>
          <cell r="I967" t="str">
            <v>h</v>
          </cell>
          <cell r="J967" t="str">
            <v>/</v>
          </cell>
          <cell r="K967" t="str">
            <v>m³</v>
          </cell>
          <cell r="L967" t="str">
            <v>x</v>
          </cell>
          <cell r="M967">
            <v>32</v>
          </cell>
          <cell r="N967" t="str">
            <v>$</v>
          </cell>
          <cell r="O967" t="str">
            <v>/</v>
          </cell>
          <cell r="P967" t="str">
            <v>h</v>
          </cell>
          <cell r="Q967" t="str">
            <v>=</v>
          </cell>
          <cell r="R967">
            <v>9.6</v>
          </cell>
          <cell r="S967" t="str">
            <v>$ /</v>
          </cell>
          <cell r="T967" t="str">
            <v>m³</v>
          </cell>
        </row>
        <row r="968">
          <cell r="G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  <cell r="N968" t="str">
            <v/>
          </cell>
          <cell r="O968" t="str">
            <v/>
          </cell>
          <cell r="P968" t="str">
            <v/>
          </cell>
          <cell r="Q968" t="str">
            <v/>
          </cell>
          <cell r="R968">
            <v>0</v>
          </cell>
          <cell r="S968" t="str">
            <v/>
          </cell>
          <cell r="T968" t="str">
            <v/>
          </cell>
        </row>
        <row r="969">
          <cell r="G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  <cell r="N969" t="str">
            <v/>
          </cell>
          <cell r="O969" t="str">
            <v/>
          </cell>
          <cell r="P969" t="str">
            <v/>
          </cell>
          <cell r="Q969" t="str">
            <v/>
          </cell>
          <cell r="R969">
            <v>0</v>
          </cell>
          <cell r="S969" t="str">
            <v/>
          </cell>
          <cell r="T969" t="str">
            <v/>
          </cell>
        </row>
        <row r="970">
          <cell r="G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  <cell r="N970" t="str">
            <v/>
          </cell>
          <cell r="O970" t="str">
            <v/>
          </cell>
          <cell r="P970" t="str">
            <v/>
          </cell>
          <cell r="Q970" t="str">
            <v/>
          </cell>
          <cell r="R970">
            <v>0</v>
          </cell>
          <cell r="S970" t="str">
            <v/>
          </cell>
          <cell r="T970" t="str">
            <v/>
          </cell>
        </row>
        <row r="971">
          <cell r="G971" t="str">
            <v>Subtotal Mano de Obra Indirecta</v>
          </cell>
          <cell r="R971">
            <v>45</v>
          </cell>
          <cell r="S971" t="str">
            <v>$/</v>
          </cell>
          <cell r="T971" t="str">
            <v>m³</v>
          </cell>
        </row>
        <row r="972">
          <cell r="F972" t="str">
            <v>5)</v>
          </cell>
          <cell r="G972" t="str">
            <v>COSTO OPERATIVO DE EQUIPOS</v>
          </cell>
        </row>
        <row r="973">
          <cell r="D973">
            <v>2001</v>
          </cell>
          <cell r="G973" t="str">
            <v>Retroexcavadora</v>
          </cell>
          <cell r="H973">
            <v>0.08</v>
          </cell>
          <cell r="I973" t="str">
            <v>h</v>
          </cell>
          <cell r="J973" t="str">
            <v>/</v>
          </cell>
          <cell r="K973" t="str">
            <v>m³</v>
          </cell>
          <cell r="L973" t="str">
            <v>x</v>
          </cell>
          <cell r="M973">
            <v>148</v>
          </cell>
          <cell r="N973" t="str">
            <v>$</v>
          </cell>
          <cell r="O973" t="str">
            <v>/</v>
          </cell>
          <cell r="P973" t="str">
            <v>h</v>
          </cell>
          <cell r="Q973" t="str">
            <v>=</v>
          </cell>
          <cell r="R973">
            <v>11.84</v>
          </cell>
          <cell r="S973" t="str">
            <v>$ /</v>
          </cell>
          <cell r="T973" t="str">
            <v>m³</v>
          </cell>
        </row>
        <row r="974">
          <cell r="D974">
            <v>2005</v>
          </cell>
          <cell r="G974" t="str">
            <v>Camión</v>
          </cell>
          <cell r="H974">
            <v>0.25</v>
          </cell>
          <cell r="I974" t="str">
            <v>h</v>
          </cell>
          <cell r="J974" t="str">
            <v>/</v>
          </cell>
          <cell r="K974" t="str">
            <v>m³</v>
          </cell>
          <cell r="L974" t="str">
            <v>x</v>
          </cell>
          <cell r="M974">
            <v>55</v>
          </cell>
          <cell r="N974" t="str">
            <v>$</v>
          </cell>
          <cell r="O974" t="str">
            <v>/</v>
          </cell>
          <cell r="P974" t="str">
            <v>h</v>
          </cell>
          <cell r="Q974" t="str">
            <v>=</v>
          </cell>
          <cell r="R974">
            <v>13.75</v>
          </cell>
          <cell r="S974" t="str">
            <v>$ /</v>
          </cell>
          <cell r="T974" t="str">
            <v>m³</v>
          </cell>
        </row>
        <row r="975">
          <cell r="D975">
            <v>2024</v>
          </cell>
          <cell r="G975" t="str">
            <v>Herramientas menores</v>
          </cell>
          <cell r="H975">
            <v>1</v>
          </cell>
          <cell r="I975" t="str">
            <v>h</v>
          </cell>
          <cell r="J975" t="str">
            <v>/</v>
          </cell>
          <cell r="K975" t="str">
            <v>m³</v>
          </cell>
          <cell r="L975" t="str">
            <v>x</v>
          </cell>
          <cell r="M975">
            <v>2.2000000000000002</v>
          </cell>
          <cell r="N975" t="str">
            <v>$</v>
          </cell>
          <cell r="O975" t="str">
            <v>/</v>
          </cell>
          <cell r="P975" t="str">
            <v>h</v>
          </cell>
          <cell r="Q975" t="str">
            <v>=</v>
          </cell>
          <cell r="R975">
            <v>2.2000000000000002</v>
          </cell>
          <cell r="S975" t="str">
            <v>$ /</v>
          </cell>
          <cell r="T975" t="str">
            <v>m³</v>
          </cell>
        </row>
        <row r="976">
          <cell r="G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  <cell r="R976">
            <v>0</v>
          </cell>
          <cell r="S976" t="str">
            <v/>
          </cell>
          <cell r="T976" t="str">
            <v/>
          </cell>
        </row>
        <row r="977">
          <cell r="G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  <cell r="R977">
            <v>0</v>
          </cell>
          <cell r="S977" t="str">
            <v/>
          </cell>
          <cell r="T977" t="str">
            <v/>
          </cell>
        </row>
        <row r="978">
          <cell r="G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  <cell r="R978">
            <v>0</v>
          </cell>
          <cell r="S978" t="str">
            <v/>
          </cell>
          <cell r="T978" t="str">
            <v/>
          </cell>
        </row>
        <row r="979">
          <cell r="G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>
            <v>0</v>
          </cell>
          <cell r="S979" t="str">
            <v/>
          </cell>
          <cell r="T979" t="str">
            <v/>
          </cell>
        </row>
        <row r="980">
          <cell r="G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 t="str">
            <v/>
          </cell>
          <cell r="R980">
            <v>0</v>
          </cell>
          <cell r="S980" t="str">
            <v/>
          </cell>
          <cell r="T980" t="str">
            <v/>
          </cell>
        </row>
        <row r="981">
          <cell r="G981" t="str">
            <v>Subtotal Costo Operativo de Equipos</v>
          </cell>
          <cell r="R981">
            <v>27.79</v>
          </cell>
          <cell r="S981" t="str">
            <v/>
          </cell>
          <cell r="T981" t="str">
            <v/>
          </cell>
        </row>
        <row r="983">
          <cell r="B983">
            <v>250</v>
          </cell>
          <cell r="F983" t="str">
            <v>6)</v>
          </cell>
          <cell r="G983" t="str">
            <v>COSTO - COSTO  (1+2+3+4+5)</v>
          </cell>
          <cell r="R983">
            <v>529.13</v>
          </cell>
          <cell r="S983" t="str">
            <v>$/</v>
          </cell>
          <cell r="T983" t="str">
            <v>m³</v>
          </cell>
        </row>
        <row r="984">
          <cell r="G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  <cell r="R984">
            <v>0</v>
          </cell>
        </row>
        <row r="985">
          <cell r="F985" t="str">
            <v>7)</v>
          </cell>
          <cell r="G985" t="str">
            <v>Gastos  Administrativos                                                 (% Sobre Costo-Costo)</v>
          </cell>
          <cell r="M985">
            <v>8</v>
          </cell>
          <cell r="N985" t="str">
            <v>%</v>
          </cell>
          <cell r="O985" t="str">
            <v>de A</v>
          </cell>
          <cell r="P985">
            <v>6</v>
          </cell>
          <cell r="R985">
            <v>42.33</v>
          </cell>
          <cell r="S985" t="str">
            <v>$/</v>
          </cell>
          <cell r="T985" t="str">
            <v>m³</v>
          </cell>
        </row>
        <row r="986">
          <cell r="F986" t="str">
            <v>8)</v>
          </cell>
          <cell r="G986" t="str">
            <v>Beneficio                                                                              (% Sobre Costo-Costo)</v>
          </cell>
          <cell r="M986">
            <v>10</v>
          </cell>
          <cell r="N986" t="str">
            <v>%</v>
          </cell>
          <cell r="O986" t="str">
            <v>de A</v>
          </cell>
          <cell r="P986">
            <v>6</v>
          </cell>
          <cell r="R986">
            <v>52.91</v>
          </cell>
          <cell r="S986" t="str">
            <v>$/</v>
          </cell>
          <cell r="T986" t="str">
            <v>m³</v>
          </cell>
        </row>
        <row r="987">
          <cell r="F987" t="str">
            <v>9)</v>
          </cell>
          <cell r="G987" t="str">
            <v>Monto de los Subcontratos</v>
          </cell>
          <cell r="S987" t="str">
            <v>$/</v>
          </cell>
          <cell r="T987" t="str">
            <v>m³</v>
          </cell>
        </row>
        <row r="989">
          <cell r="F989" t="str">
            <v>10)</v>
          </cell>
          <cell r="G989" t="str">
            <v>Parcial  "I"</v>
          </cell>
          <cell r="R989">
            <v>624.37</v>
          </cell>
          <cell r="S989" t="str">
            <v>$/</v>
          </cell>
          <cell r="T989" t="str">
            <v>m³</v>
          </cell>
        </row>
        <row r="991">
          <cell r="F991" t="str">
            <v>11)</v>
          </cell>
          <cell r="G991" t="str">
            <v>Costo  Financiero</v>
          </cell>
          <cell r="M991">
            <v>1.8</v>
          </cell>
          <cell r="N991" t="str">
            <v>%</v>
          </cell>
          <cell r="O991" t="str">
            <v>de A</v>
          </cell>
          <cell r="P991" t="str">
            <v>"I"</v>
          </cell>
          <cell r="R991">
            <v>11.24</v>
          </cell>
          <cell r="S991" t="str">
            <v>$/</v>
          </cell>
          <cell r="T991" t="str">
            <v>m³</v>
          </cell>
        </row>
        <row r="993">
          <cell r="F993" t="str">
            <v>12)</v>
          </cell>
          <cell r="G993" t="str">
            <v>Parcial  "II"</v>
          </cell>
          <cell r="R993">
            <v>635.61</v>
          </cell>
          <cell r="S993" t="str">
            <v>$/</v>
          </cell>
          <cell r="T993" t="str">
            <v>m³</v>
          </cell>
        </row>
        <row r="995">
          <cell r="F995" t="str">
            <v>13)</v>
          </cell>
          <cell r="G995" t="str">
            <v>Impuestos</v>
          </cell>
          <cell r="M995">
            <v>1.5</v>
          </cell>
          <cell r="N995" t="str">
            <v>%</v>
          </cell>
          <cell r="O995" t="str">
            <v>de A</v>
          </cell>
          <cell r="P995" t="str">
            <v>"II"</v>
          </cell>
          <cell r="R995">
            <v>9.5299999999999994</v>
          </cell>
          <cell r="S995" t="str">
            <v>$/</v>
          </cell>
          <cell r="T995" t="str">
            <v>m³</v>
          </cell>
        </row>
        <row r="997">
          <cell r="F997" t="str">
            <v>14)</v>
          </cell>
          <cell r="G997" t="str">
            <v>Parcial  "III"</v>
          </cell>
          <cell r="R997">
            <v>656.38</v>
          </cell>
          <cell r="S997" t="str">
            <v>$/</v>
          </cell>
          <cell r="T997" t="str">
            <v>m³</v>
          </cell>
        </row>
        <row r="999">
          <cell r="F999" t="str">
            <v>15)</v>
          </cell>
          <cell r="G999" t="str">
            <v>Impuesto al Valor Agregado (IVA)</v>
          </cell>
          <cell r="M999">
            <v>21</v>
          </cell>
          <cell r="N999" t="str">
            <v>%</v>
          </cell>
          <cell r="O999" t="str">
            <v>de A</v>
          </cell>
          <cell r="P999" t="str">
            <v>"III"</v>
          </cell>
          <cell r="R999">
            <v>137.84</v>
          </cell>
          <cell r="S999" t="str">
            <v>$/</v>
          </cell>
          <cell r="T999" t="str">
            <v>m³</v>
          </cell>
        </row>
        <row r="1001">
          <cell r="F1001" t="str">
            <v>16)</v>
          </cell>
          <cell r="G1001" t="str">
            <v xml:space="preserve">T O T A L </v>
          </cell>
          <cell r="R1001">
            <v>794.22</v>
          </cell>
          <cell r="S1001" t="str">
            <v>$/</v>
          </cell>
          <cell r="T1001" t="str">
            <v>m³</v>
          </cell>
        </row>
        <row r="1002">
          <cell r="C1002">
            <v>260</v>
          </cell>
          <cell r="F1002" t="str">
            <v>3.4</v>
          </cell>
          <cell r="G1002" t="str">
            <v>Sección 2,30 x 2,70 m</v>
          </cell>
          <cell r="M1002" t="str">
            <v>m³</v>
          </cell>
          <cell r="R1002">
            <v>665.88</v>
          </cell>
        </row>
        <row r="1004">
          <cell r="F1004" t="str">
            <v>1)</v>
          </cell>
          <cell r="G1004" t="str">
            <v>MATERIALES</v>
          </cell>
        </row>
        <row r="1005">
          <cell r="D1005">
            <v>1014</v>
          </cell>
          <cell r="G1005" t="str">
            <v>Caño de H° A° ø 900 mm pto. en obra.</v>
          </cell>
          <cell r="H1005">
            <v>1.02</v>
          </cell>
          <cell r="I1005" t="str">
            <v>m</v>
          </cell>
          <cell r="J1005" t="str">
            <v>/</v>
          </cell>
          <cell r="K1005" t="str">
            <v>m³</v>
          </cell>
          <cell r="L1005" t="str">
            <v>x</v>
          </cell>
          <cell r="M1005">
            <v>337</v>
          </cell>
          <cell r="N1005" t="str">
            <v>$</v>
          </cell>
          <cell r="O1005" t="str">
            <v>/</v>
          </cell>
          <cell r="P1005" t="str">
            <v>m</v>
          </cell>
          <cell r="Q1005" t="str">
            <v>=</v>
          </cell>
          <cell r="R1005">
            <v>343.74</v>
          </cell>
          <cell r="S1005" t="str">
            <v>$ /</v>
          </cell>
          <cell r="T1005" t="str">
            <v>m³</v>
          </cell>
        </row>
        <row r="1006">
          <cell r="D1006">
            <v>1010</v>
          </cell>
          <cell r="G1006" t="str">
            <v>Arena p/lecho de cañerías</v>
          </cell>
          <cell r="H1006">
            <v>0.189</v>
          </cell>
          <cell r="I1006" t="str">
            <v>m3</v>
          </cell>
          <cell r="J1006" t="str">
            <v>/</v>
          </cell>
          <cell r="K1006" t="str">
            <v>m³</v>
          </cell>
          <cell r="L1006" t="str">
            <v>x</v>
          </cell>
          <cell r="M1006">
            <v>56.28</v>
          </cell>
          <cell r="N1006" t="str">
            <v>$</v>
          </cell>
          <cell r="O1006" t="str">
            <v>/</v>
          </cell>
          <cell r="P1006" t="str">
            <v>m3</v>
          </cell>
          <cell r="Q1006" t="str">
            <v>=</v>
          </cell>
          <cell r="R1006">
            <v>10.64</v>
          </cell>
          <cell r="S1006" t="str">
            <v>$ /</v>
          </cell>
          <cell r="T1006" t="str">
            <v>m³</v>
          </cell>
        </row>
        <row r="1007">
          <cell r="G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>
            <v>0</v>
          </cell>
          <cell r="S1007" t="str">
            <v/>
          </cell>
          <cell r="T1007" t="str">
            <v/>
          </cell>
        </row>
        <row r="1008">
          <cell r="G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>
            <v>0</v>
          </cell>
          <cell r="S1008" t="str">
            <v/>
          </cell>
          <cell r="T1008" t="str">
            <v/>
          </cell>
        </row>
        <row r="1009">
          <cell r="G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>
            <v>0</v>
          </cell>
          <cell r="S1009" t="str">
            <v/>
          </cell>
          <cell r="T1009" t="str">
            <v/>
          </cell>
        </row>
        <row r="1010">
          <cell r="G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>
            <v>0</v>
          </cell>
          <cell r="S1010" t="str">
            <v/>
          </cell>
          <cell r="T1010" t="str">
            <v/>
          </cell>
        </row>
        <row r="1011">
          <cell r="G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>
            <v>0</v>
          </cell>
          <cell r="S1011" t="str">
            <v/>
          </cell>
          <cell r="T1011" t="str">
            <v/>
          </cell>
        </row>
        <row r="1012">
          <cell r="G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>
            <v>0</v>
          </cell>
          <cell r="S1012" t="str">
            <v/>
          </cell>
          <cell r="T1012" t="str">
            <v/>
          </cell>
        </row>
        <row r="1013">
          <cell r="G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>
            <v>0</v>
          </cell>
          <cell r="S1013" t="str">
            <v/>
          </cell>
          <cell r="T1013" t="str">
            <v/>
          </cell>
        </row>
        <row r="1014">
          <cell r="G1014" t="str">
            <v>Subtotal  Materiales</v>
          </cell>
          <cell r="R1014">
            <v>354.38</v>
          </cell>
          <cell r="S1014" t="str">
            <v>$ /</v>
          </cell>
          <cell r="T1014" t="str">
            <v>m³</v>
          </cell>
        </row>
        <row r="1015">
          <cell r="F1015" t="str">
            <v>2)</v>
          </cell>
          <cell r="G1015" t="str">
            <v>TRANSPORTE DE MATERIALES</v>
          </cell>
        </row>
        <row r="1016">
          <cell r="G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  <cell r="R1016">
            <v>0</v>
          </cell>
          <cell r="S1016" t="str">
            <v/>
          </cell>
          <cell r="T1016" t="str">
            <v/>
          </cell>
        </row>
        <row r="1017">
          <cell r="G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>
            <v>0</v>
          </cell>
          <cell r="S1017" t="str">
            <v/>
          </cell>
          <cell r="T1017" t="str">
            <v/>
          </cell>
        </row>
        <row r="1018">
          <cell r="G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>
            <v>0</v>
          </cell>
          <cell r="S1018" t="str">
            <v/>
          </cell>
          <cell r="T1018" t="str">
            <v/>
          </cell>
        </row>
        <row r="1019">
          <cell r="G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>
            <v>0</v>
          </cell>
          <cell r="S1019" t="str">
            <v/>
          </cell>
          <cell r="T1019" t="str">
            <v/>
          </cell>
        </row>
        <row r="1020">
          <cell r="G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>
            <v>0</v>
          </cell>
          <cell r="S1020" t="str">
            <v/>
          </cell>
          <cell r="T1020" t="str">
            <v/>
          </cell>
        </row>
        <row r="1021">
          <cell r="G1021" t="str">
            <v>Subtotal  Transporte de Materiales</v>
          </cell>
          <cell r="R1021">
            <v>0</v>
          </cell>
          <cell r="S1021" t="str">
            <v>$/</v>
          </cell>
          <cell r="T1021" t="str">
            <v>m³</v>
          </cell>
        </row>
        <row r="1022">
          <cell r="F1022" t="str">
            <v>3)</v>
          </cell>
          <cell r="G1022" t="str">
            <v>MANO DE OBRA DIRECTA</v>
          </cell>
        </row>
        <row r="1023">
          <cell r="D1023">
            <v>1</v>
          </cell>
          <cell r="G1023" t="str">
            <v>Oficial Especializado</v>
          </cell>
          <cell r="H1023">
            <v>0.95</v>
          </cell>
          <cell r="I1023" t="str">
            <v>h</v>
          </cell>
          <cell r="J1023" t="str">
            <v>/</v>
          </cell>
          <cell r="K1023" t="str">
            <v>m³</v>
          </cell>
          <cell r="L1023" t="str">
            <v>x</v>
          </cell>
          <cell r="M1023">
            <v>25.58</v>
          </cell>
          <cell r="N1023" t="str">
            <v>$</v>
          </cell>
          <cell r="O1023" t="str">
            <v>/</v>
          </cell>
          <cell r="P1023" t="str">
            <v>h</v>
          </cell>
          <cell r="Q1023" t="str">
            <v>=</v>
          </cell>
          <cell r="R1023">
            <v>24.3</v>
          </cell>
          <cell r="S1023" t="str">
            <v>$ /</v>
          </cell>
          <cell r="T1023" t="str">
            <v>m³</v>
          </cell>
        </row>
        <row r="1024">
          <cell r="D1024">
            <v>2</v>
          </cell>
          <cell r="G1024" t="str">
            <v>Oficial</v>
          </cell>
          <cell r="H1024">
            <v>1.9</v>
          </cell>
          <cell r="I1024" t="str">
            <v>h</v>
          </cell>
          <cell r="J1024" t="str">
            <v>/</v>
          </cell>
          <cell r="K1024" t="str">
            <v>m³</v>
          </cell>
          <cell r="L1024" t="str">
            <v>x</v>
          </cell>
          <cell r="M1024">
            <v>21.87</v>
          </cell>
          <cell r="N1024" t="str">
            <v>$</v>
          </cell>
          <cell r="O1024" t="str">
            <v>/</v>
          </cell>
          <cell r="P1024" t="str">
            <v>h</v>
          </cell>
          <cell r="Q1024" t="str">
            <v>=</v>
          </cell>
          <cell r="R1024">
            <v>41.55</v>
          </cell>
          <cell r="S1024" t="str">
            <v>$ /</v>
          </cell>
          <cell r="T1024" t="str">
            <v>m³</v>
          </cell>
        </row>
        <row r="1025">
          <cell r="D1025">
            <v>3</v>
          </cell>
          <cell r="G1025" t="str">
            <v>Medio Oficial</v>
          </cell>
          <cell r="H1025">
            <v>1.6</v>
          </cell>
          <cell r="I1025" t="str">
            <v>h</v>
          </cell>
          <cell r="J1025" t="str">
            <v>/</v>
          </cell>
          <cell r="K1025" t="str">
            <v>m³</v>
          </cell>
          <cell r="L1025" t="str">
            <v>x</v>
          </cell>
          <cell r="M1025">
            <v>20.170000000000002</v>
          </cell>
          <cell r="N1025" t="str">
            <v>$</v>
          </cell>
          <cell r="O1025" t="str">
            <v>/</v>
          </cell>
          <cell r="P1025" t="str">
            <v>h</v>
          </cell>
          <cell r="Q1025" t="str">
            <v>=</v>
          </cell>
          <cell r="R1025">
            <v>32.270000000000003</v>
          </cell>
          <cell r="S1025" t="str">
            <v>$ /</v>
          </cell>
          <cell r="T1025" t="str">
            <v>m³</v>
          </cell>
        </row>
        <row r="1026">
          <cell r="D1026">
            <v>4</v>
          </cell>
          <cell r="G1026" t="str">
            <v>Ayudante</v>
          </cell>
          <cell r="H1026">
            <v>2.2000000000000002</v>
          </cell>
          <cell r="I1026" t="str">
            <v>h</v>
          </cell>
          <cell r="J1026" t="str">
            <v>/</v>
          </cell>
          <cell r="K1026" t="str">
            <v>m³</v>
          </cell>
          <cell r="L1026" t="str">
            <v>x</v>
          </cell>
          <cell r="M1026">
            <v>18.579999999999998</v>
          </cell>
          <cell r="N1026" t="str">
            <v>$</v>
          </cell>
          <cell r="O1026" t="str">
            <v>/</v>
          </cell>
          <cell r="P1026" t="str">
            <v>h</v>
          </cell>
          <cell r="Q1026" t="str">
            <v>=</v>
          </cell>
          <cell r="R1026">
            <v>40.880000000000003</v>
          </cell>
          <cell r="S1026" t="str">
            <v>$ /</v>
          </cell>
          <cell r="T1026" t="str">
            <v>m³</v>
          </cell>
        </row>
        <row r="1027">
          <cell r="G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 t="str">
            <v/>
          </cell>
          <cell r="R1027">
            <v>0</v>
          </cell>
          <cell r="S1027" t="str">
            <v/>
          </cell>
          <cell r="T1027" t="str">
            <v/>
          </cell>
        </row>
        <row r="1028">
          <cell r="G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  <cell r="Q1028" t="str">
            <v/>
          </cell>
          <cell r="R1028">
            <v>0</v>
          </cell>
          <cell r="S1028" t="str">
            <v/>
          </cell>
          <cell r="T1028" t="str">
            <v/>
          </cell>
        </row>
        <row r="1029">
          <cell r="G1029" t="str">
            <v>Subtotal Mano de Obra Directa</v>
          </cell>
          <cell r="R1029">
            <v>139</v>
          </cell>
          <cell r="S1029" t="str">
            <v>$/</v>
          </cell>
          <cell r="T1029" t="str">
            <v>m³</v>
          </cell>
        </row>
        <row r="1030">
          <cell r="F1030" t="str">
            <v>4)</v>
          </cell>
          <cell r="G1030" t="str">
            <v>MANO DE OBRA INDIRECTA</v>
          </cell>
        </row>
        <row r="1031">
          <cell r="D1031">
            <v>5</v>
          </cell>
          <cell r="G1031" t="str">
            <v>Jefe de Obra</v>
          </cell>
          <cell r="H1031">
            <v>0.15</v>
          </cell>
          <cell r="I1031" t="str">
            <v>h</v>
          </cell>
          <cell r="J1031" t="str">
            <v>/</v>
          </cell>
          <cell r="K1031" t="str">
            <v>m³</v>
          </cell>
          <cell r="L1031" t="str">
            <v>x</v>
          </cell>
          <cell r="M1031">
            <v>68</v>
          </cell>
          <cell r="N1031" t="str">
            <v>$</v>
          </cell>
          <cell r="O1031" t="str">
            <v>/</v>
          </cell>
          <cell r="P1031" t="str">
            <v>h</v>
          </cell>
          <cell r="Q1031" t="str">
            <v>=</v>
          </cell>
          <cell r="R1031">
            <v>10.199999999999999</v>
          </cell>
          <cell r="S1031" t="str">
            <v>$ /</v>
          </cell>
          <cell r="T1031" t="str">
            <v>m³</v>
          </cell>
        </row>
        <row r="1032">
          <cell r="D1032">
            <v>6</v>
          </cell>
          <cell r="G1032" t="str">
            <v>Capataz</v>
          </cell>
          <cell r="H1032">
            <v>0.6</v>
          </cell>
          <cell r="I1032" t="str">
            <v>h</v>
          </cell>
          <cell r="J1032" t="str">
            <v>/</v>
          </cell>
          <cell r="K1032" t="str">
            <v>m³</v>
          </cell>
          <cell r="L1032" t="str">
            <v>x</v>
          </cell>
          <cell r="M1032">
            <v>42</v>
          </cell>
          <cell r="N1032" t="str">
            <v>$</v>
          </cell>
          <cell r="O1032" t="str">
            <v>/</v>
          </cell>
          <cell r="P1032" t="str">
            <v>h</v>
          </cell>
          <cell r="Q1032" t="str">
            <v>=</v>
          </cell>
          <cell r="R1032">
            <v>25.2</v>
          </cell>
          <cell r="S1032" t="str">
            <v>$ /</v>
          </cell>
          <cell r="T1032" t="str">
            <v>m³</v>
          </cell>
        </row>
        <row r="1033">
          <cell r="D1033">
            <v>7</v>
          </cell>
          <cell r="G1033" t="str">
            <v>Topografo</v>
          </cell>
          <cell r="H1033">
            <v>0.3</v>
          </cell>
          <cell r="I1033" t="str">
            <v>h</v>
          </cell>
          <cell r="J1033" t="str">
            <v>/</v>
          </cell>
          <cell r="K1033" t="str">
            <v>m³</v>
          </cell>
          <cell r="L1033" t="str">
            <v>x</v>
          </cell>
          <cell r="M1033">
            <v>32</v>
          </cell>
          <cell r="N1033" t="str">
            <v>$</v>
          </cell>
          <cell r="O1033" t="str">
            <v>/</v>
          </cell>
          <cell r="P1033" t="str">
            <v>h</v>
          </cell>
          <cell r="Q1033" t="str">
            <v>=</v>
          </cell>
          <cell r="R1033">
            <v>9.6</v>
          </cell>
          <cell r="S1033" t="str">
            <v>$ /</v>
          </cell>
          <cell r="T1033" t="str">
            <v>m³</v>
          </cell>
        </row>
        <row r="1034">
          <cell r="G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Q1034" t="str">
            <v/>
          </cell>
          <cell r="R1034">
            <v>0</v>
          </cell>
          <cell r="S1034" t="str">
            <v/>
          </cell>
          <cell r="T1034" t="str">
            <v/>
          </cell>
        </row>
        <row r="1035">
          <cell r="G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Q1035" t="str">
            <v/>
          </cell>
          <cell r="R1035">
            <v>0</v>
          </cell>
          <cell r="S1035" t="str">
            <v/>
          </cell>
          <cell r="T1035" t="str">
            <v/>
          </cell>
        </row>
        <row r="1036">
          <cell r="G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  <cell r="R1036">
            <v>0</v>
          </cell>
          <cell r="S1036" t="str">
            <v/>
          </cell>
          <cell r="T1036" t="str">
            <v/>
          </cell>
        </row>
        <row r="1037">
          <cell r="G1037" t="str">
            <v>Subtotal Mano de Obra Indirecta</v>
          </cell>
          <cell r="R1037">
            <v>45</v>
          </cell>
          <cell r="S1037" t="str">
            <v>$/</v>
          </cell>
          <cell r="T1037" t="str">
            <v>m³</v>
          </cell>
        </row>
        <row r="1038">
          <cell r="F1038" t="str">
            <v>5)</v>
          </cell>
          <cell r="G1038" t="str">
            <v>COSTO OPERATIVO DE EQUIPOS</v>
          </cell>
        </row>
        <row r="1039">
          <cell r="D1039">
            <v>2001</v>
          </cell>
          <cell r="G1039" t="str">
            <v>Retroexcavadora</v>
          </cell>
          <cell r="H1039">
            <v>0.12</v>
          </cell>
          <cell r="I1039" t="str">
            <v>h</v>
          </cell>
          <cell r="J1039" t="str">
            <v>/</v>
          </cell>
          <cell r="K1039" t="str">
            <v>m³</v>
          </cell>
          <cell r="L1039" t="str">
            <v>x</v>
          </cell>
          <cell r="M1039">
            <v>148</v>
          </cell>
          <cell r="N1039" t="str">
            <v>$</v>
          </cell>
          <cell r="O1039" t="str">
            <v>/</v>
          </cell>
          <cell r="P1039" t="str">
            <v>h</v>
          </cell>
          <cell r="Q1039" t="str">
            <v>=</v>
          </cell>
          <cell r="R1039">
            <v>17.760000000000002</v>
          </cell>
          <cell r="S1039" t="str">
            <v>$ /</v>
          </cell>
          <cell r="T1039" t="str">
            <v>m³</v>
          </cell>
        </row>
        <row r="1040">
          <cell r="D1040">
            <v>2005</v>
          </cell>
          <cell r="G1040" t="str">
            <v>Camión</v>
          </cell>
          <cell r="H1040">
            <v>0.3</v>
          </cell>
          <cell r="I1040" t="str">
            <v>h</v>
          </cell>
          <cell r="J1040" t="str">
            <v>/</v>
          </cell>
          <cell r="K1040" t="str">
            <v>m³</v>
          </cell>
          <cell r="L1040" t="str">
            <v>x</v>
          </cell>
          <cell r="M1040">
            <v>55</v>
          </cell>
          <cell r="N1040" t="str">
            <v>$</v>
          </cell>
          <cell r="O1040" t="str">
            <v>/</v>
          </cell>
          <cell r="P1040" t="str">
            <v>h</v>
          </cell>
          <cell r="Q1040" t="str">
            <v>=</v>
          </cell>
          <cell r="R1040">
            <v>16.5</v>
          </cell>
          <cell r="S1040" t="str">
            <v>$ /</v>
          </cell>
          <cell r="T1040" t="str">
            <v>m³</v>
          </cell>
        </row>
        <row r="1041">
          <cell r="D1041">
            <v>2024</v>
          </cell>
          <cell r="G1041" t="str">
            <v>Herramientas menores</v>
          </cell>
          <cell r="H1041">
            <v>1</v>
          </cell>
          <cell r="I1041" t="str">
            <v>h</v>
          </cell>
          <cell r="J1041" t="str">
            <v>/</v>
          </cell>
          <cell r="K1041" t="str">
            <v>m³</v>
          </cell>
          <cell r="L1041" t="str">
            <v>x</v>
          </cell>
          <cell r="M1041">
            <v>2.2000000000000002</v>
          </cell>
          <cell r="N1041" t="str">
            <v>$</v>
          </cell>
          <cell r="O1041" t="str">
            <v>/</v>
          </cell>
          <cell r="P1041" t="str">
            <v>h</v>
          </cell>
          <cell r="Q1041" t="str">
            <v>=</v>
          </cell>
          <cell r="R1041">
            <v>2.2000000000000002</v>
          </cell>
          <cell r="S1041" t="str">
            <v>$ /</v>
          </cell>
          <cell r="T1041" t="str">
            <v>m³</v>
          </cell>
        </row>
        <row r="1042">
          <cell r="G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Q1042" t="str">
            <v/>
          </cell>
          <cell r="R1042">
            <v>0</v>
          </cell>
          <cell r="S1042" t="str">
            <v/>
          </cell>
          <cell r="T1042" t="str">
            <v/>
          </cell>
        </row>
        <row r="1043">
          <cell r="G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 t="str">
            <v/>
          </cell>
          <cell r="R1043">
            <v>0</v>
          </cell>
          <cell r="S1043" t="str">
            <v/>
          </cell>
          <cell r="T1043" t="str">
            <v/>
          </cell>
        </row>
        <row r="1044">
          <cell r="G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Q1044" t="str">
            <v/>
          </cell>
          <cell r="R1044">
            <v>0</v>
          </cell>
          <cell r="S1044" t="str">
            <v/>
          </cell>
          <cell r="T1044" t="str">
            <v/>
          </cell>
        </row>
        <row r="1045">
          <cell r="G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Q1045" t="str">
            <v/>
          </cell>
          <cell r="R1045">
            <v>0</v>
          </cell>
          <cell r="S1045" t="str">
            <v/>
          </cell>
          <cell r="T1045" t="str">
            <v/>
          </cell>
        </row>
        <row r="1046">
          <cell r="G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 t="str">
            <v/>
          </cell>
          <cell r="R1046">
            <v>0</v>
          </cell>
          <cell r="S1046" t="str">
            <v/>
          </cell>
          <cell r="T1046" t="str">
            <v/>
          </cell>
        </row>
        <row r="1047">
          <cell r="G1047" t="str">
            <v>Subtotal Costo Operativo de Equipos</v>
          </cell>
          <cell r="R1047">
            <v>36.46</v>
          </cell>
          <cell r="S1047" t="str">
            <v/>
          </cell>
          <cell r="T1047" t="str">
            <v/>
          </cell>
        </row>
        <row r="1049">
          <cell r="B1049">
            <v>260</v>
          </cell>
          <cell r="F1049" t="str">
            <v>6)</v>
          </cell>
          <cell r="G1049" t="str">
            <v>COSTO - COSTO  (1+2+3+4+5)</v>
          </cell>
          <cell r="R1049">
            <v>574.84</v>
          </cell>
          <cell r="S1049" t="str">
            <v>$/</v>
          </cell>
          <cell r="T1049" t="str">
            <v>m³</v>
          </cell>
        </row>
        <row r="1050">
          <cell r="G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  <cell r="R1050">
            <v>0</v>
          </cell>
        </row>
        <row r="1051">
          <cell r="F1051" t="str">
            <v>7)</v>
          </cell>
          <cell r="G1051" t="str">
            <v>Gastos  Administrativos                                                 (% Sobre Costo-Costo)</v>
          </cell>
          <cell r="M1051">
            <v>8</v>
          </cell>
          <cell r="N1051" t="str">
            <v>%</v>
          </cell>
          <cell r="O1051" t="str">
            <v>de A</v>
          </cell>
          <cell r="P1051">
            <v>6</v>
          </cell>
          <cell r="R1051">
            <v>45.99</v>
          </cell>
          <cell r="S1051" t="str">
            <v>$/</v>
          </cell>
          <cell r="T1051" t="str">
            <v>m³</v>
          </cell>
        </row>
        <row r="1052">
          <cell r="F1052" t="str">
            <v>8)</v>
          </cell>
          <cell r="G1052" t="str">
            <v>Beneficio                                                                              (% Sobre Costo-Costo)</v>
          </cell>
          <cell r="M1052">
            <v>10</v>
          </cell>
          <cell r="N1052" t="str">
            <v>%</v>
          </cell>
          <cell r="O1052" t="str">
            <v>de A</v>
          </cell>
          <cell r="P1052">
            <v>6</v>
          </cell>
          <cell r="R1052">
            <v>57.48</v>
          </cell>
          <cell r="S1052" t="str">
            <v>$/</v>
          </cell>
          <cell r="T1052" t="str">
            <v>m³</v>
          </cell>
        </row>
        <row r="1053">
          <cell r="F1053" t="str">
            <v>9)</v>
          </cell>
          <cell r="G1053" t="str">
            <v>Monto de los Subcontratos</v>
          </cell>
          <cell r="R1053">
            <v>90.06</v>
          </cell>
          <cell r="S1053" t="str">
            <v>$/</v>
          </cell>
          <cell r="T1053" t="str">
            <v>m³</v>
          </cell>
        </row>
        <row r="1055">
          <cell r="F1055" t="str">
            <v>10)</v>
          </cell>
          <cell r="G1055" t="str">
            <v>Parcial  "I"</v>
          </cell>
          <cell r="R1055">
            <v>768.37</v>
          </cell>
          <cell r="S1055" t="str">
            <v>$/</v>
          </cell>
          <cell r="T1055" t="str">
            <v>m³</v>
          </cell>
        </row>
        <row r="1057">
          <cell r="F1057" t="str">
            <v>11)</v>
          </cell>
          <cell r="G1057" t="str">
            <v>Costo  Financiero</v>
          </cell>
          <cell r="M1057">
            <v>1.8</v>
          </cell>
          <cell r="N1057" t="str">
            <v>%</v>
          </cell>
          <cell r="O1057" t="str">
            <v>de A</v>
          </cell>
          <cell r="P1057" t="str">
            <v>"I"</v>
          </cell>
          <cell r="R1057">
            <v>13.83</v>
          </cell>
          <cell r="S1057" t="str">
            <v>$/</v>
          </cell>
          <cell r="T1057" t="str">
            <v>m³</v>
          </cell>
        </row>
        <row r="1059">
          <cell r="F1059" t="str">
            <v>12)</v>
          </cell>
          <cell r="G1059" t="str">
            <v>Parcial  "II"</v>
          </cell>
          <cell r="R1059">
            <v>872.26</v>
          </cell>
          <cell r="S1059" t="str">
            <v>$/</v>
          </cell>
          <cell r="T1059" t="str">
            <v>m³</v>
          </cell>
        </row>
        <row r="1061">
          <cell r="F1061" t="str">
            <v>13)</v>
          </cell>
          <cell r="G1061" t="str">
            <v>Impuestos</v>
          </cell>
          <cell r="M1061">
            <v>1.5</v>
          </cell>
          <cell r="N1061" t="str">
            <v>%</v>
          </cell>
          <cell r="O1061" t="str">
            <v>de A</v>
          </cell>
          <cell r="P1061" t="str">
            <v>"II"</v>
          </cell>
          <cell r="R1061">
            <v>13.08</v>
          </cell>
          <cell r="S1061" t="str">
            <v>$/</v>
          </cell>
          <cell r="T1061" t="str">
            <v>m³</v>
          </cell>
        </row>
        <row r="1063">
          <cell r="F1063" t="str">
            <v>14)</v>
          </cell>
          <cell r="G1063" t="str">
            <v>Parcial  "III"</v>
          </cell>
          <cell r="R1063">
            <v>899.17</v>
          </cell>
          <cell r="S1063" t="str">
            <v>$/</v>
          </cell>
          <cell r="T1063" t="str">
            <v>m³</v>
          </cell>
        </row>
        <row r="1065">
          <cell r="F1065" t="str">
            <v>15)</v>
          </cell>
          <cell r="G1065" t="str">
            <v>Impuesto al Valor Agregado (IVA)</v>
          </cell>
          <cell r="M1065">
            <v>21</v>
          </cell>
          <cell r="N1065" t="str">
            <v>%</v>
          </cell>
          <cell r="O1065" t="str">
            <v>de A</v>
          </cell>
          <cell r="P1065" t="str">
            <v>"III"</v>
          </cell>
          <cell r="R1065">
            <v>188.83</v>
          </cell>
          <cell r="S1065" t="str">
            <v>$/</v>
          </cell>
          <cell r="T1065" t="str">
            <v>m³</v>
          </cell>
        </row>
        <row r="1067">
          <cell r="F1067" t="str">
            <v>16)</v>
          </cell>
          <cell r="G1067" t="str">
            <v xml:space="preserve">T O T A L </v>
          </cell>
          <cell r="R1067">
            <v>1088</v>
          </cell>
          <cell r="S1067" t="str">
            <v>$/</v>
          </cell>
          <cell r="T1067" t="str">
            <v>m³</v>
          </cell>
        </row>
        <row r="1068">
          <cell r="C1068">
            <v>270</v>
          </cell>
          <cell r="F1068" t="str">
            <v>3.5</v>
          </cell>
          <cell r="G1068" t="str">
            <v>Sección 3,60 x 2,30 m</v>
          </cell>
          <cell r="M1068" t="str">
            <v>m³</v>
          </cell>
          <cell r="R1068">
            <v>907.45</v>
          </cell>
        </row>
        <row r="1070">
          <cell r="F1070" t="str">
            <v>1)</v>
          </cell>
          <cell r="G1070" t="str">
            <v>MATERIALES</v>
          </cell>
        </row>
        <row r="1071">
          <cell r="D1071">
            <v>1015</v>
          </cell>
          <cell r="G1071" t="str">
            <v>Caño de H° A° ø 1000 mm pto. en obra.</v>
          </cell>
          <cell r="H1071">
            <v>1.02</v>
          </cell>
          <cell r="I1071" t="str">
            <v>m</v>
          </cell>
          <cell r="J1071" t="str">
            <v>/</v>
          </cell>
          <cell r="K1071" t="str">
            <v>m³</v>
          </cell>
          <cell r="L1071" t="str">
            <v>x</v>
          </cell>
          <cell r="M1071">
            <v>395</v>
          </cell>
          <cell r="N1071" t="str">
            <v>$</v>
          </cell>
          <cell r="O1071" t="str">
            <v>/</v>
          </cell>
          <cell r="P1071" t="str">
            <v>m</v>
          </cell>
          <cell r="Q1071" t="str">
            <v>=</v>
          </cell>
          <cell r="R1071">
            <v>402.9</v>
          </cell>
          <cell r="S1071" t="str">
            <v>$ /</v>
          </cell>
          <cell r="T1071" t="str">
            <v>m³</v>
          </cell>
        </row>
        <row r="1072">
          <cell r="D1072">
            <v>1010</v>
          </cell>
          <cell r="G1072" t="str">
            <v>Arena p/lecho de cañerías</v>
          </cell>
          <cell r="H1072">
            <v>0.21</v>
          </cell>
          <cell r="I1072" t="str">
            <v>m3</v>
          </cell>
          <cell r="J1072" t="str">
            <v>/</v>
          </cell>
          <cell r="K1072" t="str">
            <v>m³</v>
          </cell>
          <cell r="L1072" t="str">
            <v>x</v>
          </cell>
          <cell r="M1072">
            <v>56.28</v>
          </cell>
          <cell r="N1072" t="str">
            <v>$</v>
          </cell>
          <cell r="O1072" t="str">
            <v>/</v>
          </cell>
          <cell r="P1072" t="str">
            <v>m3</v>
          </cell>
          <cell r="Q1072" t="str">
            <v>=</v>
          </cell>
          <cell r="R1072">
            <v>11.82</v>
          </cell>
          <cell r="S1072" t="str">
            <v>$ /</v>
          </cell>
          <cell r="T1072" t="str">
            <v>m³</v>
          </cell>
        </row>
        <row r="1073">
          <cell r="G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 t="str">
            <v/>
          </cell>
          <cell r="R1073">
            <v>0</v>
          </cell>
          <cell r="S1073" t="str">
            <v/>
          </cell>
          <cell r="T1073" t="str">
            <v/>
          </cell>
        </row>
        <row r="1074">
          <cell r="G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  <cell r="N1074" t="str">
            <v/>
          </cell>
          <cell r="O1074" t="str">
            <v/>
          </cell>
          <cell r="P1074" t="str">
            <v/>
          </cell>
          <cell r="Q1074" t="str">
            <v/>
          </cell>
          <cell r="R1074">
            <v>0</v>
          </cell>
          <cell r="S1074" t="str">
            <v/>
          </cell>
          <cell r="T1074" t="str">
            <v/>
          </cell>
        </row>
        <row r="1075">
          <cell r="G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  <cell r="R1075">
            <v>0</v>
          </cell>
          <cell r="S1075" t="str">
            <v/>
          </cell>
          <cell r="T1075" t="str">
            <v/>
          </cell>
        </row>
        <row r="1076">
          <cell r="G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  <cell r="R1076">
            <v>0</v>
          </cell>
          <cell r="S1076" t="str">
            <v/>
          </cell>
          <cell r="T1076" t="str">
            <v/>
          </cell>
        </row>
        <row r="1077">
          <cell r="G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  <cell r="R1077">
            <v>0</v>
          </cell>
          <cell r="S1077" t="str">
            <v/>
          </cell>
          <cell r="T1077" t="str">
            <v/>
          </cell>
        </row>
        <row r="1078">
          <cell r="G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  <cell r="R1078">
            <v>0</v>
          </cell>
          <cell r="S1078" t="str">
            <v/>
          </cell>
          <cell r="T1078" t="str">
            <v/>
          </cell>
        </row>
        <row r="1079">
          <cell r="G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  <cell r="R1079">
            <v>0</v>
          </cell>
          <cell r="S1079" t="str">
            <v/>
          </cell>
          <cell r="T1079" t="str">
            <v/>
          </cell>
        </row>
        <row r="1080">
          <cell r="G1080" t="str">
            <v>Subtotal  Materiales</v>
          </cell>
          <cell r="R1080">
            <v>414.72</v>
          </cell>
          <cell r="S1080" t="str">
            <v>$ /</v>
          </cell>
          <cell r="T1080" t="str">
            <v>m³</v>
          </cell>
        </row>
        <row r="1081">
          <cell r="F1081" t="str">
            <v>2)</v>
          </cell>
          <cell r="G1081" t="str">
            <v>TRANSPORTE DE MATERIALES</v>
          </cell>
        </row>
        <row r="1082">
          <cell r="G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  <cell r="R1082">
            <v>0</v>
          </cell>
          <cell r="S1082" t="str">
            <v/>
          </cell>
          <cell r="T1082" t="str">
            <v/>
          </cell>
        </row>
        <row r="1083">
          <cell r="G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Q1083" t="str">
            <v/>
          </cell>
          <cell r="R1083">
            <v>0</v>
          </cell>
          <cell r="S1083" t="str">
            <v/>
          </cell>
          <cell r="T1083" t="str">
            <v/>
          </cell>
        </row>
        <row r="1084">
          <cell r="G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 t="str">
            <v/>
          </cell>
          <cell r="R1084">
            <v>0</v>
          </cell>
          <cell r="S1084" t="str">
            <v/>
          </cell>
          <cell r="T1084" t="str">
            <v/>
          </cell>
        </row>
        <row r="1085">
          <cell r="G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 t="str">
            <v/>
          </cell>
          <cell r="R1085">
            <v>0</v>
          </cell>
          <cell r="S1085" t="str">
            <v/>
          </cell>
          <cell r="T1085" t="str">
            <v/>
          </cell>
        </row>
        <row r="1086">
          <cell r="G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 t="str">
            <v/>
          </cell>
          <cell r="Q1086" t="str">
            <v/>
          </cell>
          <cell r="R1086">
            <v>0</v>
          </cell>
          <cell r="S1086" t="str">
            <v/>
          </cell>
          <cell r="T1086" t="str">
            <v/>
          </cell>
        </row>
        <row r="1087">
          <cell r="G1087" t="str">
            <v>Subtotal  Transporte de Materiales</v>
          </cell>
          <cell r="R1087">
            <v>0</v>
          </cell>
          <cell r="S1087" t="str">
            <v>$/</v>
          </cell>
          <cell r="T1087" t="str">
            <v>m³</v>
          </cell>
        </row>
        <row r="1088">
          <cell r="F1088" t="str">
            <v>3)</v>
          </cell>
          <cell r="G1088" t="str">
            <v>MANO DE OBRA DIRECTA</v>
          </cell>
        </row>
        <row r="1089">
          <cell r="D1089">
            <v>1</v>
          </cell>
          <cell r="G1089" t="str">
            <v>Oficial Especializado</v>
          </cell>
          <cell r="H1089">
            <v>1.35</v>
          </cell>
          <cell r="I1089" t="str">
            <v>h</v>
          </cell>
          <cell r="J1089" t="str">
            <v>/</v>
          </cell>
          <cell r="K1089" t="str">
            <v>m³</v>
          </cell>
          <cell r="L1089" t="str">
            <v>x</v>
          </cell>
          <cell r="M1089">
            <v>25.58</v>
          </cell>
          <cell r="N1089" t="str">
            <v>$</v>
          </cell>
          <cell r="O1089" t="str">
            <v>/</v>
          </cell>
          <cell r="P1089" t="str">
            <v>h</v>
          </cell>
          <cell r="Q1089" t="str">
            <v>=</v>
          </cell>
          <cell r="R1089">
            <v>34.53</v>
          </cell>
          <cell r="S1089" t="str">
            <v>$ /</v>
          </cell>
          <cell r="T1089" t="str">
            <v>m³</v>
          </cell>
        </row>
        <row r="1090">
          <cell r="D1090">
            <v>2</v>
          </cell>
          <cell r="G1090" t="str">
            <v>Oficial</v>
          </cell>
          <cell r="H1090">
            <v>2.7</v>
          </cell>
          <cell r="I1090" t="str">
            <v>h</v>
          </cell>
          <cell r="J1090" t="str">
            <v>/</v>
          </cell>
          <cell r="K1090" t="str">
            <v>m³</v>
          </cell>
          <cell r="L1090" t="str">
            <v>x</v>
          </cell>
          <cell r="M1090">
            <v>21.87</v>
          </cell>
          <cell r="N1090" t="str">
            <v>$</v>
          </cell>
          <cell r="O1090" t="str">
            <v>/</v>
          </cell>
          <cell r="P1090" t="str">
            <v>h</v>
          </cell>
          <cell r="Q1090" t="str">
            <v>=</v>
          </cell>
          <cell r="R1090">
            <v>59.05</v>
          </cell>
          <cell r="S1090" t="str">
            <v>$ /</v>
          </cell>
          <cell r="T1090" t="str">
            <v>m³</v>
          </cell>
        </row>
        <row r="1091">
          <cell r="D1091">
            <v>3</v>
          </cell>
          <cell r="G1091" t="str">
            <v>Medio Oficial</v>
          </cell>
          <cell r="H1091">
            <v>2.4</v>
          </cell>
          <cell r="I1091" t="str">
            <v>h</v>
          </cell>
          <cell r="J1091" t="str">
            <v>/</v>
          </cell>
          <cell r="K1091" t="str">
            <v>m³</v>
          </cell>
          <cell r="L1091" t="str">
            <v>x</v>
          </cell>
          <cell r="M1091">
            <v>20.170000000000002</v>
          </cell>
          <cell r="N1091" t="str">
            <v>$</v>
          </cell>
          <cell r="O1091" t="str">
            <v>/</v>
          </cell>
          <cell r="P1091" t="str">
            <v>h</v>
          </cell>
          <cell r="Q1091" t="str">
            <v>=</v>
          </cell>
          <cell r="R1091">
            <v>48.41</v>
          </cell>
          <cell r="S1091" t="str">
            <v>$ /</v>
          </cell>
          <cell r="T1091" t="str">
            <v>m³</v>
          </cell>
        </row>
        <row r="1092">
          <cell r="D1092">
            <v>4</v>
          </cell>
          <cell r="G1092" t="str">
            <v>Ayudante</v>
          </cell>
          <cell r="H1092">
            <v>2.8</v>
          </cell>
          <cell r="I1092" t="str">
            <v>h</v>
          </cell>
          <cell r="J1092" t="str">
            <v>/</v>
          </cell>
          <cell r="K1092" t="str">
            <v>m³</v>
          </cell>
          <cell r="L1092" t="str">
            <v>x</v>
          </cell>
          <cell r="M1092">
            <v>18.579999999999998</v>
          </cell>
          <cell r="N1092" t="str">
            <v>$</v>
          </cell>
          <cell r="O1092" t="str">
            <v>/</v>
          </cell>
          <cell r="P1092" t="str">
            <v>h</v>
          </cell>
          <cell r="Q1092" t="str">
            <v>=</v>
          </cell>
          <cell r="R1092">
            <v>52.02</v>
          </cell>
          <cell r="S1092" t="str">
            <v>$ /</v>
          </cell>
          <cell r="T1092" t="str">
            <v>m³</v>
          </cell>
        </row>
        <row r="1093">
          <cell r="G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Q1093" t="str">
            <v/>
          </cell>
          <cell r="R1093">
            <v>0</v>
          </cell>
          <cell r="S1093" t="str">
            <v/>
          </cell>
          <cell r="T1093" t="str">
            <v/>
          </cell>
        </row>
        <row r="1094">
          <cell r="G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Q1094" t="str">
            <v/>
          </cell>
          <cell r="R1094">
            <v>0</v>
          </cell>
          <cell r="S1094" t="str">
            <v/>
          </cell>
          <cell r="T1094" t="str">
            <v/>
          </cell>
        </row>
        <row r="1095">
          <cell r="G1095" t="str">
            <v>Subtotal Mano de Obra Directa</v>
          </cell>
          <cell r="R1095">
            <v>194.01</v>
          </cell>
          <cell r="S1095" t="str">
            <v>$/</v>
          </cell>
          <cell r="T1095" t="str">
            <v>m³</v>
          </cell>
        </row>
        <row r="1096">
          <cell r="F1096" t="str">
            <v>4)</v>
          </cell>
          <cell r="G1096" t="str">
            <v>MANO DE OBRA INDIRECTA</v>
          </cell>
        </row>
        <row r="1097">
          <cell r="D1097">
            <v>5</v>
          </cell>
          <cell r="G1097" t="str">
            <v>Jefe de Obra</v>
          </cell>
          <cell r="H1097">
            <v>0.15</v>
          </cell>
          <cell r="I1097" t="str">
            <v>h</v>
          </cell>
          <cell r="J1097" t="str">
            <v>/</v>
          </cell>
          <cell r="K1097" t="str">
            <v>m³</v>
          </cell>
          <cell r="L1097" t="str">
            <v>x</v>
          </cell>
          <cell r="M1097">
            <v>68</v>
          </cell>
          <cell r="N1097" t="str">
            <v>$</v>
          </cell>
          <cell r="O1097" t="str">
            <v>/</v>
          </cell>
          <cell r="P1097" t="str">
            <v>h</v>
          </cell>
          <cell r="Q1097" t="str">
            <v>=</v>
          </cell>
          <cell r="R1097">
            <v>10.199999999999999</v>
          </cell>
          <cell r="S1097" t="str">
            <v>$ /</v>
          </cell>
          <cell r="T1097" t="str">
            <v>m³</v>
          </cell>
        </row>
        <row r="1098">
          <cell r="D1098">
            <v>6</v>
          </cell>
          <cell r="G1098" t="str">
            <v>Capataz</v>
          </cell>
          <cell r="H1098">
            <v>0.6</v>
          </cell>
          <cell r="I1098" t="str">
            <v>h</v>
          </cell>
          <cell r="J1098" t="str">
            <v>/</v>
          </cell>
          <cell r="K1098" t="str">
            <v>m³</v>
          </cell>
          <cell r="L1098" t="str">
            <v>x</v>
          </cell>
          <cell r="M1098">
            <v>42</v>
          </cell>
          <cell r="N1098" t="str">
            <v>$</v>
          </cell>
          <cell r="O1098" t="str">
            <v>/</v>
          </cell>
          <cell r="P1098" t="str">
            <v>h</v>
          </cell>
          <cell r="Q1098" t="str">
            <v>=</v>
          </cell>
          <cell r="R1098">
            <v>25.2</v>
          </cell>
          <cell r="S1098" t="str">
            <v>$ /</v>
          </cell>
          <cell r="T1098" t="str">
            <v>m³</v>
          </cell>
        </row>
        <row r="1099">
          <cell r="D1099">
            <v>7</v>
          </cell>
          <cell r="G1099" t="str">
            <v>Topografo</v>
          </cell>
          <cell r="H1099">
            <v>0.3</v>
          </cell>
          <cell r="I1099" t="str">
            <v>h</v>
          </cell>
          <cell r="J1099" t="str">
            <v>/</v>
          </cell>
          <cell r="K1099" t="str">
            <v>m³</v>
          </cell>
          <cell r="L1099" t="str">
            <v>x</v>
          </cell>
          <cell r="M1099">
            <v>32</v>
          </cell>
          <cell r="N1099" t="str">
            <v>$</v>
          </cell>
          <cell r="O1099" t="str">
            <v>/</v>
          </cell>
          <cell r="P1099" t="str">
            <v>h</v>
          </cell>
          <cell r="Q1099" t="str">
            <v>=</v>
          </cell>
          <cell r="R1099">
            <v>9.6</v>
          </cell>
          <cell r="S1099" t="str">
            <v>$ /</v>
          </cell>
          <cell r="T1099" t="str">
            <v>m³</v>
          </cell>
        </row>
        <row r="1100">
          <cell r="G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Q1100" t="str">
            <v/>
          </cell>
          <cell r="R1100">
            <v>0</v>
          </cell>
          <cell r="S1100" t="str">
            <v/>
          </cell>
          <cell r="T1100" t="str">
            <v/>
          </cell>
        </row>
        <row r="1101">
          <cell r="G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Q1101" t="str">
            <v/>
          </cell>
          <cell r="R1101">
            <v>0</v>
          </cell>
          <cell r="S1101" t="str">
            <v/>
          </cell>
          <cell r="T1101" t="str">
            <v/>
          </cell>
        </row>
        <row r="1102">
          <cell r="G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 t="str">
            <v/>
          </cell>
          <cell r="R1102">
            <v>0</v>
          </cell>
          <cell r="S1102" t="str">
            <v/>
          </cell>
          <cell r="T1102" t="str">
            <v/>
          </cell>
        </row>
        <row r="1103">
          <cell r="G1103" t="str">
            <v>Subtotal Mano de Obra Indirecta</v>
          </cell>
          <cell r="R1103">
            <v>45</v>
          </cell>
          <cell r="S1103" t="str">
            <v>$/</v>
          </cell>
          <cell r="T1103" t="str">
            <v>m³</v>
          </cell>
        </row>
        <row r="1104">
          <cell r="F1104" t="str">
            <v>5)</v>
          </cell>
          <cell r="G1104" t="str">
            <v>COSTO OPERATIVO DE EQUIPOS</v>
          </cell>
        </row>
        <row r="1105">
          <cell r="D1105">
            <v>2001</v>
          </cell>
          <cell r="G1105" t="str">
            <v>Retroexcavadora</v>
          </cell>
          <cell r="H1105">
            <v>0.15</v>
          </cell>
          <cell r="I1105" t="str">
            <v>h</v>
          </cell>
          <cell r="J1105" t="str">
            <v>/</v>
          </cell>
          <cell r="K1105" t="str">
            <v>m³</v>
          </cell>
          <cell r="L1105" t="str">
            <v>x</v>
          </cell>
          <cell r="M1105">
            <v>148</v>
          </cell>
          <cell r="N1105" t="str">
            <v>$</v>
          </cell>
          <cell r="O1105" t="str">
            <v>/</v>
          </cell>
          <cell r="P1105" t="str">
            <v>h</v>
          </cell>
          <cell r="Q1105" t="str">
            <v>=</v>
          </cell>
          <cell r="R1105">
            <v>22.2</v>
          </cell>
          <cell r="S1105" t="str">
            <v>$ /</v>
          </cell>
          <cell r="T1105" t="str">
            <v>m³</v>
          </cell>
        </row>
        <row r="1106">
          <cell r="D1106">
            <v>2005</v>
          </cell>
          <cell r="G1106" t="str">
            <v>Camión</v>
          </cell>
          <cell r="H1106">
            <v>0.3</v>
          </cell>
          <cell r="I1106" t="str">
            <v>h</v>
          </cell>
          <cell r="J1106" t="str">
            <v>/</v>
          </cell>
          <cell r="K1106" t="str">
            <v>m³</v>
          </cell>
          <cell r="L1106" t="str">
            <v>x</v>
          </cell>
          <cell r="M1106">
            <v>55</v>
          </cell>
          <cell r="N1106" t="str">
            <v>$</v>
          </cell>
          <cell r="O1106" t="str">
            <v>/</v>
          </cell>
          <cell r="P1106" t="str">
            <v>h</v>
          </cell>
          <cell r="Q1106" t="str">
            <v>=</v>
          </cell>
          <cell r="R1106">
            <v>16.5</v>
          </cell>
          <cell r="S1106" t="str">
            <v>$ /</v>
          </cell>
          <cell r="T1106" t="str">
            <v>m³</v>
          </cell>
        </row>
        <row r="1107">
          <cell r="D1107">
            <v>2024</v>
          </cell>
          <cell r="G1107" t="str">
            <v>Herramientas menores</v>
          </cell>
          <cell r="H1107">
            <v>1</v>
          </cell>
          <cell r="I1107" t="str">
            <v>h</v>
          </cell>
          <cell r="J1107" t="str">
            <v>/</v>
          </cell>
          <cell r="K1107" t="str">
            <v>m³</v>
          </cell>
          <cell r="L1107" t="str">
            <v>x</v>
          </cell>
          <cell r="M1107">
            <v>2.2000000000000002</v>
          </cell>
          <cell r="N1107" t="str">
            <v>$</v>
          </cell>
          <cell r="O1107" t="str">
            <v>/</v>
          </cell>
          <cell r="P1107" t="str">
            <v>h</v>
          </cell>
          <cell r="Q1107" t="str">
            <v>=</v>
          </cell>
          <cell r="R1107">
            <v>2.2000000000000002</v>
          </cell>
          <cell r="S1107" t="str">
            <v>$ /</v>
          </cell>
          <cell r="T1107" t="str">
            <v>m³</v>
          </cell>
        </row>
        <row r="1108">
          <cell r="G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Q1108" t="str">
            <v/>
          </cell>
          <cell r="R1108">
            <v>0</v>
          </cell>
          <cell r="S1108" t="str">
            <v/>
          </cell>
          <cell r="T1108" t="str">
            <v/>
          </cell>
        </row>
        <row r="1109">
          <cell r="G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 t="str">
            <v/>
          </cell>
          <cell r="R1109">
            <v>0</v>
          </cell>
          <cell r="S1109" t="str">
            <v/>
          </cell>
          <cell r="T1109" t="str">
            <v/>
          </cell>
        </row>
        <row r="1110">
          <cell r="G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 t="str">
            <v/>
          </cell>
          <cell r="Q1110" t="str">
            <v/>
          </cell>
          <cell r="R1110">
            <v>0</v>
          </cell>
          <cell r="S1110" t="str">
            <v/>
          </cell>
          <cell r="T1110" t="str">
            <v/>
          </cell>
        </row>
        <row r="1111">
          <cell r="G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 t="str">
            <v/>
          </cell>
          <cell r="R1111">
            <v>0</v>
          </cell>
          <cell r="S1111" t="str">
            <v/>
          </cell>
          <cell r="T1111" t="str">
            <v/>
          </cell>
        </row>
        <row r="1112">
          <cell r="G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 t="str">
            <v/>
          </cell>
          <cell r="Q1112" t="str">
            <v/>
          </cell>
          <cell r="R1112">
            <v>0</v>
          </cell>
          <cell r="S1112" t="str">
            <v/>
          </cell>
          <cell r="T1112" t="str">
            <v/>
          </cell>
        </row>
        <row r="1113">
          <cell r="G1113" t="str">
            <v>Subtotal Costo Operativo de Equipos</v>
          </cell>
          <cell r="R1113">
            <v>40.9</v>
          </cell>
          <cell r="S1113" t="str">
            <v/>
          </cell>
          <cell r="T1113" t="str">
            <v/>
          </cell>
        </row>
        <row r="1115">
          <cell r="B1115">
            <v>270</v>
          </cell>
          <cell r="F1115" t="str">
            <v>6)</v>
          </cell>
          <cell r="G1115" t="str">
            <v>COSTO - COSTO  (1+2+3+4+5)</v>
          </cell>
          <cell r="R1115">
            <v>694.63</v>
          </cell>
          <cell r="S1115" t="str">
            <v>$/</v>
          </cell>
          <cell r="T1115" t="str">
            <v>m³</v>
          </cell>
        </row>
        <row r="1116">
          <cell r="G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 t="str">
            <v/>
          </cell>
          <cell r="Q1116" t="str">
            <v/>
          </cell>
          <cell r="R1116">
            <v>0</v>
          </cell>
        </row>
        <row r="1117">
          <cell r="F1117" t="str">
            <v>7)</v>
          </cell>
          <cell r="G1117" t="str">
            <v>Gastos  Administrativos                                                 (% Sobre Costo-Costo)</v>
          </cell>
          <cell r="M1117">
            <v>8</v>
          </cell>
          <cell r="N1117" t="str">
            <v>%</v>
          </cell>
          <cell r="O1117" t="str">
            <v>de A</v>
          </cell>
          <cell r="P1117">
            <v>6</v>
          </cell>
          <cell r="R1117">
            <v>55.57</v>
          </cell>
          <cell r="S1117" t="str">
            <v>$/</v>
          </cell>
          <cell r="T1117" t="str">
            <v>m³</v>
          </cell>
        </row>
        <row r="1118">
          <cell r="F1118" t="str">
            <v>8)</v>
          </cell>
          <cell r="G1118" t="str">
            <v>Beneficio                                                                              (% Sobre Costo-Costo)</v>
          </cell>
          <cell r="M1118">
            <v>10</v>
          </cell>
          <cell r="N1118" t="str">
            <v>%</v>
          </cell>
          <cell r="O1118" t="str">
            <v>de A</v>
          </cell>
          <cell r="P1118">
            <v>6</v>
          </cell>
          <cell r="R1118">
            <v>69.459999999999994</v>
          </cell>
          <cell r="S1118" t="str">
            <v>$/</v>
          </cell>
          <cell r="T1118" t="str">
            <v>m³</v>
          </cell>
        </row>
        <row r="1119">
          <cell r="F1119" t="str">
            <v>9)</v>
          </cell>
          <cell r="G1119" t="str">
            <v>Monto de los Subcontratos</v>
          </cell>
          <cell r="S1119" t="str">
            <v>$/</v>
          </cell>
          <cell r="T1119" t="str">
            <v>m³</v>
          </cell>
        </row>
        <row r="1121">
          <cell r="F1121" t="str">
            <v>10)</v>
          </cell>
          <cell r="G1121" t="str">
            <v>Parcial  "I"</v>
          </cell>
          <cell r="R1121">
            <v>819.66</v>
          </cell>
          <cell r="S1121" t="str">
            <v>$/</v>
          </cell>
          <cell r="T1121" t="str">
            <v>m³</v>
          </cell>
        </row>
        <row r="1123">
          <cell r="F1123" t="str">
            <v>11)</v>
          </cell>
          <cell r="G1123" t="str">
            <v>Costo  Financiero</v>
          </cell>
          <cell r="M1123">
            <v>1.8</v>
          </cell>
          <cell r="N1123" t="str">
            <v>%</v>
          </cell>
          <cell r="O1123" t="str">
            <v>de A</v>
          </cell>
          <cell r="P1123" t="str">
            <v>"I"</v>
          </cell>
          <cell r="R1123">
            <v>14.75</v>
          </cell>
          <cell r="S1123" t="str">
            <v>$/</v>
          </cell>
          <cell r="T1123" t="str">
            <v>m³</v>
          </cell>
        </row>
        <row r="1125">
          <cell r="F1125" t="str">
            <v>12)</v>
          </cell>
          <cell r="G1125" t="str">
            <v>Parcial  "II"</v>
          </cell>
          <cell r="R1125">
            <v>834.41</v>
          </cell>
          <cell r="S1125" t="str">
            <v>$/</v>
          </cell>
          <cell r="T1125" t="str">
            <v>m³</v>
          </cell>
        </row>
        <row r="1127">
          <cell r="F1127" t="str">
            <v>13)</v>
          </cell>
          <cell r="G1127" t="str">
            <v>Impuestos</v>
          </cell>
          <cell r="M1127">
            <v>1.5</v>
          </cell>
          <cell r="N1127" t="str">
            <v>%</v>
          </cell>
          <cell r="O1127" t="str">
            <v>de A</v>
          </cell>
          <cell r="P1127" t="str">
            <v>"II"</v>
          </cell>
          <cell r="R1127">
            <v>12.52</v>
          </cell>
          <cell r="S1127" t="str">
            <v>$/</v>
          </cell>
          <cell r="T1127" t="str">
            <v>m³</v>
          </cell>
        </row>
        <row r="1129">
          <cell r="F1129" t="str">
            <v>14)</v>
          </cell>
          <cell r="G1129" t="str">
            <v>Parcial  "III"</v>
          </cell>
          <cell r="R1129">
            <v>861.68</v>
          </cell>
          <cell r="S1129" t="str">
            <v>$/</v>
          </cell>
          <cell r="T1129" t="str">
            <v>m³</v>
          </cell>
        </row>
        <row r="1131">
          <cell r="F1131" t="str">
            <v>15)</v>
          </cell>
          <cell r="G1131" t="str">
            <v>Impuesto al Valor Agregado (IVA)</v>
          </cell>
          <cell r="M1131">
            <v>21</v>
          </cell>
          <cell r="N1131" t="str">
            <v>%</v>
          </cell>
          <cell r="O1131" t="str">
            <v>de A</v>
          </cell>
          <cell r="P1131" t="str">
            <v>"III"</v>
          </cell>
          <cell r="R1131">
            <v>180.95</v>
          </cell>
          <cell r="S1131" t="str">
            <v>$/</v>
          </cell>
          <cell r="T1131" t="str">
            <v>m³</v>
          </cell>
        </row>
        <row r="1133">
          <cell r="F1133" t="str">
            <v>16)</v>
          </cell>
          <cell r="G1133" t="str">
            <v xml:space="preserve">T O T A L </v>
          </cell>
          <cell r="R1133">
            <v>1042.6300000000001</v>
          </cell>
          <cell r="S1133" t="str">
            <v>$/</v>
          </cell>
          <cell r="T1133" t="str">
            <v>m³</v>
          </cell>
        </row>
        <row r="1134">
          <cell r="C1134">
            <v>280</v>
          </cell>
          <cell r="F1134" t="str">
            <v>3.6</v>
          </cell>
          <cell r="G1134" t="str">
            <v>Sección 3,80 x 2,50 m</v>
          </cell>
          <cell r="M1134" t="str">
            <v>m³</v>
          </cell>
          <cell r="R1134">
            <v>1044.32</v>
          </cell>
        </row>
        <row r="1136">
          <cell r="F1136" t="str">
            <v>1)</v>
          </cell>
          <cell r="G1136" t="str">
            <v>MATERIALES</v>
          </cell>
        </row>
        <row r="1137">
          <cell r="D1137">
            <v>1016</v>
          </cell>
          <cell r="G1137" t="str">
            <v>Caño de H° A° ø 1800 mm pto. en obra.</v>
          </cell>
          <cell r="H1137">
            <v>1.02</v>
          </cell>
          <cell r="I1137" t="str">
            <v>m</v>
          </cell>
          <cell r="J1137" t="str">
            <v>/</v>
          </cell>
          <cell r="K1137" t="str">
            <v>m³</v>
          </cell>
          <cell r="L1137" t="str">
            <v>x</v>
          </cell>
          <cell r="M1137">
            <v>694</v>
          </cell>
          <cell r="N1137" t="str">
            <v>$</v>
          </cell>
          <cell r="O1137" t="str">
            <v>/</v>
          </cell>
          <cell r="P1137" t="str">
            <v>m</v>
          </cell>
          <cell r="Q1137" t="str">
            <v>=</v>
          </cell>
          <cell r="R1137">
            <v>707.88</v>
          </cell>
          <cell r="S1137" t="str">
            <v>$ /</v>
          </cell>
          <cell r="T1137" t="str">
            <v>m³</v>
          </cell>
        </row>
        <row r="1138">
          <cell r="D1138">
            <v>1010</v>
          </cell>
          <cell r="G1138" t="str">
            <v>Arena p/lecho de cañerías</v>
          </cell>
          <cell r="H1138">
            <v>0.32</v>
          </cell>
          <cell r="I1138" t="str">
            <v>m3</v>
          </cell>
          <cell r="J1138" t="str">
            <v>/</v>
          </cell>
          <cell r="K1138" t="str">
            <v>m³</v>
          </cell>
          <cell r="L1138" t="str">
            <v>x</v>
          </cell>
          <cell r="M1138">
            <v>56.28</v>
          </cell>
          <cell r="N1138" t="str">
            <v>$</v>
          </cell>
          <cell r="O1138" t="str">
            <v>/</v>
          </cell>
          <cell r="P1138" t="str">
            <v>m3</v>
          </cell>
          <cell r="Q1138" t="str">
            <v>=</v>
          </cell>
          <cell r="R1138">
            <v>18.010000000000002</v>
          </cell>
          <cell r="S1138" t="str">
            <v>$ /</v>
          </cell>
          <cell r="T1138" t="str">
            <v>m³</v>
          </cell>
        </row>
        <row r="1139">
          <cell r="G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Q1139" t="str">
            <v/>
          </cell>
          <cell r="R1139">
            <v>0</v>
          </cell>
          <cell r="S1139" t="str">
            <v/>
          </cell>
          <cell r="T1139" t="str">
            <v/>
          </cell>
        </row>
        <row r="1140">
          <cell r="G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 t="str">
            <v/>
          </cell>
          <cell r="R1140">
            <v>0</v>
          </cell>
          <cell r="S1140" t="str">
            <v/>
          </cell>
          <cell r="T1140" t="str">
            <v/>
          </cell>
        </row>
        <row r="1141">
          <cell r="G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Q1141" t="str">
            <v/>
          </cell>
          <cell r="R1141">
            <v>0</v>
          </cell>
          <cell r="S1141" t="str">
            <v/>
          </cell>
          <cell r="T1141" t="str">
            <v/>
          </cell>
        </row>
        <row r="1142">
          <cell r="G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Q1142" t="str">
            <v/>
          </cell>
          <cell r="R1142">
            <v>0</v>
          </cell>
          <cell r="S1142" t="str">
            <v/>
          </cell>
          <cell r="T1142" t="str">
            <v/>
          </cell>
        </row>
        <row r="1143">
          <cell r="G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 t="str">
            <v/>
          </cell>
          <cell r="R1143">
            <v>0</v>
          </cell>
          <cell r="S1143" t="str">
            <v/>
          </cell>
          <cell r="T1143" t="str">
            <v/>
          </cell>
        </row>
        <row r="1144">
          <cell r="G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  <cell r="N1144" t="str">
            <v/>
          </cell>
          <cell r="O1144" t="str">
            <v/>
          </cell>
          <cell r="P1144" t="str">
            <v/>
          </cell>
          <cell r="Q1144" t="str">
            <v/>
          </cell>
          <cell r="R1144">
            <v>0</v>
          </cell>
          <cell r="S1144" t="str">
            <v/>
          </cell>
          <cell r="T1144" t="str">
            <v/>
          </cell>
        </row>
        <row r="1145">
          <cell r="G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  <cell r="N1145" t="str">
            <v/>
          </cell>
          <cell r="O1145" t="str">
            <v/>
          </cell>
          <cell r="P1145" t="str">
            <v/>
          </cell>
          <cell r="Q1145" t="str">
            <v/>
          </cell>
          <cell r="R1145">
            <v>0</v>
          </cell>
          <cell r="S1145" t="str">
            <v/>
          </cell>
          <cell r="T1145" t="str">
            <v/>
          </cell>
        </row>
        <row r="1146">
          <cell r="G1146" t="str">
            <v>Subtotal  Materiales</v>
          </cell>
          <cell r="R1146">
            <v>725.89</v>
          </cell>
          <cell r="S1146" t="str">
            <v>$ /</v>
          </cell>
          <cell r="T1146" t="str">
            <v>m³</v>
          </cell>
        </row>
        <row r="1147">
          <cell r="F1147" t="str">
            <v>2)</v>
          </cell>
          <cell r="G1147" t="str">
            <v>TRANSPORTE DE MATERIALES</v>
          </cell>
        </row>
        <row r="1148">
          <cell r="G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  <cell r="R1148">
            <v>0</v>
          </cell>
          <cell r="S1148" t="str">
            <v/>
          </cell>
          <cell r="T1148" t="str">
            <v/>
          </cell>
        </row>
        <row r="1149">
          <cell r="G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  <cell r="R1149">
            <v>0</v>
          </cell>
          <cell r="S1149" t="str">
            <v/>
          </cell>
          <cell r="T1149" t="str">
            <v/>
          </cell>
        </row>
        <row r="1150">
          <cell r="G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  <cell r="R1150">
            <v>0</v>
          </cell>
          <cell r="S1150" t="str">
            <v/>
          </cell>
          <cell r="T1150" t="str">
            <v/>
          </cell>
        </row>
        <row r="1151">
          <cell r="G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 t="str">
            <v/>
          </cell>
          <cell r="R1151">
            <v>0</v>
          </cell>
          <cell r="S1151" t="str">
            <v/>
          </cell>
          <cell r="T1151" t="str">
            <v/>
          </cell>
        </row>
        <row r="1152">
          <cell r="G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  <cell r="R1152">
            <v>0</v>
          </cell>
          <cell r="S1152" t="str">
            <v/>
          </cell>
          <cell r="T1152" t="str">
            <v/>
          </cell>
        </row>
        <row r="1153">
          <cell r="G1153" t="str">
            <v>Subtotal  Transporte de Materiales</v>
          </cell>
          <cell r="R1153">
            <v>0</v>
          </cell>
          <cell r="S1153" t="str">
            <v>$/</v>
          </cell>
          <cell r="T1153" t="str">
            <v>m³</v>
          </cell>
        </row>
        <row r="1154">
          <cell r="F1154" t="str">
            <v>3)</v>
          </cell>
          <cell r="G1154" t="str">
            <v>MANO DE OBRA DIRECTA</v>
          </cell>
        </row>
        <row r="1155">
          <cell r="D1155">
            <v>1</v>
          </cell>
          <cell r="G1155" t="str">
            <v>Oficial Especializado</v>
          </cell>
          <cell r="H1155">
            <v>2.15</v>
          </cell>
          <cell r="I1155" t="str">
            <v>h</v>
          </cell>
          <cell r="J1155" t="str">
            <v>/</v>
          </cell>
          <cell r="K1155" t="str">
            <v>m³</v>
          </cell>
          <cell r="L1155" t="str">
            <v>x</v>
          </cell>
          <cell r="M1155">
            <v>25.58</v>
          </cell>
          <cell r="N1155" t="str">
            <v>$</v>
          </cell>
          <cell r="O1155" t="str">
            <v>/</v>
          </cell>
          <cell r="P1155" t="str">
            <v>h</v>
          </cell>
          <cell r="Q1155" t="str">
            <v>=</v>
          </cell>
          <cell r="R1155">
            <v>55</v>
          </cell>
          <cell r="S1155" t="str">
            <v>$ /</v>
          </cell>
          <cell r="T1155" t="str">
            <v>m³</v>
          </cell>
        </row>
        <row r="1156">
          <cell r="D1156">
            <v>2</v>
          </cell>
          <cell r="G1156" t="str">
            <v>Oficial</v>
          </cell>
          <cell r="H1156">
            <v>4.4000000000000004</v>
          </cell>
          <cell r="I1156" t="str">
            <v>h</v>
          </cell>
          <cell r="J1156" t="str">
            <v>/</v>
          </cell>
          <cell r="K1156" t="str">
            <v>m³</v>
          </cell>
          <cell r="L1156" t="str">
            <v>x</v>
          </cell>
          <cell r="M1156">
            <v>21.87</v>
          </cell>
          <cell r="N1156" t="str">
            <v>$</v>
          </cell>
          <cell r="O1156" t="str">
            <v>/</v>
          </cell>
          <cell r="P1156" t="str">
            <v>h</v>
          </cell>
          <cell r="Q1156" t="str">
            <v>=</v>
          </cell>
          <cell r="R1156">
            <v>96.23</v>
          </cell>
          <cell r="S1156" t="str">
            <v>$ /</v>
          </cell>
          <cell r="T1156" t="str">
            <v>m³</v>
          </cell>
        </row>
        <row r="1157">
          <cell r="D1157">
            <v>3</v>
          </cell>
          <cell r="G1157" t="str">
            <v>Medio Oficial</v>
          </cell>
          <cell r="H1157">
            <v>4</v>
          </cell>
          <cell r="I1157" t="str">
            <v>h</v>
          </cell>
          <cell r="J1157" t="str">
            <v>/</v>
          </cell>
          <cell r="K1157" t="str">
            <v>m³</v>
          </cell>
          <cell r="L1157" t="str">
            <v>x</v>
          </cell>
          <cell r="M1157">
            <v>20.170000000000002</v>
          </cell>
          <cell r="N1157" t="str">
            <v>$</v>
          </cell>
          <cell r="O1157" t="str">
            <v>/</v>
          </cell>
          <cell r="P1157" t="str">
            <v>h</v>
          </cell>
          <cell r="Q1157" t="str">
            <v>=</v>
          </cell>
          <cell r="R1157">
            <v>80.680000000000007</v>
          </cell>
          <cell r="S1157" t="str">
            <v>$ /</v>
          </cell>
          <cell r="T1157" t="str">
            <v>m³</v>
          </cell>
        </row>
        <row r="1158">
          <cell r="D1158">
            <v>4</v>
          </cell>
          <cell r="G1158" t="str">
            <v>Ayudante</v>
          </cell>
          <cell r="H1158">
            <v>6</v>
          </cell>
          <cell r="I1158" t="str">
            <v>h</v>
          </cell>
          <cell r="J1158" t="str">
            <v>/</v>
          </cell>
          <cell r="K1158" t="str">
            <v>m³</v>
          </cell>
          <cell r="L1158" t="str">
            <v>x</v>
          </cell>
          <cell r="M1158">
            <v>18.579999999999998</v>
          </cell>
          <cell r="N1158" t="str">
            <v>$</v>
          </cell>
          <cell r="O1158" t="str">
            <v>/</v>
          </cell>
          <cell r="P1158" t="str">
            <v>h</v>
          </cell>
          <cell r="Q1158" t="str">
            <v>=</v>
          </cell>
          <cell r="R1158">
            <v>111.48</v>
          </cell>
          <cell r="S1158" t="str">
            <v>$ /</v>
          </cell>
          <cell r="T1158" t="str">
            <v>m³</v>
          </cell>
        </row>
        <row r="1159">
          <cell r="G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  <cell r="R1159">
            <v>0</v>
          </cell>
          <cell r="S1159" t="str">
            <v/>
          </cell>
          <cell r="T1159" t="str">
            <v/>
          </cell>
        </row>
        <row r="1160">
          <cell r="G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  <cell r="R1160">
            <v>0</v>
          </cell>
          <cell r="S1160" t="str">
            <v/>
          </cell>
          <cell r="T1160" t="str">
            <v/>
          </cell>
        </row>
        <row r="1161">
          <cell r="G1161" t="str">
            <v>Subtotal Mano de Obra Directa</v>
          </cell>
          <cell r="R1161">
            <v>343.39</v>
          </cell>
          <cell r="S1161" t="str">
            <v>$/</v>
          </cell>
          <cell r="T1161" t="str">
            <v>m³</v>
          </cell>
        </row>
        <row r="1162">
          <cell r="F1162" t="str">
            <v>4)</v>
          </cell>
          <cell r="G1162" t="str">
            <v>MANO DE OBRA INDIRECTA</v>
          </cell>
        </row>
        <row r="1163">
          <cell r="D1163">
            <v>5</v>
          </cell>
          <cell r="G1163" t="str">
            <v>Jefe de Obra</v>
          </cell>
          <cell r="H1163">
            <v>0.15</v>
          </cell>
          <cell r="I1163" t="str">
            <v>h</v>
          </cell>
          <cell r="J1163" t="str">
            <v>/</v>
          </cell>
          <cell r="K1163" t="str">
            <v>m³</v>
          </cell>
          <cell r="L1163" t="str">
            <v>x</v>
          </cell>
          <cell r="M1163">
            <v>68</v>
          </cell>
          <cell r="N1163" t="str">
            <v>$</v>
          </cell>
          <cell r="O1163" t="str">
            <v>/</v>
          </cell>
          <cell r="P1163" t="str">
            <v>h</v>
          </cell>
          <cell r="Q1163" t="str">
            <v>=</v>
          </cell>
          <cell r="R1163">
            <v>10.199999999999999</v>
          </cell>
          <cell r="S1163" t="str">
            <v>$ /</v>
          </cell>
          <cell r="T1163" t="str">
            <v>m³</v>
          </cell>
        </row>
        <row r="1164">
          <cell r="D1164">
            <v>6</v>
          </cell>
          <cell r="G1164" t="str">
            <v>Capataz</v>
          </cell>
          <cell r="H1164">
            <v>0.6</v>
          </cell>
          <cell r="I1164" t="str">
            <v>h</v>
          </cell>
          <cell r="J1164" t="str">
            <v>/</v>
          </cell>
          <cell r="K1164" t="str">
            <v>m³</v>
          </cell>
          <cell r="L1164" t="str">
            <v>x</v>
          </cell>
          <cell r="M1164">
            <v>42</v>
          </cell>
          <cell r="N1164" t="str">
            <v>$</v>
          </cell>
          <cell r="O1164" t="str">
            <v>/</v>
          </cell>
          <cell r="P1164" t="str">
            <v>h</v>
          </cell>
          <cell r="Q1164" t="str">
            <v>=</v>
          </cell>
          <cell r="R1164">
            <v>25.2</v>
          </cell>
          <cell r="S1164" t="str">
            <v>$ /</v>
          </cell>
          <cell r="T1164" t="str">
            <v>m³</v>
          </cell>
        </row>
        <row r="1165">
          <cell r="D1165">
            <v>7</v>
          </cell>
          <cell r="G1165" t="str">
            <v>Topografo</v>
          </cell>
          <cell r="H1165">
            <v>0.3</v>
          </cell>
          <cell r="I1165" t="str">
            <v>h</v>
          </cell>
          <cell r="J1165" t="str">
            <v>/</v>
          </cell>
          <cell r="K1165" t="str">
            <v>m³</v>
          </cell>
          <cell r="L1165" t="str">
            <v>x</v>
          </cell>
          <cell r="M1165">
            <v>32</v>
          </cell>
          <cell r="N1165" t="str">
            <v>$</v>
          </cell>
          <cell r="O1165" t="str">
            <v>/</v>
          </cell>
          <cell r="P1165" t="str">
            <v>h</v>
          </cell>
          <cell r="Q1165" t="str">
            <v>=</v>
          </cell>
          <cell r="R1165">
            <v>9.6</v>
          </cell>
          <cell r="S1165" t="str">
            <v>$ /</v>
          </cell>
          <cell r="T1165" t="str">
            <v>m³</v>
          </cell>
        </row>
        <row r="1166">
          <cell r="G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  <cell r="N1166" t="str">
            <v/>
          </cell>
          <cell r="O1166" t="str">
            <v/>
          </cell>
          <cell r="P1166" t="str">
            <v/>
          </cell>
          <cell r="Q1166" t="str">
            <v/>
          </cell>
          <cell r="R1166">
            <v>0</v>
          </cell>
          <cell r="S1166" t="str">
            <v/>
          </cell>
          <cell r="T1166" t="str">
            <v/>
          </cell>
        </row>
        <row r="1167">
          <cell r="G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Q1167" t="str">
            <v/>
          </cell>
          <cell r="R1167">
            <v>0</v>
          </cell>
          <cell r="S1167" t="str">
            <v/>
          </cell>
          <cell r="T1167" t="str">
            <v/>
          </cell>
        </row>
        <row r="1168">
          <cell r="G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Q1168" t="str">
            <v/>
          </cell>
          <cell r="R1168">
            <v>0</v>
          </cell>
          <cell r="S1168" t="str">
            <v/>
          </cell>
          <cell r="T1168" t="str">
            <v/>
          </cell>
        </row>
        <row r="1169">
          <cell r="G1169" t="str">
            <v>Subtotal Mano de Obra Indirecta</v>
          </cell>
          <cell r="R1169">
            <v>45</v>
          </cell>
          <cell r="S1169" t="str">
            <v>$/</v>
          </cell>
          <cell r="T1169" t="str">
            <v>m³</v>
          </cell>
        </row>
        <row r="1170">
          <cell r="F1170" t="str">
            <v>5)</v>
          </cell>
          <cell r="G1170" t="str">
            <v>COSTO OPERATIVO DE EQUIPOS</v>
          </cell>
        </row>
        <row r="1171">
          <cell r="D1171">
            <v>2001</v>
          </cell>
          <cell r="G1171" t="str">
            <v>Retroexcavadora</v>
          </cell>
          <cell r="H1171">
            <v>0.25</v>
          </cell>
          <cell r="I1171" t="str">
            <v>h</v>
          </cell>
          <cell r="J1171" t="str">
            <v>/</v>
          </cell>
          <cell r="K1171" t="str">
            <v>m³</v>
          </cell>
          <cell r="L1171" t="str">
            <v>x</v>
          </cell>
          <cell r="M1171">
            <v>148</v>
          </cell>
          <cell r="N1171" t="str">
            <v>$</v>
          </cell>
          <cell r="O1171" t="str">
            <v>/</v>
          </cell>
          <cell r="P1171" t="str">
            <v>h</v>
          </cell>
          <cell r="Q1171" t="str">
            <v>=</v>
          </cell>
          <cell r="R1171">
            <v>37</v>
          </cell>
          <cell r="S1171" t="str">
            <v>$ /</v>
          </cell>
          <cell r="T1171" t="str">
            <v>m³</v>
          </cell>
        </row>
        <row r="1172">
          <cell r="D1172">
            <v>2005</v>
          </cell>
          <cell r="G1172" t="str">
            <v>Camión</v>
          </cell>
          <cell r="H1172">
            <v>0.4</v>
          </cell>
          <cell r="I1172" t="str">
            <v>h</v>
          </cell>
          <cell r="J1172" t="str">
            <v>/</v>
          </cell>
          <cell r="K1172" t="str">
            <v>m³</v>
          </cell>
          <cell r="L1172" t="str">
            <v>x</v>
          </cell>
          <cell r="M1172">
            <v>55</v>
          </cell>
          <cell r="N1172" t="str">
            <v>$</v>
          </cell>
          <cell r="O1172" t="str">
            <v>/</v>
          </cell>
          <cell r="P1172" t="str">
            <v>h</v>
          </cell>
          <cell r="Q1172" t="str">
            <v>=</v>
          </cell>
          <cell r="R1172">
            <v>22</v>
          </cell>
          <cell r="S1172" t="str">
            <v>$ /</v>
          </cell>
          <cell r="T1172" t="str">
            <v>m³</v>
          </cell>
        </row>
        <row r="1173">
          <cell r="D1173">
            <v>2024</v>
          </cell>
          <cell r="G1173" t="str">
            <v>Herramientas menores</v>
          </cell>
          <cell r="H1173">
            <v>1</v>
          </cell>
          <cell r="I1173" t="str">
            <v>h</v>
          </cell>
          <cell r="J1173" t="str">
            <v>/</v>
          </cell>
          <cell r="K1173" t="str">
            <v>m³</v>
          </cell>
          <cell r="L1173" t="str">
            <v>x</v>
          </cell>
          <cell r="M1173">
            <v>2.2000000000000002</v>
          </cell>
          <cell r="N1173" t="str">
            <v>$</v>
          </cell>
          <cell r="O1173" t="str">
            <v>/</v>
          </cell>
          <cell r="P1173" t="str">
            <v>h</v>
          </cell>
          <cell r="Q1173" t="str">
            <v>=</v>
          </cell>
          <cell r="R1173">
            <v>2.2000000000000002</v>
          </cell>
          <cell r="S1173" t="str">
            <v>$ /</v>
          </cell>
          <cell r="T1173" t="str">
            <v>m³</v>
          </cell>
        </row>
        <row r="1174">
          <cell r="G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 t="str">
            <v/>
          </cell>
          <cell r="R1174">
            <v>0</v>
          </cell>
          <cell r="S1174" t="str">
            <v/>
          </cell>
          <cell r="T1174" t="str">
            <v/>
          </cell>
        </row>
        <row r="1175">
          <cell r="G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 t="str">
            <v/>
          </cell>
          <cell r="Q1175" t="str">
            <v/>
          </cell>
          <cell r="R1175">
            <v>0</v>
          </cell>
          <cell r="S1175" t="str">
            <v/>
          </cell>
          <cell r="T1175" t="str">
            <v/>
          </cell>
        </row>
        <row r="1176">
          <cell r="G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 t="str">
            <v/>
          </cell>
          <cell r="R1176">
            <v>0</v>
          </cell>
          <cell r="S1176" t="str">
            <v/>
          </cell>
          <cell r="T1176" t="str">
            <v/>
          </cell>
        </row>
        <row r="1177">
          <cell r="G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 t="str">
            <v/>
          </cell>
          <cell r="R1177">
            <v>0</v>
          </cell>
          <cell r="S1177" t="str">
            <v/>
          </cell>
          <cell r="T1177" t="str">
            <v/>
          </cell>
        </row>
        <row r="1178">
          <cell r="G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  <cell r="R1178">
            <v>0</v>
          </cell>
          <cell r="S1178" t="str">
            <v/>
          </cell>
          <cell r="T1178" t="str">
            <v/>
          </cell>
        </row>
        <row r="1179">
          <cell r="G1179" t="str">
            <v>Subtotal Costo Operativo de Equipos</v>
          </cell>
          <cell r="R1179">
            <v>61.2</v>
          </cell>
          <cell r="S1179" t="str">
            <v/>
          </cell>
          <cell r="T1179" t="str">
            <v/>
          </cell>
        </row>
        <row r="1181">
          <cell r="B1181">
            <v>280</v>
          </cell>
          <cell r="F1181" t="str">
            <v>6)</v>
          </cell>
          <cell r="G1181" t="str">
            <v>COSTO - COSTO  (1+2+3+4+5)</v>
          </cell>
          <cell r="R1181">
            <v>1175.48</v>
          </cell>
          <cell r="S1181" t="str">
            <v>$/</v>
          </cell>
          <cell r="T1181" t="str">
            <v>m³</v>
          </cell>
        </row>
        <row r="1182">
          <cell r="G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Q1182" t="str">
            <v/>
          </cell>
          <cell r="R1182">
            <v>0</v>
          </cell>
        </row>
        <row r="1183">
          <cell r="F1183" t="str">
            <v>7)</v>
          </cell>
          <cell r="G1183" t="str">
            <v>Gastos  Administrativos                                                 (% Sobre Costo-Costo)</v>
          </cell>
          <cell r="M1183">
            <v>8</v>
          </cell>
          <cell r="N1183" t="str">
            <v>%</v>
          </cell>
          <cell r="O1183" t="str">
            <v>de A</v>
          </cell>
          <cell r="P1183">
            <v>6</v>
          </cell>
          <cell r="R1183">
            <v>94.04</v>
          </cell>
          <cell r="S1183" t="str">
            <v>$/</v>
          </cell>
          <cell r="T1183" t="str">
            <v>m³</v>
          </cell>
        </row>
        <row r="1184">
          <cell r="F1184" t="str">
            <v>8)</v>
          </cell>
          <cell r="G1184" t="str">
            <v>Beneficio                                                                              (% Sobre Costo-Costo)</v>
          </cell>
          <cell r="M1184">
            <v>10</v>
          </cell>
          <cell r="N1184" t="str">
            <v>%</v>
          </cell>
          <cell r="O1184" t="str">
            <v>de A</v>
          </cell>
          <cell r="P1184">
            <v>6</v>
          </cell>
          <cell r="R1184">
            <v>117.55</v>
          </cell>
          <cell r="S1184" t="str">
            <v>$/</v>
          </cell>
          <cell r="T1184" t="str">
            <v>m³</v>
          </cell>
        </row>
        <row r="1185">
          <cell r="F1185" t="str">
            <v>9)</v>
          </cell>
          <cell r="G1185" t="str">
            <v>Monto de los Subcontratos</v>
          </cell>
          <cell r="R1185">
            <v>186.52</v>
          </cell>
          <cell r="S1185" t="str">
            <v>$/</v>
          </cell>
          <cell r="T1185" t="str">
            <v>m³</v>
          </cell>
        </row>
        <row r="1187">
          <cell r="F1187" t="str">
            <v>10)</v>
          </cell>
          <cell r="G1187" t="str">
            <v>Parcial  "I"</v>
          </cell>
          <cell r="R1187">
            <v>1573.59</v>
          </cell>
          <cell r="S1187" t="str">
            <v>$/</v>
          </cell>
          <cell r="T1187" t="str">
            <v>m³</v>
          </cell>
        </row>
        <row r="1189">
          <cell r="F1189" t="str">
            <v>11)</v>
          </cell>
          <cell r="G1189" t="str">
            <v>Costo  Financiero</v>
          </cell>
          <cell r="M1189">
            <v>1.8</v>
          </cell>
          <cell r="N1189" t="str">
            <v>%</v>
          </cell>
          <cell r="O1189" t="str">
            <v>de A</v>
          </cell>
          <cell r="P1189" t="str">
            <v>"I"</v>
          </cell>
          <cell r="R1189">
            <v>28.32</v>
          </cell>
          <cell r="S1189" t="str">
            <v>$/</v>
          </cell>
          <cell r="T1189" t="str">
            <v>m³</v>
          </cell>
        </row>
        <row r="1191">
          <cell r="F1191" t="str">
            <v>12)</v>
          </cell>
          <cell r="G1191" t="str">
            <v>Parcial  "II"</v>
          </cell>
          <cell r="R1191">
            <v>1788.43</v>
          </cell>
          <cell r="S1191" t="str">
            <v>$/</v>
          </cell>
          <cell r="T1191" t="str">
            <v>m³</v>
          </cell>
        </row>
        <row r="1193">
          <cell r="F1193" t="str">
            <v>13)</v>
          </cell>
          <cell r="G1193" t="str">
            <v>Impuestos</v>
          </cell>
          <cell r="M1193">
            <v>1.5</v>
          </cell>
          <cell r="N1193" t="str">
            <v>%</v>
          </cell>
          <cell r="O1193" t="str">
            <v>de A</v>
          </cell>
          <cell r="P1193" t="str">
            <v>"II"</v>
          </cell>
          <cell r="R1193">
            <v>26.83</v>
          </cell>
          <cell r="S1193" t="str">
            <v>$/</v>
          </cell>
          <cell r="T1193" t="str">
            <v>m³</v>
          </cell>
        </row>
        <row r="1195">
          <cell r="F1195" t="str">
            <v>14)</v>
          </cell>
          <cell r="G1195" t="str">
            <v>Parcial  "III"</v>
          </cell>
          <cell r="R1195">
            <v>1843.58</v>
          </cell>
          <cell r="S1195" t="str">
            <v>$/</v>
          </cell>
          <cell r="T1195" t="str">
            <v>m³</v>
          </cell>
        </row>
        <row r="1197">
          <cell r="F1197" t="str">
            <v>15)</v>
          </cell>
          <cell r="G1197" t="str">
            <v>Impuesto al Valor Agregado (IVA)</v>
          </cell>
          <cell r="M1197">
            <v>21</v>
          </cell>
          <cell r="N1197" t="str">
            <v>%</v>
          </cell>
          <cell r="O1197" t="str">
            <v>de A</v>
          </cell>
          <cell r="P1197" t="str">
            <v>"III"</v>
          </cell>
          <cell r="R1197">
            <v>387.15</v>
          </cell>
          <cell r="S1197" t="str">
            <v>$/</v>
          </cell>
          <cell r="T1197" t="str">
            <v>m³</v>
          </cell>
        </row>
        <row r="1199">
          <cell r="F1199" t="str">
            <v>16)</v>
          </cell>
          <cell r="G1199" t="str">
            <v xml:space="preserve">T O T A L </v>
          </cell>
          <cell r="R1199">
            <v>2230.73</v>
          </cell>
          <cell r="S1199" t="str">
            <v>$/</v>
          </cell>
          <cell r="T1199" t="str">
            <v>m³</v>
          </cell>
        </row>
        <row r="1200">
          <cell r="C1200">
            <v>290</v>
          </cell>
          <cell r="F1200" t="str">
            <v>3.7</v>
          </cell>
          <cell r="G1200" t="str">
            <v>Sección 2 x 2,50 x 2,80 m</v>
          </cell>
          <cell r="M1200" t="str">
            <v>m³</v>
          </cell>
          <cell r="R1200">
            <v>13107.18</v>
          </cell>
        </row>
        <row r="1202">
          <cell r="F1202" t="str">
            <v>1)</v>
          </cell>
          <cell r="G1202" t="str">
            <v>MATERIALES</v>
          </cell>
        </row>
        <row r="1203">
          <cell r="G1203" t="str">
            <v/>
          </cell>
          <cell r="H1203">
            <v>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Q1203" t="str">
            <v/>
          </cell>
          <cell r="R1203">
            <v>0</v>
          </cell>
          <cell r="S1203" t="str">
            <v/>
          </cell>
          <cell r="T1203" t="str">
            <v/>
          </cell>
        </row>
        <row r="1204">
          <cell r="G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  <cell r="R1204">
            <v>0</v>
          </cell>
          <cell r="S1204" t="str">
            <v/>
          </cell>
          <cell r="T1204" t="str">
            <v/>
          </cell>
        </row>
        <row r="1205">
          <cell r="G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  <cell r="R1205">
            <v>0</v>
          </cell>
          <cell r="S1205" t="str">
            <v/>
          </cell>
          <cell r="T1205" t="str">
            <v/>
          </cell>
        </row>
        <row r="1206">
          <cell r="G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 t="str">
            <v/>
          </cell>
          <cell r="R1206">
            <v>0</v>
          </cell>
          <cell r="S1206" t="str">
            <v/>
          </cell>
          <cell r="T1206" t="str">
            <v/>
          </cell>
        </row>
        <row r="1207">
          <cell r="G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  <cell r="R1207">
            <v>0</v>
          </cell>
          <cell r="S1207" t="str">
            <v/>
          </cell>
          <cell r="T1207" t="str">
            <v/>
          </cell>
        </row>
        <row r="1208">
          <cell r="G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 t="str">
            <v/>
          </cell>
          <cell r="Q1208" t="str">
            <v/>
          </cell>
          <cell r="R1208">
            <v>0</v>
          </cell>
          <cell r="S1208" t="str">
            <v/>
          </cell>
          <cell r="T1208" t="str">
            <v/>
          </cell>
        </row>
        <row r="1209">
          <cell r="G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 t="str">
            <v/>
          </cell>
          <cell r="Q1209" t="str">
            <v/>
          </cell>
          <cell r="R1209">
            <v>0</v>
          </cell>
          <cell r="S1209" t="str">
            <v/>
          </cell>
          <cell r="T1209" t="str">
            <v/>
          </cell>
        </row>
        <row r="1210">
          <cell r="G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 t="str">
            <v/>
          </cell>
          <cell r="Q1210" t="str">
            <v/>
          </cell>
          <cell r="R1210">
            <v>0</v>
          </cell>
          <cell r="S1210" t="str">
            <v/>
          </cell>
          <cell r="T1210" t="str">
            <v/>
          </cell>
        </row>
        <row r="1211">
          <cell r="G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Q1211" t="str">
            <v/>
          </cell>
          <cell r="R1211">
            <v>0</v>
          </cell>
          <cell r="S1211" t="str">
            <v/>
          </cell>
          <cell r="T1211" t="str">
            <v/>
          </cell>
        </row>
        <row r="1212">
          <cell r="G1212" t="str">
            <v>Subtotal  Materiales</v>
          </cell>
          <cell r="R1212">
            <v>0</v>
          </cell>
          <cell r="S1212" t="str">
            <v/>
          </cell>
          <cell r="T1212" t="str">
            <v/>
          </cell>
        </row>
        <row r="1213">
          <cell r="F1213" t="str">
            <v>2)</v>
          </cell>
          <cell r="G1213" t="str">
            <v>TRANSPORTE DE MATERIALES</v>
          </cell>
        </row>
        <row r="1214">
          <cell r="G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  <cell r="N1214" t="str">
            <v/>
          </cell>
          <cell r="O1214" t="str">
            <v/>
          </cell>
          <cell r="P1214" t="str">
            <v/>
          </cell>
          <cell r="Q1214" t="str">
            <v/>
          </cell>
          <cell r="R1214">
            <v>0</v>
          </cell>
          <cell r="S1214" t="str">
            <v/>
          </cell>
          <cell r="T1214" t="str">
            <v/>
          </cell>
        </row>
        <row r="1215">
          <cell r="G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/>
          </cell>
          <cell r="O1215" t="str">
            <v/>
          </cell>
          <cell r="P1215" t="str">
            <v/>
          </cell>
          <cell r="Q1215" t="str">
            <v/>
          </cell>
          <cell r="R1215">
            <v>0</v>
          </cell>
          <cell r="S1215" t="str">
            <v/>
          </cell>
          <cell r="T1215" t="str">
            <v/>
          </cell>
        </row>
        <row r="1216">
          <cell r="G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 t="str">
            <v/>
          </cell>
          <cell r="Q1216" t="str">
            <v/>
          </cell>
          <cell r="R1216">
            <v>0</v>
          </cell>
          <cell r="S1216" t="str">
            <v/>
          </cell>
          <cell r="T1216" t="str">
            <v/>
          </cell>
        </row>
        <row r="1217">
          <cell r="G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 t="str">
            <v/>
          </cell>
          <cell r="Q1217" t="str">
            <v/>
          </cell>
          <cell r="R1217">
            <v>0</v>
          </cell>
          <cell r="S1217" t="str">
            <v/>
          </cell>
          <cell r="T1217" t="str">
            <v/>
          </cell>
        </row>
        <row r="1218">
          <cell r="G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 t="str">
            <v/>
          </cell>
          <cell r="Q1218" t="str">
            <v/>
          </cell>
          <cell r="R1218">
            <v>0</v>
          </cell>
          <cell r="S1218" t="str">
            <v/>
          </cell>
          <cell r="T1218" t="str">
            <v/>
          </cell>
        </row>
        <row r="1219">
          <cell r="G1219" t="str">
            <v>Subtotal  Transporte de Materiales</v>
          </cell>
          <cell r="R1219">
            <v>0</v>
          </cell>
          <cell r="S1219" t="str">
            <v>$/</v>
          </cell>
          <cell r="T1219" t="str">
            <v>m³</v>
          </cell>
        </row>
        <row r="1220">
          <cell r="F1220" t="str">
            <v>3)</v>
          </cell>
          <cell r="G1220" t="str">
            <v>MANO DE OBRA DIRECTA</v>
          </cell>
        </row>
        <row r="1221">
          <cell r="G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 t="str">
            <v/>
          </cell>
          <cell r="Q1221" t="str">
            <v/>
          </cell>
          <cell r="R1221">
            <v>0</v>
          </cell>
          <cell r="S1221" t="str">
            <v/>
          </cell>
          <cell r="T1221" t="str">
            <v/>
          </cell>
        </row>
        <row r="1222">
          <cell r="G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  <cell r="N1222" t="str">
            <v/>
          </cell>
          <cell r="O1222" t="str">
            <v/>
          </cell>
          <cell r="P1222" t="str">
            <v/>
          </cell>
          <cell r="Q1222" t="str">
            <v/>
          </cell>
          <cell r="R1222">
            <v>0</v>
          </cell>
          <cell r="S1222" t="str">
            <v/>
          </cell>
          <cell r="T1222" t="str">
            <v/>
          </cell>
        </row>
        <row r="1223">
          <cell r="G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  <cell r="N1223" t="str">
            <v/>
          </cell>
          <cell r="O1223" t="str">
            <v/>
          </cell>
          <cell r="P1223" t="str">
            <v/>
          </cell>
          <cell r="Q1223" t="str">
            <v/>
          </cell>
          <cell r="R1223">
            <v>0</v>
          </cell>
          <cell r="S1223" t="str">
            <v/>
          </cell>
          <cell r="T1223" t="str">
            <v/>
          </cell>
        </row>
        <row r="1224">
          <cell r="G1224" t="str">
            <v/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  <cell r="N1224" t="str">
            <v/>
          </cell>
          <cell r="O1224" t="str">
            <v/>
          </cell>
          <cell r="P1224" t="str">
            <v/>
          </cell>
          <cell r="Q1224" t="str">
            <v/>
          </cell>
          <cell r="R1224">
            <v>0</v>
          </cell>
          <cell r="S1224" t="str">
            <v/>
          </cell>
          <cell r="T1224" t="str">
            <v/>
          </cell>
        </row>
        <row r="1225">
          <cell r="G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  <cell r="N1225" t="str">
            <v/>
          </cell>
          <cell r="O1225" t="str">
            <v/>
          </cell>
          <cell r="P1225" t="str">
            <v/>
          </cell>
          <cell r="Q1225" t="str">
            <v/>
          </cell>
          <cell r="R1225">
            <v>0</v>
          </cell>
          <cell r="S1225" t="str">
            <v/>
          </cell>
          <cell r="T1225" t="str">
            <v/>
          </cell>
        </row>
        <row r="1226">
          <cell r="G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  <cell r="N1226" t="str">
            <v/>
          </cell>
          <cell r="O1226" t="str">
            <v/>
          </cell>
          <cell r="P1226" t="str">
            <v/>
          </cell>
          <cell r="Q1226" t="str">
            <v/>
          </cell>
          <cell r="R1226">
            <v>0</v>
          </cell>
          <cell r="S1226" t="str">
            <v/>
          </cell>
          <cell r="T1226" t="str">
            <v/>
          </cell>
        </row>
        <row r="1227">
          <cell r="G1227" t="str">
            <v>Subtotal Mano de Obra Directa</v>
          </cell>
          <cell r="R1227">
            <v>0</v>
          </cell>
          <cell r="S1227" t="str">
            <v>$/</v>
          </cell>
          <cell r="T1227" t="str">
            <v>m³</v>
          </cell>
        </row>
        <row r="1228">
          <cell r="F1228" t="str">
            <v>4)</v>
          </cell>
          <cell r="G1228" t="str">
            <v>MANO DE OBRA INDIRECTA</v>
          </cell>
        </row>
        <row r="1229">
          <cell r="G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  <cell r="N1229" t="str">
            <v/>
          </cell>
          <cell r="O1229" t="str">
            <v/>
          </cell>
          <cell r="P1229" t="str">
            <v/>
          </cell>
          <cell r="Q1229" t="str">
            <v/>
          </cell>
          <cell r="R1229">
            <v>0</v>
          </cell>
          <cell r="S1229" t="str">
            <v/>
          </cell>
          <cell r="T1229" t="str">
            <v/>
          </cell>
        </row>
        <row r="1230">
          <cell r="G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  <cell r="N1230" t="str">
            <v/>
          </cell>
          <cell r="O1230" t="str">
            <v/>
          </cell>
          <cell r="P1230" t="str">
            <v/>
          </cell>
          <cell r="Q1230" t="str">
            <v/>
          </cell>
          <cell r="R1230">
            <v>0</v>
          </cell>
          <cell r="S1230" t="str">
            <v/>
          </cell>
          <cell r="T1230" t="str">
            <v/>
          </cell>
        </row>
        <row r="1231">
          <cell r="G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  <cell r="N1231" t="str">
            <v/>
          </cell>
          <cell r="O1231" t="str">
            <v/>
          </cell>
          <cell r="P1231" t="str">
            <v/>
          </cell>
          <cell r="Q1231" t="str">
            <v/>
          </cell>
          <cell r="R1231">
            <v>0</v>
          </cell>
          <cell r="S1231" t="str">
            <v/>
          </cell>
          <cell r="T1231" t="str">
            <v/>
          </cell>
        </row>
        <row r="1232">
          <cell r="G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  <cell r="N1232" t="str">
            <v/>
          </cell>
          <cell r="O1232" t="str">
            <v/>
          </cell>
          <cell r="P1232" t="str">
            <v/>
          </cell>
          <cell r="Q1232" t="str">
            <v/>
          </cell>
          <cell r="R1232">
            <v>0</v>
          </cell>
          <cell r="S1232" t="str">
            <v/>
          </cell>
          <cell r="T1232" t="str">
            <v/>
          </cell>
        </row>
        <row r="1233">
          <cell r="G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  <cell r="N1233" t="str">
            <v/>
          </cell>
          <cell r="O1233" t="str">
            <v/>
          </cell>
          <cell r="P1233" t="str">
            <v/>
          </cell>
          <cell r="Q1233" t="str">
            <v/>
          </cell>
          <cell r="R1233">
            <v>0</v>
          </cell>
          <cell r="S1233" t="str">
            <v/>
          </cell>
          <cell r="T1233" t="str">
            <v/>
          </cell>
        </row>
        <row r="1234">
          <cell r="G1234" t="str">
            <v/>
          </cell>
          <cell r="I1234" t="str">
            <v/>
          </cell>
          <cell r="J1234" t="str">
            <v/>
          </cell>
          <cell r="K1234" t="str">
            <v/>
          </cell>
          <cell r="L1234" t="str">
            <v/>
          </cell>
          <cell r="M1234" t="str">
            <v/>
          </cell>
          <cell r="N1234" t="str">
            <v/>
          </cell>
          <cell r="O1234" t="str">
            <v/>
          </cell>
          <cell r="P1234" t="str">
            <v/>
          </cell>
          <cell r="Q1234" t="str">
            <v/>
          </cell>
          <cell r="R1234">
            <v>0</v>
          </cell>
          <cell r="S1234" t="str">
            <v/>
          </cell>
          <cell r="T1234" t="str">
            <v/>
          </cell>
        </row>
        <row r="1235">
          <cell r="G1235" t="str">
            <v>Subtotal Mano de Obra Indirecta</v>
          </cell>
          <cell r="R1235">
            <v>0</v>
          </cell>
          <cell r="S1235" t="str">
            <v>$/</v>
          </cell>
          <cell r="T1235" t="str">
            <v>m³</v>
          </cell>
        </row>
        <row r="1236">
          <cell r="F1236" t="str">
            <v>5)</v>
          </cell>
          <cell r="G1236" t="str">
            <v>COSTO OPERATIVO DE EQUIPOS</v>
          </cell>
        </row>
        <row r="1237">
          <cell r="G1237" t="str">
            <v/>
          </cell>
          <cell r="I1237" t="str">
            <v/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  <cell r="N1237" t="str">
            <v/>
          </cell>
          <cell r="O1237" t="str">
            <v/>
          </cell>
          <cell r="P1237" t="str">
            <v/>
          </cell>
          <cell r="Q1237" t="str">
            <v/>
          </cell>
          <cell r="R1237">
            <v>0</v>
          </cell>
          <cell r="S1237" t="str">
            <v/>
          </cell>
          <cell r="T1237" t="str">
            <v/>
          </cell>
        </row>
        <row r="1238">
          <cell r="G1238" t="str">
            <v/>
          </cell>
          <cell r="I1238" t="str">
            <v/>
          </cell>
          <cell r="J1238" t="str">
            <v/>
          </cell>
          <cell r="K1238" t="str">
            <v/>
          </cell>
          <cell r="L1238" t="str">
            <v/>
          </cell>
          <cell r="M1238" t="str">
            <v/>
          </cell>
          <cell r="N1238" t="str">
            <v/>
          </cell>
          <cell r="O1238" t="str">
            <v/>
          </cell>
          <cell r="P1238" t="str">
            <v/>
          </cell>
          <cell r="Q1238" t="str">
            <v/>
          </cell>
          <cell r="R1238">
            <v>0</v>
          </cell>
          <cell r="S1238" t="str">
            <v/>
          </cell>
          <cell r="T1238" t="str">
            <v/>
          </cell>
        </row>
        <row r="1239">
          <cell r="G1239" t="str">
            <v/>
          </cell>
          <cell r="I1239" t="str">
            <v/>
          </cell>
          <cell r="J1239" t="str">
            <v/>
          </cell>
          <cell r="K1239" t="str">
            <v/>
          </cell>
          <cell r="L1239" t="str">
            <v/>
          </cell>
          <cell r="M1239" t="str">
            <v/>
          </cell>
          <cell r="N1239" t="str">
            <v/>
          </cell>
          <cell r="O1239" t="str">
            <v/>
          </cell>
          <cell r="P1239" t="str">
            <v/>
          </cell>
          <cell r="Q1239" t="str">
            <v/>
          </cell>
          <cell r="R1239">
            <v>0</v>
          </cell>
          <cell r="S1239" t="str">
            <v/>
          </cell>
          <cell r="T1239" t="str">
            <v/>
          </cell>
        </row>
        <row r="1240">
          <cell r="G1240" t="str">
            <v/>
          </cell>
          <cell r="I1240" t="str">
            <v/>
          </cell>
          <cell r="J1240" t="str">
            <v/>
          </cell>
          <cell r="K1240" t="str">
            <v/>
          </cell>
          <cell r="L1240" t="str">
            <v/>
          </cell>
          <cell r="M1240" t="str">
            <v/>
          </cell>
          <cell r="N1240" t="str">
            <v/>
          </cell>
          <cell r="O1240" t="str">
            <v/>
          </cell>
          <cell r="P1240" t="str">
            <v/>
          </cell>
          <cell r="Q1240" t="str">
            <v/>
          </cell>
          <cell r="R1240">
            <v>0</v>
          </cell>
          <cell r="S1240" t="str">
            <v/>
          </cell>
          <cell r="T1240" t="str">
            <v/>
          </cell>
        </row>
        <row r="1241">
          <cell r="G1241" t="str">
            <v/>
          </cell>
          <cell r="I1241" t="str">
            <v/>
          </cell>
          <cell r="J1241" t="str">
            <v/>
          </cell>
          <cell r="K1241" t="str">
            <v/>
          </cell>
          <cell r="L1241" t="str">
            <v/>
          </cell>
          <cell r="M1241" t="str">
            <v/>
          </cell>
          <cell r="N1241" t="str">
            <v/>
          </cell>
          <cell r="O1241" t="str">
            <v/>
          </cell>
          <cell r="P1241" t="str">
            <v/>
          </cell>
          <cell r="Q1241" t="str">
            <v/>
          </cell>
          <cell r="R1241">
            <v>0</v>
          </cell>
          <cell r="S1241" t="str">
            <v/>
          </cell>
          <cell r="T1241" t="str">
            <v/>
          </cell>
        </row>
        <row r="1242">
          <cell r="G1242" t="str">
            <v/>
          </cell>
          <cell r="I1242" t="str">
            <v/>
          </cell>
          <cell r="J1242" t="str">
            <v/>
          </cell>
          <cell r="K1242" t="str">
            <v/>
          </cell>
          <cell r="L1242" t="str">
            <v/>
          </cell>
          <cell r="M1242" t="str">
            <v/>
          </cell>
          <cell r="N1242" t="str">
            <v/>
          </cell>
          <cell r="O1242" t="str">
            <v/>
          </cell>
          <cell r="P1242" t="str">
            <v/>
          </cell>
          <cell r="Q1242" t="str">
            <v/>
          </cell>
          <cell r="R1242">
            <v>0</v>
          </cell>
          <cell r="S1242" t="str">
            <v/>
          </cell>
          <cell r="T1242" t="str">
            <v/>
          </cell>
        </row>
        <row r="1243">
          <cell r="G1243" t="str">
            <v/>
          </cell>
          <cell r="I1243" t="str">
            <v/>
          </cell>
          <cell r="J1243" t="str">
            <v/>
          </cell>
          <cell r="K1243" t="str">
            <v/>
          </cell>
          <cell r="L1243" t="str">
            <v/>
          </cell>
          <cell r="M1243" t="str">
            <v/>
          </cell>
          <cell r="N1243" t="str">
            <v/>
          </cell>
          <cell r="O1243" t="str">
            <v/>
          </cell>
          <cell r="P1243" t="str">
            <v/>
          </cell>
          <cell r="Q1243" t="str">
            <v/>
          </cell>
          <cell r="R1243">
            <v>0</v>
          </cell>
          <cell r="S1243" t="str">
            <v/>
          </cell>
          <cell r="T1243" t="str">
            <v/>
          </cell>
        </row>
        <row r="1244">
          <cell r="G1244" t="str">
            <v/>
          </cell>
          <cell r="I1244" t="str">
            <v/>
          </cell>
          <cell r="J1244" t="str">
            <v/>
          </cell>
          <cell r="K1244" t="str">
            <v/>
          </cell>
          <cell r="L1244" t="str">
            <v/>
          </cell>
          <cell r="M1244" t="str">
            <v/>
          </cell>
          <cell r="N1244" t="str">
            <v/>
          </cell>
          <cell r="O1244" t="str">
            <v/>
          </cell>
          <cell r="P1244" t="str">
            <v/>
          </cell>
          <cell r="Q1244" t="str">
            <v/>
          </cell>
          <cell r="R1244">
            <v>0</v>
          </cell>
          <cell r="S1244" t="str">
            <v/>
          </cell>
          <cell r="T1244" t="str">
            <v/>
          </cell>
        </row>
        <row r="1245">
          <cell r="G1245" t="str">
            <v>Subtotal Costo Operativo de Equipos</v>
          </cell>
          <cell r="R1245">
            <v>0</v>
          </cell>
          <cell r="S1245" t="str">
            <v/>
          </cell>
          <cell r="T1245" t="str">
            <v/>
          </cell>
        </row>
        <row r="1247">
          <cell r="B1247">
            <v>290</v>
          </cell>
          <cell r="F1247" t="str">
            <v>6)</v>
          </cell>
          <cell r="G1247" t="str">
            <v>COSTO - COSTO  (1+2+3+4+5)</v>
          </cell>
          <cell r="R1247">
            <v>0</v>
          </cell>
          <cell r="S1247" t="str">
            <v>$/</v>
          </cell>
          <cell r="T1247" t="str">
            <v>m³</v>
          </cell>
        </row>
        <row r="1248">
          <cell r="G1248" t="str">
            <v/>
          </cell>
          <cell r="I1248" t="str">
            <v/>
          </cell>
          <cell r="J1248" t="str">
            <v/>
          </cell>
          <cell r="K1248" t="str">
            <v/>
          </cell>
          <cell r="L1248" t="str">
            <v/>
          </cell>
          <cell r="M1248" t="str">
            <v/>
          </cell>
          <cell r="N1248" t="str">
            <v/>
          </cell>
          <cell r="O1248" t="str">
            <v/>
          </cell>
          <cell r="P1248" t="str">
            <v/>
          </cell>
          <cell r="Q1248" t="str">
            <v/>
          </cell>
          <cell r="R1248">
            <v>0</v>
          </cell>
        </row>
        <row r="1249">
          <cell r="F1249" t="str">
            <v>7)</v>
          </cell>
          <cell r="G1249" t="str">
            <v>Gastos  Administrativos                                                 (% Sobre Costo-Costo)</v>
          </cell>
          <cell r="M1249">
            <v>8</v>
          </cell>
          <cell r="N1249" t="str">
            <v>%</v>
          </cell>
          <cell r="O1249" t="str">
            <v>de A</v>
          </cell>
          <cell r="P1249">
            <v>6</v>
          </cell>
          <cell r="R1249">
            <v>0</v>
          </cell>
          <cell r="S1249" t="str">
            <v>$/</v>
          </cell>
          <cell r="T1249" t="str">
            <v>m³</v>
          </cell>
        </row>
        <row r="1250">
          <cell r="F1250" t="str">
            <v>8)</v>
          </cell>
          <cell r="G1250" t="str">
            <v>Beneficio                                                                              (% Sobre Costo-Costo)</v>
          </cell>
          <cell r="M1250">
            <v>10</v>
          </cell>
          <cell r="N1250" t="str">
            <v>%</v>
          </cell>
          <cell r="O1250" t="str">
            <v>de A</v>
          </cell>
          <cell r="P1250">
            <v>6</v>
          </cell>
          <cell r="R1250">
            <v>0</v>
          </cell>
          <cell r="S1250" t="str">
            <v>$/</v>
          </cell>
          <cell r="T1250" t="str">
            <v>m³</v>
          </cell>
        </row>
        <row r="1251">
          <cell r="F1251" t="str">
            <v>9)</v>
          </cell>
          <cell r="G1251" t="str">
            <v>Monto de los Subcontratos</v>
          </cell>
          <cell r="S1251" t="str">
            <v>$/</v>
          </cell>
          <cell r="T1251" t="str">
            <v>m³</v>
          </cell>
        </row>
        <row r="1253">
          <cell r="F1253" t="str">
            <v>10)</v>
          </cell>
          <cell r="G1253" t="str">
            <v>Parcial  "I"</v>
          </cell>
          <cell r="R1253">
            <v>0</v>
          </cell>
          <cell r="S1253" t="str">
            <v>$/</v>
          </cell>
          <cell r="T1253" t="str">
            <v>m³</v>
          </cell>
        </row>
        <row r="1255">
          <cell r="F1255" t="str">
            <v>11)</v>
          </cell>
          <cell r="G1255" t="str">
            <v>Costo  Financiero</v>
          </cell>
          <cell r="M1255">
            <v>1.8</v>
          </cell>
          <cell r="N1255" t="str">
            <v>%</v>
          </cell>
          <cell r="O1255" t="str">
            <v>de A</v>
          </cell>
          <cell r="P1255" t="str">
            <v>"I"</v>
          </cell>
          <cell r="R1255">
            <v>0</v>
          </cell>
          <cell r="S1255" t="str">
            <v>$/</v>
          </cell>
          <cell r="T1255" t="str">
            <v>m³</v>
          </cell>
        </row>
        <row r="1257">
          <cell r="F1257" t="str">
            <v>12)</v>
          </cell>
          <cell r="G1257" t="str">
            <v>Parcial  "II"</v>
          </cell>
          <cell r="R1257">
            <v>0</v>
          </cell>
          <cell r="S1257" t="str">
            <v>$/</v>
          </cell>
          <cell r="T1257" t="str">
            <v>m³</v>
          </cell>
        </row>
        <row r="1259">
          <cell r="F1259" t="str">
            <v>13)</v>
          </cell>
          <cell r="G1259" t="str">
            <v>Impuestos</v>
          </cell>
          <cell r="M1259">
            <v>1.5</v>
          </cell>
          <cell r="N1259" t="str">
            <v>%</v>
          </cell>
          <cell r="O1259" t="str">
            <v>de A</v>
          </cell>
          <cell r="P1259" t="str">
            <v>"II"</v>
          </cell>
          <cell r="R1259">
            <v>0</v>
          </cell>
          <cell r="S1259" t="str">
            <v>$/</v>
          </cell>
          <cell r="T1259" t="str">
            <v>m³</v>
          </cell>
        </row>
        <row r="1261">
          <cell r="F1261" t="str">
            <v>14)</v>
          </cell>
          <cell r="G1261" t="str">
            <v>Parcial  "III"</v>
          </cell>
          <cell r="R1261">
            <v>0</v>
          </cell>
          <cell r="S1261" t="str">
            <v>$/</v>
          </cell>
          <cell r="T1261" t="str">
            <v>m³</v>
          </cell>
        </row>
        <row r="1263">
          <cell r="F1263" t="str">
            <v>15)</v>
          </cell>
          <cell r="G1263" t="str">
            <v>Impuesto al Valor Agregado (IVA)</v>
          </cell>
          <cell r="M1263">
            <v>21</v>
          </cell>
          <cell r="N1263" t="str">
            <v>%</v>
          </cell>
          <cell r="O1263" t="str">
            <v>de A</v>
          </cell>
          <cell r="P1263" t="str">
            <v>"III"</v>
          </cell>
          <cell r="R1263">
            <v>0</v>
          </cell>
          <cell r="S1263" t="str">
            <v>$/</v>
          </cell>
          <cell r="T1263" t="str">
            <v>m³</v>
          </cell>
        </row>
        <row r="1265">
          <cell r="F1265" t="str">
            <v>16)</v>
          </cell>
          <cell r="G1265" t="str">
            <v xml:space="preserve">T O T A L </v>
          </cell>
          <cell r="R1265">
            <v>0</v>
          </cell>
          <cell r="S1265" t="str">
            <v>$/</v>
          </cell>
          <cell r="T1265" t="str">
            <v>m³</v>
          </cell>
        </row>
        <row r="1266">
          <cell r="C1266">
            <v>300</v>
          </cell>
          <cell r="F1266" t="str">
            <v>4.1</v>
          </cell>
          <cell r="G1266" t="str">
            <v>Diámetro 1300 mm</v>
          </cell>
          <cell r="M1266" t="str">
            <v>ml</v>
          </cell>
          <cell r="R1266">
            <v>104.19</v>
          </cell>
        </row>
        <row r="1268">
          <cell r="F1268" t="str">
            <v>1)</v>
          </cell>
          <cell r="G1268" t="str">
            <v>MATERIALES</v>
          </cell>
        </row>
        <row r="1269">
          <cell r="G1269" t="str">
            <v/>
          </cell>
          <cell r="H1269">
            <v>0</v>
          </cell>
          <cell r="I1269" t="str">
            <v/>
          </cell>
          <cell r="J1269" t="str">
            <v/>
          </cell>
          <cell r="K1269" t="str">
            <v/>
          </cell>
          <cell r="L1269" t="str">
            <v/>
          </cell>
          <cell r="M1269" t="str">
            <v/>
          </cell>
          <cell r="N1269" t="str">
            <v/>
          </cell>
          <cell r="O1269" t="str">
            <v/>
          </cell>
          <cell r="P1269" t="str">
            <v/>
          </cell>
          <cell r="Q1269" t="str">
            <v/>
          </cell>
          <cell r="R1269">
            <v>0</v>
          </cell>
          <cell r="S1269" t="str">
            <v/>
          </cell>
          <cell r="T1269" t="str">
            <v/>
          </cell>
        </row>
        <row r="1270">
          <cell r="G1270" t="str">
            <v/>
          </cell>
          <cell r="I1270" t="str">
            <v/>
          </cell>
          <cell r="J1270" t="str">
            <v/>
          </cell>
          <cell r="K1270" t="str">
            <v/>
          </cell>
          <cell r="L1270" t="str">
            <v/>
          </cell>
          <cell r="M1270" t="str">
            <v/>
          </cell>
          <cell r="N1270" t="str">
            <v/>
          </cell>
          <cell r="O1270" t="str">
            <v/>
          </cell>
          <cell r="P1270" t="str">
            <v/>
          </cell>
          <cell r="Q1270" t="str">
            <v/>
          </cell>
          <cell r="R1270">
            <v>0</v>
          </cell>
          <cell r="S1270" t="str">
            <v/>
          </cell>
          <cell r="T1270" t="str">
            <v/>
          </cell>
        </row>
        <row r="1271">
          <cell r="G1271" t="str">
            <v/>
          </cell>
          <cell r="I1271" t="str">
            <v/>
          </cell>
          <cell r="J1271" t="str">
            <v/>
          </cell>
          <cell r="K1271" t="str">
            <v/>
          </cell>
          <cell r="L1271" t="str">
            <v/>
          </cell>
          <cell r="M1271" t="str">
            <v/>
          </cell>
          <cell r="N1271" t="str">
            <v/>
          </cell>
          <cell r="O1271" t="str">
            <v/>
          </cell>
          <cell r="P1271" t="str">
            <v/>
          </cell>
          <cell r="Q1271" t="str">
            <v/>
          </cell>
          <cell r="R1271">
            <v>0</v>
          </cell>
          <cell r="S1271" t="str">
            <v/>
          </cell>
          <cell r="T1271" t="str">
            <v/>
          </cell>
        </row>
        <row r="1272">
          <cell r="G1272" t="str">
            <v/>
          </cell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  <cell r="M1272" t="str">
            <v/>
          </cell>
          <cell r="N1272" t="str">
            <v/>
          </cell>
          <cell r="O1272" t="str">
            <v/>
          </cell>
          <cell r="P1272" t="str">
            <v/>
          </cell>
          <cell r="Q1272" t="str">
            <v/>
          </cell>
          <cell r="R1272">
            <v>0</v>
          </cell>
          <cell r="S1272" t="str">
            <v/>
          </cell>
          <cell r="T1272" t="str">
            <v/>
          </cell>
        </row>
        <row r="1273">
          <cell r="G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  <cell r="M1273" t="str">
            <v/>
          </cell>
          <cell r="N1273" t="str">
            <v/>
          </cell>
          <cell r="O1273" t="str">
            <v/>
          </cell>
          <cell r="P1273" t="str">
            <v/>
          </cell>
          <cell r="Q1273" t="str">
            <v/>
          </cell>
          <cell r="R1273">
            <v>0</v>
          </cell>
          <cell r="S1273" t="str">
            <v/>
          </cell>
          <cell r="T1273" t="str">
            <v/>
          </cell>
        </row>
        <row r="1274">
          <cell r="G1274" t="str">
            <v/>
          </cell>
          <cell r="I1274" t="str">
            <v/>
          </cell>
          <cell r="J1274" t="str">
            <v/>
          </cell>
          <cell r="K1274" t="str">
            <v/>
          </cell>
          <cell r="L1274" t="str">
            <v/>
          </cell>
          <cell r="M1274" t="str">
            <v/>
          </cell>
          <cell r="N1274" t="str">
            <v/>
          </cell>
          <cell r="O1274" t="str">
            <v/>
          </cell>
          <cell r="P1274" t="str">
            <v/>
          </cell>
          <cell r="Q1274" t="str">
            <v/>
          </cell>
          <cell r="R1274">
            <v>0</v>
          </cell>
          <cell r="S1274" t="str">
            <v/>
          </cell>
          <cell r="T1274" t="str">
            <v/>
          </cell>
        </row>
        <row r="1275">
          <cell r="G1275" t="str">
            <v/>
          </cell>
          <cell r="I1275" t="str">
            <v/>
          </cell>
          <cell r="J1275" t="str">
            <v/>
          </cell>
          <cell r="K1275" t="str">
            <v/>
          </cell>
          <cell r="L1275" t="str">
            <v/>
          </cell>
          <cell r="M1275" t="str">
            <v/>
          </cell>
          <cell r="N1275" t="str">
            <v/>
          </cell>
          <cell r="O1275" t="str">
            <v/>
          </cell>
          <cell r="P1275" t="str">
            <v/>
          </cell>
          <cell r="Q1275" t="str">
            <v/>
          </cell>
          <cell r="R1275">
            <v>0</v>
          </cell>
          <cell r="S1275" t="str">
            <v/>
          </cell>
          <cell r="T1275" t="str">
            <v/>
          </cell>
        </row>
        <row r="1276">
          <cell r="G1276" t="str">
            <v/>
          </cell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  <cell r="M1276" t="str">
            <v/>
          </cell>
          <cell r="N1276" t="str">
            <v/>
          </cell>
          <cell r="O1276" t="str">
            <v/>
          </cell>
          <cell r="P1276" t="str">
            <v/>
          </cell>
          <cell r="Q1276" t="str">
            <v/>
          </cell>
          <cell r="R1276">
            <v>0</v>
          </cell>
          <cell r="S1276" t="str">
            <v/>
          </cell>
          <cell r="T1276" t="str">
            <v/>
          </cell>
        </row>
        <row r="1277">
          <cell r="G1277" t="str">
            <v/>
          </cell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  <cell r="N1277" t="str">
            <v/>
          </cell>
          <cell r="O1277" t="str">
            <v/>
          </cell>
          <cell r="P1277" t="str">
            <v/>
          </cell>
          <cell r="Q1277" t="str">
            <v/>
          </cell>
          <cell r="R1277">
            <v>0</v>
          </cell>
          <cell r="S1277" t="str">
            <v/>
          </cell>
          <cell r="T1277" t="str">
            <v/>
          </cell>
        </row>
        <row r="1278">
          <cell r="G1278" t="str">
            <v>Subtotal  Materiales</v>
          </cell>
          <cell r="R1278">
            <v>0</v>
          </cell>
          <cell r="S1278" t="str">
            <v/>
          </cell>
          <cell r="T1278" t="str">
            <v/>
          </cell>
        </row>
        <row r="1279">
          <cell r="F1279" t="str">
            <v>2)</v>
          </cell>
          <cell r="G1279" t="str">
            <v>TRANSPORTE DE MATERIALES</v>
          </cell>
        </row>
        <row r="1280">
          <cell r="G1280" t="str">
            <v/>
          </cell>
          <cell r="I1280" t="str">
            <v/>
          </cell>
          <cell r="J1280" t="str">
            <v/>
          </cell>
          <cell r="K1280" t="str">
            <v/>
          </cell>
          <cell r="L1280" t="str">
            <v/>
          </cell>
          <cell r="M1280" t="str">
            <v/>
          </cell>
          <cell r="N1280" t="str">
            <v/>
          </cell>
          <cell r="O1280" t="str">
            <v/>
          </cell>
          <cell r="P1280" t="str">
            <v/>
          </cell>
          <cell r="Q1280" t="str">
            <v/>
          </cell>
          <cell r="R1280">
            <v>0</v>
          </cell>
          <cell r="S1280" t="str">
            <v/>
          </cell>
          <cell r="T1280" t="str">
            <v/>
          </cell>
        </row>
        <row r="1281">
          <cell r="G1281" t="str">
            <v/>
          </cell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  <cell r="N1281" t="str">
            <v/>
          </cell>
          <cell r="O1281" t="str">
            <v/>
          </cell>
          <cell r="P1281" t="str">
            <v/>
          </cell>
          <cell r="Q1281" t="str">
            <v/>
          </cell>
          <cell r="R1281">
            <v>0</v>
          </cell>
          <cell r="S1281" t="str">
            <v/>
          </cell>
          <cell r="T1281" t="str">
            <v/>
          </cell>
        </row>
        <row r="1282">
          <cell r="G1282" t="str">
            <v/>
          </cell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  <cell r="N1282" t="str">
            <v/>
          </cell>
          <cell r="O1282" t="str">
            <v/>
          </cell>
          <cell r="P1282" t="str">
            <v/>
          </cell>
          <cell r="Q1282" t="str">
            <v/>
          </cell>
          <cell r="R1282">
            <v>0</v>
          </cell>
          <cell r="S1282" t="str">
            <v/>
          </cell>
          <cell r="T1282" t="str">
            <v/>
          </cell>
        </row>
        <row r="1283">
          <cell r="G1283" t="str">
            <v/>
          </cell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  <cell r="N1283" t="str">
            <v/>
          </cell>
          <cell r="O1283" t="str">
            <v/>
          </cell>
          <cell r="P1283" t="str">
            <v/>
          </cell>
          <cell r="Q1283" t="str">
            <v/>
          </cell>
          <cell r="R1283">
            <v>0</v>
          </cell>
          <cell r="S1283" t="str">
            <v/>
          </cell>
          <cell r="T1283" t="str">
            <v/>
          </cell>
        </row>
        <row r="1284">
          <cell r="G1284" t="str">
            <v/>
          </cell>
          <cell r="I1284" t="str">
            <v/>
          </cell>
          <cell r="J1284" t="str">
            <v/>
          </cell>
          <cell r="K1284" t="str">
            <v/>
          </cell>
          <cell r="L1284" t="str">
            <v/>
          </cell>
          <cell r="M1284" t="str">
            <v/>
          </cell>
          <cell r="N1284" t="str">
            <v/>
          </cell>
          <cell r="O1284" t="str">
            <v/>
          </cell>
          <cell r="P1284" t="str">
            <v/>
          </cell>
          <cell r="Q1284" t="str">
            <v/>
          </cell>
          <cell r="R1284">
            <v>0</v>
          </cell>
          <cell r="S1284" t="str">
            <v/>
          </cell>
          <cell r="T1284" t="str">
            <v/>
          </cell>
        </row>
        <row r="1285">
          <cell r="G1285" t="str">
            <v>Subtotal  Transporte de Materiales</v>
          </cell>
          <cell r="R1285">
            <v>0</v>
          </cell>
          <cell r="S1285" t="str">
            <v>$/</v>
          </cell>
          <cell r="T1285" t="str">
            <v>ml</v>
          </cell>
        </row>
        <row r="1286">
          <cell r="F1286" t="str">
            <v>3)</v>
          </cell>
          <cell r="G1286" t="str">
            <v>MANO DE OBRA DIRECTA</v>
          </cell>
        </row>
        <row r="1287">
          <cell r="G1287" t="str">
            <v/>
          </cell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  <cell r="N1287" t="str">
            <v/>
          </cell>
          <cell r="O1287" t="str">
            <v/>
          </cell>
          <cell r="P1287" t="str">
            <v/>
          </cell>
          <cell r="Q1287" t="str">
            <v/>
          </cell>
          <cell r="R1287">
            <v>0</v>
          </cell>
          <cell r="S1287" t="str">
            <v/>
          </cell>
          <cell r="T1287" t="str">
            <v/>
          </cell>
        </row>
        <row r="1288">
          <cell r="G1288" t="str">
            <v/>
          </cell>
          <cell r="I1288" t="str">
            <v/>
          </cell>
          <cell r="J1288" t="str">
            <v/>
          </cell>
          <cell r="K1288" t="str">
            <v/>
          </cell>
          <cell r="L1288" t="str">
            <v/>
          </cell>
          <cell r="M1288" t="str">
            <v/>
          </cell>
          <cell r="N1288" t="str">
            <v/>
          </cell>
          <cell r="O1288" t="str">
            <v/>
          </cell>
          <cell r="P1288" t="str">
            <v/>
          </cell>
          <cell r="Q1288" t="str">
            <v/>
          </cell>
          <cell r="R1288">
            <v>0</v>
          </cell>
          <cell r="S1288" t="str">
            <v/>
          </cell>
          <cell r="T1288" t="str">
            <v/>
          </cell>
        </row>
        <row r="1289">
          <cell r="G1289" t="str">
            <v/>
          </cell>
          <cell r="I1289" t="str">
            <v/>
          </cell>
          <cell r="J1289" t="str">
            <v/>
          </cell>
          <cell r="K1289" t="str">
            <v/>
          </cell>
          <cell r="L1289" t="str">
            <v/>
          </cell>
          <cell r="M1289" t="str">
            <v/>
          </cell>
          <cell r="N1289" t="str">
            <v/>
          </cell>
          <cell r="O1289" t="str">
            <v/>
          </cell>
          <cell r="P1289" t="str">
            <v/>
          </cell>
          <cell r="Q1289" t="str">
            <v/>
          </cell>
          <cell r="R1289">
            <v>0</v>
          </cell>
          <cell r="S1289" t="str">
            <v/>
          </cell>
          <cell r="T1289" t="str">
            <v/>
          </cell>
        </row>
        <row r="1290">
          <cell r="G1290" t="str">
            <v/>
          </cell>
          <cell r="I1290" t="str">
            <v/>
          </cell>
          <cell r="J1290" t="str">
            <v/>
          </cell>
          <cell r="K1290" t="str">
            <v/>
          </cell>
          <cell r="L1290" t="str">
            <v/>
          </cell>
          <cell r="M1290" t="str">
            <v/>
          </cell>
          <cell r="N1290" t="str">
            <v/>
          </cell>
          <cell r="O1290" t="str">
            <v/>
          </cell>
          <cell r="P1290" t="str">
            <v/>
          </cell>
          <cell r="Q1290" t="str">
            <v/>
          </cell>
          <cell r="R1290">
            <v>0</v>
          </cell>
          <cell r="S1290" t="str">
            <v/>
          </cell>
          <cell r="T1290" t="str">
            <v/>
          </cell>
        </row>
        <row r="1291">
          <cell r="G1291" t="str">
            <v/>
          </cell>
          <cell r="I1291" t="str">
            <v/>
          </cell>
          <cell r="J1291" t="str">
            <v/>
          </cell>
          <cell r="K1291" t="str">
            <v/>
          </cell>
          <cell r="L1291" t="str">
            <v/>
          </cell>
          <cell r="M1291" t="str">
            <v/>
          </cell>
          <cell r="N1291" t="str">
            <v/>
          </cell>
          <cell r="O1291" t="str">
            <v/>
          </cell>
          <cell r="P1291" t="str">
            <v/>
          </cell>
          <cell r="Q1291" t="str">
            <v/>
          </cell>
          <cell r="R1291">
            <v>0</v>
          </cell>
          <cell r="S1291" t="str">
            <v/>
          </cell>
          <cell r="T1291" t="str">
            <v/>
          </cell>
        </row>
        <row r="1292">
          <cell r="G1292" t="str">
            <v/>
          </cell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  <cell r="M1292" t="str">
            <v/>
          </cell>
          <cell r="N1292" t="str">
            <v/>
          </cell>
          <cell r="O1292" t="str">
            <v/>
          </cell>
          <cell r="P1292" t="str">
            <v/>
          </cell>
          <cell r="Q1292" t="str">
            <v/>
          </cell>
          <cell r="R1292">
            <v>0</v>
          </cell>
          <cell r="S1292" t="str">
            <v/>
          </cell>
          <cell r="T1292" t="str">
            <v/>
          </cell>
        </row>
        <row r="1293">
          <cell r="G1293" t="str">
            <v>Subtotal Mano de Obra Directa</v>
          </cell>
          <cell r="R1293">
            <v>0</v>
          </cell>
          <cell r="S1293" t="str">
            <v>$/</v>
          </cell>
          <cell r="T1293" t="str">
            <v>ml</v>
          </cell>
        </row>
        <row r="1294">
          <cell r="F1294" t="str">
            <v>4)</v>
          </cell>
          <cell r="G1294" t="str">
            <v>MANO DE OBRA INDIRECTA</v>
          </cell>
        </row>
        <row r="1295">
          <cell r="G1295" t="str">
            <v/>
          </cell>
          <cell r="I1295" t="str">
            <v/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  <cell r="N1295" t="str">
            <v/>
          </cell>
          <cell r="O1295" t="str">
            <v/>
          </cell>
          <cell r="P1295" t="str">
            <v/>
          </cell>
          <cell r="Q1295" t="str">
            <v/>
          </cell>
          <cell r="R1295">
            <v>0</v>
          </cell>
          <cell r="S1295" t="str">
            <v/>
          </cell>
          <cell r="T1295" t="str">
            <v/>
          </cell>
        </row>
        <row r="1296">
          <cell r="G1296" t="str">
            <v/>
          </cell>
          <cell r="I1296" t="str">
            <v/>
          </cell>
          <cell r="J1296" t="str">
            <v/>
          </cell>
          <cell r="K1296" t="str">
            <v/>
          </cell>
          <cell r="L1296" t="str">
            <v/>
          </cell>
          <cell r="M1296" t="str">
            <v/>
          </cell>
          <cell r="N1296" t="str">
            <v/>
          </cell>
          <cell r="O1296" t="str">
            <v/>
          </cell>
          <cell r="P1296" t="str">
            <v/>
          </cell>
          <cell r="Q1296" t="str">
            <v/>
          </cell>
          <cell r="R1296">
            <v>0</v>
          </cell>
          <cell r="S1296" t="str">
            <v/>
          </cell>
          <cell r="T1296" t="str">
            <v/>
          </cell>
        </row>
        <row r="1297">
          <cell r="G1297" t="str">
            <v/>
          </cell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  <cell r="M1297" t="str">
            <v/>
          </cell>
          <cell r="N1297" t="str">
            <v/>
          </cell>
          <cell r="O1297" t="str">
            <v/>
          </cell>
          <cell r="P1297" t="str">
            <v/>
          </cell>
          <cell r="Q1297" t="str">
            <v/>
          </cell>
          <cell r="R1297">
            <v>0</v>
          </cell>
          <cell r="S1297" t="str">
            <v/>
          </cell>
          <cell r="T1297" t="str">
            <v/>
          </cell>
        </row>
        <row r="1298">
          <cell r="G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  <cell r="N1298" t="str">
            <v/>
          </cell>
          <cell r="O1298" t="str">
            <v/>
          </cell>
          <cell r="P1298" t="str">
            <v/>
          </cell>
          <cell r="Q1298" t="str">
            <v/>
          </cell>
          <cell r="R1298">
            <v>0</v>
          </cell>
          <cell r="S1298" t="str">
            <v/>
          </cell>
          <cell r="T1298" t="str">
            <v/>
          </cell>
        </row>
        <row r="1299">
          <cell r="G1299" t="str">
            <v/>
          </cell>
          <cell r="I1299" t="str">
            <v/>
          </cell>
          <cell r="J1299" t="str">
            <v/>
          </cell>
          <cell r="K1299" t="str">
            <v/>
          </cell>
          <cell r="L1299" t="str">
            <v/>
          </cell>
          <cell r="M1299" t="str">
            <v/>
          </cell>
          <cell r="N1299" t="str">
            <v/>
          </cell>
          <cell r="O1299" t="str">
            <v/>
          </cell>
          <cell r="P1299" t="str">
            <v/>
          </cell>
          <cell r="Q1299" t="str">
            <v/>
          </cell>
          <cell r="R1299">
            <v>0</v>
          </cell>
          <cell r="S1299" t="str">
            <v/>
          </cell>
          <cell r="T1299" t="str">
            <v/>
          </cell>
        </row>
        <row r="1300">
          <cell r="G1300" t="str">
            <v/>
          </cell>
          <cell r="I1300" t="str">
            <v/>
          </cell>
          <cell r="J1300" t="str">
            <v/>
          </cell>
          <cell r="K1300" t="str">
            <v/>
          </cell>
          <cell r="L1300" t="str">
            <v/>
          </cell>
          <cell r="M1300" t="str">
            <v/>
          </cell>
          <cell r="N1300" t="str">
            <v/>
          </cell>
          <cell r="O1300" t="str">
            <v/>
          </cell>
          <cell r="P1300" t="str">
            <v/>
          </cell>
          <cell r="Q1300" t="str">
            <v/>
          </cell>
          <cell r="R1300">
            <v>0</v>
          </cell>
          <cell r="S1300" t="str">
            <v/>
          </cell>
          <cell r="T1300" t="str">
            <v/>
          </cell>
        </row>
        <row r="1301">
          <cell r="G1301" t="str">
            <v>Subtotal Mano de Obra Indirecta</v>
          </cell>
          <cell r="R1301">
            <v>0</v>
          </cell>
          <cell r="S1301" t="str">
            <v>$/</v>
          </cell>
          <cell r="T1301" t="str">
            <v>ml</v>
          </cell>
        </row>
        <row r="1302">
          <cell r="F1302" t="str">
            <v>5)</v>
          </cell>
          <cell r="G1302" t="str">
            <v>COSTO OPERATIVO DE EQUIPOS</v>
          </cell>
        </row>
        <row r="1303">
          <cell r="G1303" t="str">
            <v/>
          </cell>
          <cell r="I1303" t="str">
            <v/>
          </cell>
          <cell r="J1303" t="str">
            <v/>
          </cell>
          <cell r="K1303" t="str">
            <v/>
          </cell>
          <cell r="L1303" t="str">
            <v/>
          </cell>
          <cell r="M1303" t="str">
            <v/>
          </cell>
          <cell r="N1303" t="str">
            <v/>
          </cell>
          <cell r="O1303" t="str">
            <v/>
          </cell>
          <cell r="P1303" t="str">
            <v/>
          </cell>
          <cell r="Q1303" t="str">
            <v/>
          </cell>
          <cell r="R1303">
            <v>0</v>
          </cell>
          <cell r="S1303" t="str">
            <v/>
          </cell>
          <cell r="T1303" t="str">
            <v/>
          </cell>
        </row>
        <row r="1304">
          <cell r="G1304" t="str">
            <v/>
          </cell>
          <cell r="I1304" t="str">
            <v/>
          </cell>
          <cell r="J1304" t="str">
            <v/>
          </cell>
          <cell r="K1304" t="str">
            <v/>
          </cell>
          <cell r="L1304" t="str">
            <v/>
          </cell>
          <cell r="M1304" t="str">
            <v/>
          </cell>
          <cell r="N1304" t="str">
            <v/>
          </cell>
          <cell r="O1304" t="str">
            <v/>
          </cell>
          <cell r="P1304" t="str">
            <v/>
          </cell>
          <cell r="Q1304" t="str">
            <v/>
          </cell>
          <cell r="R1304">
            <v>0</v>
          </cell>
          <cell r="S1304" t="str">
            <v/>
          </cell>
          <cell r="T1304" t="str">
            <v/>
          </cell>
        </row>
        <row r="1305">
          <cell r="G1305" t="str">
            <v/>
          </cell>
          <cell r="I1305" t="str">
            <v/>
          </cell>
          <cell r="J1305" t="str">
            <v/>
          </cell>
          <cell r="K1305" t="str">
            <v/>
          </cell>
          <cell r="L1305" t="str">
            <v/>
          </cell>
          <cell r="M1305" t="str">
            <v/>
          </cell>
          <cell r="N1305" t="str">
            <v/>
          </cell>
          <cell r="O1305" t="str">
            <v/>
          </cell>
          <cell r="P1305" t="str">
            <v/>
          </cell>
          <cell r="Q1305" t="str">
            <v/>
          </cell>
          <cell r="R1305">
            <v>0</v>
          </cell>
          <cell r="S1305" t="str">
            <v/>
          </cell>
          <cell r="T1305" t="str">
            <v/>
          </cell>
        </row>
        <row r="1306">
          <cell r="G1306" t="str">
            <v/>
          </cell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  <cell r="N1306" t="str">
            <v/>
          </cell>
          <cell r="O1306" t="str">
            <v/>
          </cell>
          <cell r="P1306" t="str">
            <v/>
          </cell>
          <cell r="Q1306" t="str">
            <v/>
          </cell>
          <cell r="R1306">
            <v>0</v>
          </cell>
          <cell r="S1306" t="str">
            <v/>
          </cell>
          <cell r="T1306" t="str">
            <v/>
          </cell>
        </row>
        <row r="1307">
          <cell r="G1307" t="str">
            <v/>
          </cell>
          <cell r="I1307" t="str">
            <v/>
          </cell>
          <cell r="J1307" t="str">
            <v/>
          </cell>
          <cell r="K1307" t="str">
            <v/>
          </cell>
          <cell r="L1307" t="str">
            <v/>
          </cell>
          <cell r="M1307" t="str">
            <v/>
          </cell>
          <cell r="N1307" t="str">
            <v/>
          </cell>
          <cell r="O1307" t="str">
            <v/>
          </cell>
          <cell r="P1307" t="str">
            <v/>
          </cell>
          <cell r="Q1307" t="str">
            <v/>
          </cell>
          <cell r="R1307">
            <v>0</v>
          </cell>
          <cell r="S1307" t="str">
            <v/>
          </cell>
          <cell r="T1307" t="str">
            <v/>
          </cell>
        </row>
        <row r="1308">
          <cell r="G1308" t="str">
            <v/>
          </cell>
          <cell r="I1308" t="str">
            <v/>
          </cell>
          <cell r="J1308" t="str">
            <v/>
          </cell>
          <cell r="K1308" t="str">
            <v/>
          </cell>
          <cell r="L1308" t="str">
            <v/>
          </cell>
          <cell r="M1308" t="str">
            <v/>
          </cell>
          <cell r="N1308" t="str">
            <v/>
          </cell>
          <cell r="O1308" t="str">
            <v/>
          </cell>
          <cell r="P1308" t="str">
            <v/>
          </cell>
          <cell r="Q1308" t="str">
            <v/>
          </cell>
          <cell r="R1308">
            <v>0</v>
          </cell>
          <cell r="S1308" t="str">
            <v/>
          </cell>
          <cell r="T1308" t="str">
            <v/>
          </cell>
        </row>
        <row r="1309">
          <cell r="G1309" t="str">
            <v/>
          </cell>
          <cell r="I1309" t="str">
            <v/>
          </cell>
          <cell r="J1309" t="str">
            <v/>
          </cell>
          <cell r="K1309" t="str">
            <v/>
          </cell>
          <cell r="L1309" t="str">
            <v/>
          </cell>
          <cell r="M1309" t="str">
            <v/>
          </cell>
          <cell r="N1309" t="str">
            <v/>
          </cell>
          <cell r="O1309" t="str">
            <v/>
          </cell>
          <cell r="P1309" t="str">
            <v/>
          </cell>
          <cell r="Q1309" t="str">
            <v/>
          </cell>
          <cell r="R1309">
            <v>0</v>
          </cell>
          <cell r="S1309" t="str">
            <v/>
          </cell>
          <cell r="T1309" t="str">
            <v/>
          </cell>
        </row>
        <row r="1310">
          <cell r="G1310" t="str">
            <v/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/>
          </cell>
          <cell r="O1310" t="str">
            <v/>
          </cell>
          <cell r="P1310" t="str">
            <v/>
          </cell>
          <cell r="Q1310" t="str">
            <v/>
          </cell>
          <cell r="R1310">
            <v>0</v>
          </cell>
          <cell r="S1310" t="str">
            <v/>
          </cell>
          <cell r="T1310" t="str">
            <v/>
          </cell>
        </row>
        <row r="1311">
          <cell r="G1311" t="str">
            <v>Subtotal Costo Operativo de Equipos</v>
          </cell>
          <cell r="R1311">
            <v>0</v>
          </cell>
          <cell r="S1311" t="str">
            <v/>
          </cell>
          <cell r="T1311" t="str">
            <v/>
          </cell>
        </row>
        <row r="1313">
          <cell r="B1313">
            <v>300</v>
          </cell>
          <cell r="F1313" t="str">
            <v>6)</v>
          </cell>
          <cell r="G1313" t="str">
            <v>COSTO - COSTO  (1+2+3+4+5)</v>
          </cell>
          <cell r="R1313">
            <v>0</v>
          </cell>
          <cell r="S1313" t="str">
            <v>$/</v>
          </cell>
          <cell r="T1313" t="str">
            <v>ml</v>
          </cell>
        </row>
        <row r="1314">
          <cell r="G1314" t="str">
            <v/>
          </cell>
          <cell r="I1314" t="str">
            <v/>
          </cell>
          <cell r="J1314" t="str">
            <v/>
          </cell>
          <cell r="K1314" t="str">
            <v/>
          </cell>
          <cell r="L1314" t="str">
            <v/>
          </cell>
          <cell r="M1314" t="str">
            <v/>
          </cell>
          <cell r="N1314" t="str">
            <v/>
          </cell>
          <cell r="O1314" t="str">
            <v/>
          </cell>
          <cell r="P1314" t="str">
            <v/>
          </cell>
          <cell r="Q1314" t="str">
            <v/>
          </cell>
          <cell r="R1314">
            <v>0</v>
          </cell>
        </row>
        <row r="1315">
          <cell r="F1315" t="str">
            <v>7)</v>
          </cell>
          <cell r="G1315" t="str">
            <v>Gastos  Administrativos                                                 (% Sobre Costo-Costo)</v>
          </cell>
          <cell r="M1315">
            <v>8</v>
          </cell>
          <cell r="N1315" t="str">
            <v>%</v>
          </cell>
          <cell r="O1315" t="str">
            <v>de A</v>
          </cell>
          <cell r="P1315">
            <v>6</v>
          </cell>
          <cell r="R1315">
            <v>0</v>
          </cell>
          <cell r="S1315" t="str">
            <v>$/</v>
          </cell>
          <cell r="T1315" t="str">
            <v>ml</v>
          </cell>
        </row>
        <row r="1316">
          <cell r="F1316" t="str">
            <v>8)</v>
          </cell>
          <cell r="G1316" t="str">
            <v>Beneficio                                                                              (% Sobre Costo-Costo)</v>
          </cell>
          <cell r="M1316">
            <v>10</v>
          </cell>
          <cell r="N1316" t="str">
            <v>%</v>
          </cell>
          <cell r="O1316" t="str">
            <v>de A</v>
          </cell>
          <cell r="P1316">
            <v>6</v>
          </cell>
          <cell r="R1316">
            <v>0</v>
          </cell>
          <cell r="S1316" t="str">
            <v>$/</v>
          </cell>
          <cell r="T1316" t="str">
            <v>ml</v>
          </cell>
        </row>
        <row r="1317">
          <cell r="F1317" t="str">
            <v>9)</v>
          </cell>
          <cell r="G1317" t="str">
            <v>Monto de los Subcontratos</v>
          </cell>
          <cell r="S1317" t="str">
            <v>$/</v>
          </cell>
          <cell r="T1317" t="str">
            <v>ml</v>
          </cell>
        </row>
        <row r="1319">
          <cell r="F1319" t="str">
            <v>10)</v>
          </cell>
          <cell r="G1319" t="str">
            <v>Parcial  "I"</v>
          </cell>
          <cell r="R1319">
            <v>0</v>
          </cell>
          <cell r="S1319" t="str">
            <v>$/</v>
          </cell>
          <cell r="T1319" t="str">
            <v>ml</v>
          </cell>
        </row>
        <row r="1321">
          <cell r="F1321" t="str">
            <v>11)</v>
          </cell>
          <cell r="G1321" t="str">
            <v>Costo  Financiero</v>
          </cell>
          <cell r="M1321">
            <v>1.8</v>
          </cell>
          <cell r="N1321" t="str">
            <v>%</v>
          </cell>
          <cell r="O1321" t="str">
            <v>de A</v>
          </cell>
          <cell r="P1321" t="str">
            <v>"I"</v>
          </cell>
          <cell r="R1321">
            <v>0</v>
          </cell>
          <cell r="S1321" t="str">
            <v>$/</v>
          </cell>
          <cell r="T1321" t="str">
            <v>ml</v>
          </cell>
        </row>
        <row r="1323">
          <cell r="F1323" t="str">
            <v>12)</v>
          </cell>
          <cell r="G1323" t="str">
            <v>Parcial  "II"</v>
          </cell>
          <cell r="R1323">
            <v>0</v>
          </cell>
          <cell r="S1323" t="str">
            <v>$/</v>
          </cell>
          <cell r="T1323" t="str">
            <v>ml</v>
          </cell>
        </row>
        <row r="1325">
          <cell r="F1325" t="str">
            <v>13)</v>
          </cell>
          <cell r="G1325" t="str">
            <v>Impuestos</v>
          </cell>
          <cell r="M1325">
            <v>1.5</v>
          </cell>
          <cell r="N1325" t="str">
            <v>%</v>
          </cell>
          <cell r="O1325" t="str">
            <v>de A</v>
          </cell>
          <cell r="P1325" t="str">
            <v>"II"</v>
          </cell>
          <cell r="R1325">
            <v>0</v>
          </cell>
          <cell r="S1325" t="str">
            <v>$/</v>
          </cell>
          <cell r="T1325" t="str">
            <v>ml</v>
          </cell>
        </row>
        <row r="1327">
          <cell r="F1327" t="str">
            <v>14)</v>
          </cell>
          <cell r="G1327" t="str">
            <v>Parcial  "III"</v>
          </cell>
          <cell r="R1327">
            <v>0</v>
          </cell>
          <cell r="S1327" t="str">
            <v>$/</v>
          </cell>
          <cell r="T1327" t="str">
            <v>ml</v>
          </cell>
        </row>
        <row r="1329">
          <cell r="F1329" t="str">
            <v>15)</v>
          </cell>
          <cell r="G1329" t="str">
            <v>Impuesto al Valor Agregado (IVA)</v>
          </cell>
          <cell r="M1329">
            <v>21</v>
          </cell>
          <cell r="N1329" t="str">
            <v>%</v>
          </cell>
          <cell r="O1329" t="str">
            <v>de A</v>
          </cell>
          <cell r="P1329" t="str">
            <v>"III"</v>
          </cell>
          <cell r="R1329">
            <v>0</v>
          </cell>
          <cell r="S1329" t="str">
            <v>$/</v>
          </cell>
          <cell r="T1329" t="str">
            <v>ml</v>
          </cell>
        </row>
        <row r="1331">
          <cell r="F1331" t="str">
            <v>16)</v>
          </cell>
          <cell r="G1331" t="str">
            <v xml:space="preserve">T O T A L </v>
          </cell>
          <cell r="R1331">
            <v>0</v>
          </cell>
          <cell r="S1331" t="str">
            <v>$/</v>
          </cell>
          <cell r="T1331" t="str">
            <v>ml</v>
          </cell>
        </row>
        <row r="1332">
          <cell r="C1332">
            <v>310</v>
          </cell>
          <cell r="F1332" t="str">
            <v>4.2</v>
          </cell>
          <cell r="G1332" t="str">
            <v>Diámetro 1400 mm</v>
          </cell>
          <cell r="M1332" t="str">
            <v>ml</v>
          </cell>
          <cell r="R1332">
            <v>166.2</v>
          </cell>
        </row>
        <row r="1334">
          <cell r="F1334" t="str">
            <v>1)</v>
          </cell>
          <cell r="G1334" t="str">
            <v>MATERIALES</v>
          </cell>
        </row>
        <row r="1335">
          <cell r="G1335" t="str">
            <v/>
          </cell>
          <cell r="H1335">
            <v>0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  <cell r="N1335" t="str">
            <v/>
          </cell>
          <cell r="O1335" t="str">
            <v/>
          </cell>
          <cell r="P1335" t="str">
            <v/>
          </cell>
          <cell r="Q1335" t="str">
            <v/>
          </cell>
          <cell r="R1335">
            <v>0</v>
          </cell>
          <cell r="S1335" t="str">
            <v/>
          </cell>
          <cell r="T1335" t="str">
            <v/>
          </cell>
        </row>
        <row r="1336">
          <cell r="G1336" t="str">
            <v/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/>
          </cell>
          <cell r="O1336" t="str">
            <v/>
          </cell>
          <cell r="P1336" t="str">
            <v/>
          </cell>
          <cell r="Q1336" t="str">
            <v/>
          </cell>
          <cell r="R1336">
            <v>0</v>
          </cell>
          <cell r="S1336" t="str">
            <v/>
          </cell>
          <cell r="T1336" t="str">
            <v/>
          </cell>
        </row>
        <row r="1337">
          <cell r="G1337" t="str">
            <v/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/>
          </cell>
          <cell r="O1337" t="str">
            <v/>
          </cell>
          <cell r="P1337" t="str">
            <v/>
          </cell>
          <cell r="Q1337" t="str">
            <v/>
          </cell>
          <cell r="R1337">
            <v>0</v>
          </cell>
          <cell r="S1337" t="str">
            <v/>
          </cell>
          <cell r="T1337" t="str">
            <v/>
          </cell>
        </row>
        <row r="1338">
          <cell r="G1338" t="str">
            <v/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/>
          </cell>
          <cell r="O1338" t="str">
            <v/>
          </cell>
          <cell r="P1338" t="str">
            <v/>
          </cell>
          <cell r="Q1338" t="str">
            <v/>
          </cell>
          <cell r="R1338">
            <v>0</v>
          </cell>
          <cell r="S1338" t="str">
            <v/>
          </cell>
          <cell r="T1338" t="str">
            <v/>
          </cell>
        </row>
        <row r="1339">
          <cell r="G1339" t="str">
            <v/>
          </cell>
          <cell r="I1339" t="str">
            <v/>
          </cell>
          <cell r="J1339" t="str">
            <v/>
          </cell>
          <cell r="K1339" t="str">
            <v/>
          </cell>
          <cell r="L1339" t="str">
            <v/>
          </cell>
          <cell r="M1339" t="str">
            <v/>
          </cell>
          <cell r="N1339" t="str">
            <v/>
          </cell>
          <cell r="O1339" t="str">
            <v/>
          </cell>
          <cell r="P1339" t="str">
            <v/>
          </cell>
          <cell r="Q1339" t="str">
            <v/>
          </cell>
          <cell r="R1339">
            <v>0</v>
          </cell>
          <cell r="S1339" t="str">
            <v/>
          </cell>
          <cell r="T1339" t="str">
            <v/>
          </cell>
        </row>
        <row r="1340">
          <cell r="G1340" t="str">
            <v/>
          </cell>
          <cell r="I1340" t="str">
            <v/>
          </cell>
          <cell r="J1340" t="str">
            <v/>
          </cell>
          <cell r="K1340" t="str">
            <v/>
          </cell>
          <cell r="L1340" t="str">
            <v/>
          </cell>
          <cell r="M1340" t="str">
            <v/>
          </cell>
          <cell r="N1340" t="str">
            <v/>
          </cell>
          <cell r="O1340" t="str">
            <v/>
          </cell>
          <cell r="P1340" t="str">
            <v/>
          </cell>
          <cell r="Q1340" t="str">
            <v/>
          </cell>
          <cell r="R1340">
            <v>0</v>
          </cell>
          <cell r="S1340" t="str">
            <v/>
          </cell>
          <cell r="T1340" t="str">
            <v/>
          </cell>
        </row>
        <row r="1341">
          <cell r="G1341" t="str">
            <v/>
          </cell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  <cell r="N1341" t="str">
            <v/>
          </cell>
          <cell r="O1341" t="str">
            <v/>
          </cell>
          <cell r="P1341" t="str">
            <v/>
          </cell>
          <cell r="Q1341" t="str">
            <v/>
          </cell>
          <cell r="R1341">
            <v>0</v>
          </cell>
          <cell r="S1341" t="str">
            <v/>
          </cell>
          <cell r="T1341" t="str">
            <v/>
          </cell>
        </row>
        <row r="1342">
          <cell r="G1342" t="str">
            <v/>
          </cell>
          <cell r="I1342" t="str">
            <v/>
          </cell>
          <cell r="J1342" t="str">
            <v/>
          </cell>
          <cell r="K1342" t="str">
            <v/>
          </cell>
          <cell r="L1342" t="str">
            <v/>
          </cell>
          <cell r="M1342" t="str">
            <v/>
          </cell>
          <cell r="N1342" t="str">
            <v/>
          </cell>
          <cell r="O1342" t="str">
            <v/>
          </cell>
          <cell r="P1342" t="str">
            <v/>
          </cell>
          <cell r="Q1342" t="str">
            <v/>
          </cell>
          <cell r="R1342">
            <v>0</v>
          </cell>
          <cell r="S1342" t="str">
            <v/>
          </cell>
          <cell r="T1342" t="str">
            <v/>
          </cell>
        </row>
        <row r="1343">
          <cell r="G1343" t="str">
            <v/>
          </cell>
          <cell r="I1343" t="str">
            <v/>
          </cell>
          <cell r="J1343" t="str">
            <v/>
          </cell>
          <cell r="K1343" t="str">
            <v/>
          </cell>
          <cell r="L1343" t="str">
            <v/>
          </cell>
          <cell r="M1343" t="str">
            <v/>
          </cell>
          <cell r="N1343" t="str">
            <v/>
          </cell>
          <cell r="O1343" t="str">
            <v/>
          </cell>
          <cell r="P1343" t="str">
            <v/>
          </cell>
          <cell r="Q1343" t="str">
            <v/>
          </cell>
          <cell r="R1343">
            <v>0</v>
          </cell>
          <cell r="S1343" t="str">
            <v/>
          </cell>
          <cell r="T1343" t="str">
            <v/>
          </cell>
        </row>
        <row r="1344">
          <cell r="G1344" t="str">
            <v>Subtotal  Materiales</v>
          </cell>
          <cell r="R1344">
            <v>0</v>
          </cell>
          <cell r="S1344" t="str">
            <v/>
          </cell>
          <cell r="T1344" t="str">
            <v/>
          </cell>
        </row>
        <row r="1345">
          <cell r="F1345" t="str">
            <v>2)</v>
          </cell>
          <cell r="G1345" t="str">
            <v>TRANSPORTE DE MATERIALES</v>
          </cell>
        </row>
        <row r="1346">
          <cell r="G1346" t="str">
            <v/>
          </cell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  <cell r="N1346" t="str">
            <v/>
          </cell>
          <cell r="O1346" t="str">
            <v/>
          </cell>
          <cell r="P1346" t="str">
            <v/>
          </cell>
          <cell r="Q1346" t="str">
            <v/>
          </cell>
          <cell r="R1346">
            <v>0</v>
          </cell>
          <cell r="S1346" t="str">
            <v/>
          </cell>
          <cell r="T1346" t="str">
            <v/>
          </cell>
        </row>
        <row r="1347">
          <cell r="G1347" t="str">
            <v/>
          </cell>
          <cell r="I1347" t="str">
            <v/>
          </cell>
          <cell r="J1347" t="str">
            <v/>
          </cell>
          <cell r="K1347" t="str">
            <v/>
          </cell>
          <cell r="L1347" t="str">
            <v/>
          </cell>
          <cell r="M1347" t="str">
            <v/>
          </cell>
          <cell r="N1347" t="str">
            <v/>
          </cell>
          <cell r="O1347" t="str">
            <v/>
          </cell>
          <cell r="P1347" t="str">
            <v/>
          </cell>
          <cell r="Q1347" t="str">
            <v/>
          </cell>
          <cell r="R1347">
            <v>0</v>
          </cell>
          <cell r="S1347" t="str">
            <v/>
          </cell>
          <cell r="T1347" t="str">
            <v/>
          </cell>
        </row>
        <row r="1348">
          <cell r="G1348" t="str">
            <v/>
          </cell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  <cell r="M1348" t="str">
            <v/>
          </cell>
          <cell r="N1348" t="str">
            <v/>
          </cell>
          <cell r="O1348" t="str">
            <v/>
          </cell>
          <cell r="P1348" t="str">
            <v/>
          </cell>
          <cell r="Q1348" t="str">
            <v/>
          </cell>
          <cell r="R1348">
            <v>0</v>
          </cell>
          <cell r="S1348" t="str">
            <v/>
          </cell>
          <cell r="T1348" t="str">
            <v/>
          </cell>
        </row>
        <row r="1349">
          <cell r="G1349" t="str">
            <v/>
          </cell>
          <cell r="I1349" t="str">
            <v/>
          </cell>
          <cell r="J1349" t="str">
            <v/>
          </cell>
          <cell r="K1349" t="str">
            <v/>
          </cell>
          <cell r="L1349" t="str">
            <v/>
          </cell>
          <cell r="M1349" t="str">
            <v/>
          </cell>
          <cell r="N1349" t="str">
            <v/>
          </cell>
          <cell r="O1349" t="str">
            <v/>
          </cell>
          <cell r="P1349" t="str">
            <v/>
          </cell>
          <cell r="Q1349" t="str">
            <v/>
          </cell>
          <cell r="R1349">
            <v>0</v>
          </cell>
          <cell r="S1349" t="str">
            <v/>
          </cell>
          <cell r="T1349" t="str">
            <v/>
          </cell>
        </row>
        <row r="1350">
          <cell r="G1350" t="str">
            <v/>
          </cell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  <cell r="M1350" t="str">
            <v/>
          </cell>
          <cell r="N1350" t="str">
            <v/>
          </cell>
          <cell r="O1350" t="str">
            <v/>
          </cell>
          <cell r="P1350" t="str">
            <v/>
          </cell>
          <cell r="Q1350" t="str">
            <v/>
          </cell>
          <cell r="R1350">
            <v>0</v>
          </cell>
          <cell r="S1350" t="str">
            <v/>
          </cell>
          <cell r="T1350" t="str">
            <v/>
          </cell>
        </row>
        <row r="1351">
          <cell r="G1351" t="str">
            <v>Subtotal  Transporte de Materiales</v>
          </cell>
          <cell r="R1351">
            <v>0</v>
          </cell>
          <cell r="S1351" t="str">
            <v>$/</v>
          </cell>
          <cell r="T1351" t="str">
            <v>ml</v>
          </cell>
        </row>
        <row r="1352">
          <cell r="F1352" t="str">
            <v>3)</v>
          </cell>
          <cell r="G1352" t="str">
            <v>MANO DE OBRA DIRECTA</v>
          </cell>
        </row>
        <row r="1353">
          <cell r="G1353" t="str">
            <v/>
          </cell>
          <cell r="I1353" t="str">
            <v/>
          </cell>
          <cell r="J1353" t="str">
            <v/>
          </cell>
          <cell r="K1353" t="str">
            <v/>
          </cell>
          <cell r="L1353" t="str">
            <v/>
          </cell>
          <cell r="M1353" t="str">
            <v/>
          </cell>
          <cell r="N1353" t="str">
            <v/>
          </cell>
          <cell r="O1353" t="str">
            <v/>
          </cell>
          <cell r="P1353" t="str">
            <v/>
          </cell>
          <cell r="Q1353" t="str">
            <v/>
          </cell>
          <cell r="R1353">
            <v>0</v>
          </cell>
          <cell r="S1353" t="str">
            <v/>
          </cell>
          <cell r="T1353" t="str">
            <v/>
          </cell>
        </row>
        <row r="1354">
          <cell r="G1354" t="str">
            <v/>
          </cell>
          <cell r="I1354" t="str">
            <v/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  <cell r="N1354" t="str">
            <v/>
          </cell>
          <cell r="O1354" t="str">
            <v/>
          </cell>
          <cell r="P1354" t="str">
            <v/>
          </cell>
          <cell r="Q1354" t="str">
            <v/>
          </cell>
          <cell r="R1354">
            <v>0</v>
          </cell>
          <cell r="S1354" t="str">
            <v/>
          </cell>
          <cell r="T1354" t="str">
            <v/>
          </cell>
        </row>
        <row r="1355">
          <cell r="G1355" t="str">
            <v/>
          </cell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  <cell r="M1355" t="str">
            <v/>
          </cell>
          <cell r="N1355" t="str">
            <v/>
          </cell>
          <cell r="O1355" t="str">
            <v/>
          </cell>
          <cell r="P1355" t="str">
            <v/>
          </cell>
          <cell r="Q1355" t="str">
            <v/>
          </cell>
          <cell r="R1355">
            <v>0</v>
          </cell>
          <cell r="S1355" t="str">
            <v/>
          </cell>
          <cell r="T1355" t="str">
            <v/>
          </cell>
        </row>
        <row r="1356">
          <cell r="G1356" t="str">
            <v/>
          </cell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  <cell r="M1356" t="str">
            <v/>
          </cell>
          <cell r="N1356" t="str">
            <v/>
          </cell>
          <cell r="O1356" t="str">
            <v/>
          </cell>
          <cell r="P1356" t="str">
            <v/>
          </cell>
          <cell r="Q1356" t="str">
            <v/>
          </cell>
          <cell r="R1356">
            <v>0</v>
          </cell>
          <cell r="S1356" t="str">
            <v/>
          </cell>
          <cell r="T1356" t="str">
            <v/>
          </cell>
        </row>
        <row r="1357">
          <cell r="G1357" t="str">
            <v/>
          </cell>
          <cell r="I1357" t="str">
            <v/>
          </cell>
          <cell r="J1357" t="str">
            <v/>
          </cell>
          <cell r="K1357" t="str">
            <v/>
          </cell>
          <cell r="L1357" t="str">
            <v/>
          </cell>
          <cell r="M1357" t="str">
            <v/>
          </cell>
          <cell r="N1357" t="str">
            <v/>
          </cell>
          <cell r="O1357" t="str">
            <v/>
          </cell>
          <cell r="P1357" t="str">
            <v/>
          </cell>
          <cell r="Q1357" t="str">
            <v/>
          </cell>
          <cell r="R1357">
            <v>0</v>
          </cell>
          <cell r="S1357" t="str">
            <v/>
          </cell>
          <cell r="T1357" t="str">
            <v/>
          </cell>
        </row>
        <row r="1358">
          <cell r="G1358" t="str">
            <v/>
          </cell>
          <cell r="I1358" t="str">
            <v/>
          </cell>
          <cell r="J1358" t="str">
            <v/>
          </cell>
          <cell r="K1358" t="str">
            <v/>
          </cell>
          <cell r="L1358" t="str">
            <v/>
          </cell>
          <cell r="M1358" t="str">
            <v/>
          </cell>
          <cell r="N1358" t="str">
            <v/>
          </cell>
          <cell r="O1358" t="str">
            <v/>
          </cell>
          <cell r="P1358" t="str">
            <v/>
          </cell>
          <cell r="Q1358" t="str">
            <v/>
          </cell>
          <cell r="R1358">
            <v>0</v>
          </cell>
          <cell r="S1358" t="str">
            <v/>
          </cell>
          <cell r="T1358" t="str">
            <v/>
          </cell>
        </row>
        <row r="1359">
          <cell r="G1359" t="str">
            <v>Subtotal Mano de Obra Directa</v>
          </cell>
          <cell r="R1359">
            <v>0</v>
          </cell>
          <cell r="S1359" t="str">
            <v>$/</v>
          </cell>
          <cell r="T1359" t="str">
            <v>ml</v>
          </cell>
        </row>
        <row r="1360">
          <cell r="F1360" t="str">
            <v>4)</v>
          </cell>
          <cell r="G1360" t="str">
            <v>MANO DE OBRA INDIRECTA</v>
          </cell>
        </row>
        <row r="1361">
          <cell r="G1361" t="str">
            <v/>
          </cell>
          <cell r="I1361" t="str">
            <v/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  <cell r="N1361" t="str">
            <v/>
          </cell>
          <cell r="O1361" t="str">
            <v/>
          </cell>
          <cell r="P1361" t="str">
            <v/>
          </cell>
          <cell r="Q1361" t="str">
            <v/>
          </cell>
          <cell r="R1361">
            <v>0</v>
          </cell>
          <cell r="S1361" t="str">
            <v/>
          </cell>
          <cell r="T1361" t="str">
            <v/>
          </cell>
        </row>
        <row r="1362">
          <cell r="G1362" t="str">
            <v/>
          </cell>
          <cell r="I1362" t="str">
            <v/>
          </cell>
          <cell r="J1362" t="str">
            <v/>
          </cell>
          <cell r="K1362" t="str">
            <v/>
          </cell>
          <cell r="L1362" t="str">
            <v/>
          </cell>
          <cell r="M1362" t="str">
            <v/>
          </cell>
          <cell r="N1362" t="str">
            <v/>
          </cell>
          <cell r="O1362" t="str">
            <v/>
          </cell>
          <cell r="P1362" t="str">
            <v/>
          </cell>
          <cell r="Q1362" t="str">
            <v/>
          </cell>
          <cell r="R1362">
            <v>0</v>
          </cell>
          <cell r="S1362" t="str">
            <v/>
          </cell>
          <cell r="T1362" t="str">
            <v/>
          </cell>
        </row>
        <row r="1363">
          <cell r="G1363" t="str">
            <v/>
          </cell>
          <cell r="I1363" t="str">
            <v/>
          </cell>
          <cell r="J1363" t="str">
            <v/>
          </cell>
          <cell r="K1363" t="str">
            <v/>
          </cell>
          <cell r="L1363" t="str">
            <v/>
          </cell>
          <cell r="M1363" t="str">
            <v/>
          </cell>
          <cell r="N1363" t="str">
            <v/>
          </cell>
          <cell r="O1363" t="str">
            <v/>
          </cell>
          <cell r="P1363" t="str">
            <v/>
          </cell>
          <cell r="Q1363" t="str">
            <v/>
          </cell>
          <cell r="R1363">
            <v>0</v>
          </cell>
          <cell r="S1363" t="str">
            <v/>
          </cell>
          <cell r="T1363" t="str">
            <v/>
          </cell>
        </row>
        <row r="1364">
          <cell r="G1364" t="str">
            <v/>
          </cell>
          <cell r="I1364" t="str">
            <v/>
          </cell>
          <cell r="J1364" t="str">
            <v/>
          </cell>
          <cell r="K1364" t="str">
            <v/>
          </cell>
          <cell r="L1364" t="str">
            <v/>
          </cell>
          <cell r="M1364" t="str">
            <v/>
          </cell>
          <cell r="N1364" t="str">
            <v/>
          </cell>
          <cell r="O1364" t="str">
            <v/>
          </cell>
          <cell r="P1364" t="str">
            <v/>
          </cell>
          <cell r="Q1364" t="str">
            <v/>
          </cell>
          <cell r="R1364">
            <v>0</v>
          </cell>
          <cell r="S1364" t="str">
            <v/>
          </cell>
          <cell r="T1364" t="str">
            <v/>
          </cell>
        </row>
        <row r="1365">
          <cell r="G1365" t="str">
            <v/>
          </cell>
          <cell r="I1365" t="str">
            <v/>
          </cell>
          <cell r="J1365" t="str">
            <v/>
          </cell>
          <cell r="K1365" t="str">
            <v/>
          </cell>
          <cell r="L1365" t="str">
            <v/>
          </cell>
          <cell r="M1365" t="str">
            <v/>
          </cell>
          <cell r="N1365" t="str">
            <v/>
          </cell>
          <cell r="O1365" t="str">
            <v/>
          </cell>
          <cell r="P1365" t="str">
            <v/>
          </cell>
          <cell r="Q1365" t="str">
            <v/>
          </cell>
          <cell r="R1365">
            <v>0</v>
          </cell>
          <cell r="S1365" t="str">
            <v/>
          </cell>
          <cell r="T1365" t="str">
            <v/>
          </cell>
        </row>
        <row r="1366">
          <cell r="G1366" t="str">
            <v/>
          </cell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  <cell r="M1366" t="str">
            <v/>
          </cell>
          <cell r="N1366" t="str">
            <v/>
          </cell>
          <cell r="O1366" t="str">
            <v/>
          </cell>
          <cell r="P1366" t="str">
            <v/>
          </cell>
          <cell r="Q1366" t="str">
            <v/>
          </cell>
          <cell r="R1366">
            <v>0</v>
          </cell>
          <cell r="S1366" t="str">
            <v/>
          </cell>
          <cell r="T1366" t="str">
            <v/>
          </cell>
        </row>
        <row r="1367">
          <cell r="G1367" t="str">
            <v>Subtotal Mano de Obra Indirecta</v>
          </cell>
          <cell r="R1367">
            <v>0</v>
          </cell>
          <cell r="S1367" t="str">
            <v>$/</v>
          </cell>
          <cell r="T1367" t="str">
            <v>ml</v>
          </cell>
        </row>
        <row r="1368">
          <cell r="F1368" t="str">
            <v>5)</v>
          </cell>
          <cell r="G1368" t="str">
            <v>COSTO OPERATIVO DE EQUIPOS</v>
          </cell>
        </row>
        <row r="1369">
          <cell r="G1369" t="str">
            <v/>
          </cell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  <cell r="N1369" t="str">
            <v/>
          </cell>
          <cell r="O1369" t="str">
            <v/>
          </cell>
          <cell r="P1369" t="str">
            <v/>
          </cell>
          <cell r="Q1369" t="str">
            <v/>
          </cell>
          <cell r="R1369">
            <v>0</v>
          </cell>
          <cell r="S1369" t="str">
            <v/>
          </cell>
          <cell r="T1369" t="str">
            <v/>
          </cell>
        </row>
        <row r="1370">
          <cell r="G1370" t="str">
            <v/>
          </cell>
          <cell r="I1370" t="str">
            <v/>
          </cell>
          <cell r="J1370" t="str">
            <v/>
          </cell>
          <cell r="K1370" t="str">
            <v/>
          </cell>
          <cell r="L1370" t="str">
            <v/>
          </cell>
          <cell r="M1370" t="str">
            <v/>
          </cell>
          <cell r="N1370" t="str">
            <v/>
          </cell>
          <cell r="O1370" t="str">
            <v/>
          </cell>
          <cell r="P1370" t="str">
            <v/>
          </cell>
          <cell r="Q1370" t="str">
            <v/>
          </cell>
          <cell r="R1370">
            <v>0</v>
          </cell>
          <cell r="S1370" t="str">
            <v/>
          </cell>
          <cell r="T1370" t="str">
            <v/>
          </cell>
        </row>
        <row r="1371">
          <cell r="G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  <cell r="N1371" t="str">
            <v/>
          </cell>
          <cell r="O1371" t="str">
            <v/>
          </cell>
          <cell r="P1371" t="str">
            <v/>
          </cell>
          <cell r="Q1371" t="str">
            <v/>
          </cell>
          <cell r="R1371">
            <v>0</v>
          </cell>
          <cell r="S1371" t="str">
            <v/>
          </cell>
          <cell r="T1371" t="str">
            <v/>
          </cell>
        </row>
        <row r="1372">
          <cell r="G1372" t="str">
            <v/>
          </cell>
          <cell r="I1372" t="str">
            <v/>
          </cell>
          <cell r="J1372" t="str">
            <v/>
          </cell>
          <cell r="K1372" t="str">
            <v/>
          </cell>
          <cell r="L1372" t="str">
            <v/>
          </cell>
          <cell r="M1372" t="str">
            <v/>
          </cell>
          <cell r="N1372" t="str">
            <v/>
          </cell>
          <cell r="O1372" t="str">
            <v/>
          </cell>
          <cell r="P1372" t="str">
            <v/>
          </cell>
          <cell r="Q1372" t="str">
            <v/>
          </cell>
          <cell r="R1372">
            <v>0</v>
          </cell>
          <cell r="S1372" t="str">
            <v/>
          </cell>
          <cell r="T1372" t="str">
            <v/>
          </cell>
        </row>
        <row r="1373">
          <cell r="G1373" t="str">
            <v/>
          </cell>
          <cell r="I1373" t="str">
            <v/>
          </cell>
          <cell r="J1373" t="str">
            <v/>
          </cell>
          <cell r="K1373" t="str">
            <v/>
          </cell>
          <cell r="L1373" t="str">
            <v/>
          </cell>
          <cell r="M1373" t="str">
            <v/>
          </cell>
          <cell r="N1373" t="str">
            <v/>
          </cell>
          <cell r="O1373" t="str">
            <v/>
          </cell>
          <cell r="P1373" t="str">
            <v/>
          </cell>
          <cell r="Q1373" t="str">
            <v/>
          </cell>
          <cell r="R1373">
            <v>0</v>
          </cell>
          <cell r="S1373" t="str">
            <v/>
          </cell>
          <cell r="T1373" t="str">
            <v/>
          </cell>
        </row>
        <row r="1374">
          <cell r="G1374" t="str">
            <v/>
          </cell>
          <cell r="I1374" t="str">
            <v/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  <cell r="N1374" t="str">
            <v/>
          </cell>
          <cell r="O1374" t="str">
            <v/>
          </cell>
          <cell r="P1374" t="str">
            <v/>
          </cell>
          <cell r="Q1374" t="str">
            <v/>
          </cell>
          <cell r="R1374">
            <v>0</v>
          </cell>
          <cell r="S1374" t="str">
            <v/>
          </cell>
          <cell r="T1374" t="str">
            <v/>
          </cell>
        </row>
        <row r="1375">
          <cell r="G1375" t="str">
            <v/>
          </cell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  <cell r="N1375" t="str">
            <v/>
          </cell>
          <cell r="O1375" t="str">
            <v/>
          </cell>
          <cell r="P1375" t="str">
            <v/>
          </cell>
          <cell r="Q1375" t="str">
            <v/>
          </cell>
          <cell r="R1375">
            <v>0</v>
          </cell>
          <cell r="S1375" t="str">
            <v/>
          </cell>
          <cell r="T1375" t="str">
            <v/>
          </cell>
        </row>
        <row r="1376">
          <cell r="G1376" t="str">
            <v/>
          </cell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  <cell r="N1376" t="str">
            <v/>
          </cell>
          <cell r="O1376" t="str">
            <v/>
          </cell>
          <cell r="P1376" t="str">
            <v/>
          </cell>
          <cell r="Q1376" t="str">
            <v/>
          </cell>
          <cell r="R1376">
            <v>0</v>
          </cell>
          <cell r="S1376" t="str">
            <v/>
          </cell>
          <cell r="T1376" t="str">
            <v/>
          </cell>
        </row>
        <row r="1377">
          <cell r="G1377" t="str">
            <v>Subtotal Costo Operativo de Equipos</v>
          </cell>
          <cell r="R1377">
            <v>0</v>
          </cell>
          <cell r="S1377" t="str">
            <v/>
          </cell>
          <cell r="T1377" t="str">
            <v/>
          </cell>
        </row>
        <row r="1379">
          <cell r="B1379">
            <v>310</v>
          </cell>
          <cell r="F1379" t="str">
            <v>6)</v>
          </cell>
          <cell r="G1379" t="str">
            <v>COSTO - COSTO  (1+2+3+4+5)</v>
          </cell>
          <cell r="R1379">
            <v>0</v>
          </cell>
          <cell r="S1379" t="str">
            <v>$/</v>
          </cell>
          <cell r="T1379" t="str">
            <v>ml</v>
          </cell>
        </row>
        <row r="1380">
          <cell r="G1380" t="str">
            <v/>
          </cell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  <cell r="N1380" t="str">
            <v/>
          </cell>
          <cell r="O1380" t="str">
            <v/>
          </cell>
          <cell r="P1380" t="str">
            <v/>
          </cell>
          <cell r="Q1380" t="str">
            <v/>
          </cell>
          <cell r="R1380">
            <v>0</v>
          </cell>
        </row>
        <row r="1381">
          <cell r="F1381" t="str">
            <v>7)</v>
          </cell>
          <cell r="G1381" t="str">
            <v>Gastos  Administrativos                                                 (% Sobre Costo-Costo)</v>
          </cell>
          <cell r="M1381">
            <v>8</v>
          </cell>
          <cell r="N1381" t="str">
            <v>%</v>
          </cell>
          <cell r="O1381" t="str">
            <v>de A</v>
          </cell>
          <cell r="P1381">
            <v>6</v>
          </cell>
          <cell r="R1381">
            <v>0</v>
          </cell>
          <cell r="S1381" t="str">
            <v>$/</v>
          </cell>
          <cell r="T1381" t="str">
            <v>ml</v>
          </cell>
        </row>
        <row r="1382">
          <cell r="F1382" t="str">
            <v>8)</v>
          </cell>
          <cell r="G1382" t="str">
            <v>Beneficio                                                                              (% Sobre Costo-Costo)</v>
          </cell>
          <cell r="M1382">
            <v>10</v>
          </cell>
          <cell r="N1382" t="str">
            <v>%</v>
          </cell>
          <cell r="O1382" t="str">
            <v>de A</v>
          </cell>
          <cell r="P1382">
            <v>6</v>
          </cell>
          <cell r="R1382">
            <v>0</v>
          </cell>
          <cell r="S1382" t="str">
            <v>$/</v>
          </cell>
          <cell r="T1382" t="str">
            <v>ml</v>
          </cell>
        </row>
        <row r="1383">
          <cell r="F1383" t="str">
            <v>9)</v>
          </cell>
          <cell r="G1383" t="str">
            <v>Monto de los Subcontratos</v>
          </cell>
          <cell r="S1383" t="str">
            <v>$/</v>
          </cell>
          <cell r="T1383" t="str">
            <v>ml</v>
          </cell>
        </row>
        <row r="1385">
          <cell r="F1385" t="str">
            <v>10)</v>
          </cell>
          <cell r="G1385" t="str">
            <v>Parcial  "I"</v>
          </cell>
          <cell r="R1385">
            <v>0</v>
          </cell>
          <cell r="S1385" t="str">
            <v>$/</v>
          </cell>
          <cell r="T1385" t="str">
            <v>ml</v>
          </cell>
        </row>
        <row r="1387">
          <cell r="F1387" t="str">
            <v>11)</v>
          </cell>
          <cell r="G1387" t="str">
            <v>Costo  Financiero</v>
          </cell>
          <cell r="M1387">
            <v>1.8</v>
          </cell>
          <cell r="N1387" t="str">
            <v>%</v>
          </cell>
          <cell r="O1387" t="str">
            <v>de A</v>
          </cell>
          <cell r="P1387" t="str">
            <v>"I"</v>
          </cell>
          <cell r="R1387">
            <v>0</v>
          </cell>
          <cell r="S1387" t="str">
            <v>$/</v>
          </cell>
          <cell r="T1387" t="str">
            <v>ml</v>
          </cell>
        </row>
        <row r="1389">
          <cell r="F1389" t="str">
            <v>12)</v>
          </cell>
          <cell r="G1389" t="str">
            <v>Parcial  "II"</v>
          </cell>
          <cell r="R1389">
            <v>0</v>
          </cell>
          <cell r="S1389" t="str">
            <v>$/</v>
          </cell>
          <cell r="T1389" t="str">
            <v>ml</v>
          </cell>
        </row>
        <row r="1391">
          <cell r="F1391" t="str">
            <v>13)</v>
          </cell>
          <cell r="G1391" t="str">
            <v>Impuestos</v>
          </cell>
          <cell r="M1391">
            <v>1.5</v>
          </cell>
          <cell r="N1391" t="str">
            <v>%</v>
          </cell>
          <cell r="O1391" t="str">
            <v>de A</v>
          </cell>
          <cell r="P1391" t="str">
            <v>"II"</v>
          </cell>
          <cell r="R1391">
            <v>0</v>
          </cell>
          <cell r="S1391" t="str">
            <v>$/</v>
          </cell>
          <cell r="T1391" t="str">
            <v>ml</v>
          </cell>
        </row>
        <row r="1393">
          <cell r="F1393" t="str">
            <v>14)</v>
          </cell>
          <cell r="G1393" t="str">
            <v>Parcial  "III"</v>
          </cell>
          <cell r="R1393">
            <v>0</v>
          </cell>
          <cell r="S1393" t="str">
            <v>$/</v>
          </cell>
          <cell r="T1393" t="str">
            <v>ml</v>
          </cell>
        </row>
        <row r="1395">
          <cell r="F1395" t="str">
            <v>15)</v>
          </cell>
          <cell r="G1395" t="str">
            <v>Impuesto al Valor Agregado (IVA)</v>
          </cell>
          <cell r="M1395">
            <v>21</v>
          </cell>
          <cell r="N1395" t="str">
            <v>%</v>
          </cell>
          <cell r="O1395" t="str">
            <v>de A</v>
          </cell>
          <cell r="P1395" t="str">
            <v>"III"</v>
          </cell>
          <cell r="R1395">
            <v>0</v>
          </cell>
          <cell r="S1395" t="str">
            <v>$/</v>
          </cell>
          <cell r="T1395" t="str">
            <v>ml</v>
          </cell>
        </row>
        <row r="1397">
          <cell r="F1397" t="str">
            <v>16)</v>
          </cell>
          <cell r="G1397" t="str">
            <v xml:space="preserve">T O T A L </v>
          </cell>
          <cell r="R1397">
            <v>0</v>
          </cell>
          <cell r="S1397" t="str">
            <v>$/</v>
          </cell>
          <cell r="T1397" t="str">
            <v>ml</v>
          </cell>
        </row>
        <row r="1398">
          <cell r="C1398">
            <v>320</v>
          </cell>
          <cell r="F1398" t="str">
            <v>4.3</v>
          </cell>
          <cell r="G1398" t="str">
            <v>Diámetro 1500 mm</v>
          </cell>
          <cell r="M1398" t="str">
            <v>ml</v>
          </cell>
          <cell r="R1398">
            <v>568.37</v>
          </cell>
        </row>
        <row r="1400">
          <cell r="F1400" t="str">
            <v>1)</v>
          </cell>
          <cell r="G1400" t="str">
            <v>MATERIALES</v>
          </cell>
        </row>
        <row r="1401">
          <cell r="G1401" t="str">
            <v/>
          </cell>
          <cell r="H1401">
            <v>0</v>
          </cell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  <cell r="M1401" t="str">
            <v/>
          </cell>
          <cell r="N1401" t="str">
            <v/>
          </cell>
          <cell r="O1401" t="str">
            <v/>
          </cell>
          <cell r="P1401" t="str">
            <v/>
          </cell>
          <cell r="Q1401" t="str">
            <v/>
          </cell>
          <cell r="R1401">
            <v>0</v>
          </cell>
          <cell r="S1401" t="str">
            <v/>
          </cell>
          <cell r="T1401" t="str">
            <v/>
          </cell>
        </row>
        <row r="1402">
          <cell r="G1402" t="str">
            <v/>
          </cell>
          <cell r="I1402" t="str">
            <v/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  <cell r="N1402" t="str">
            <v/>
          </cell>
          <cell r="O1402" t="str">
            <v/>
          </cell>
          <cell r="P1402" t="str">
            <v/>
          </cell>
          <cell r="Q1402" t="str">
            <v/>
          </cell>
          <cell r="R1402">
            <v>0</v>
          </cell>
          <cell r="S1402" t="str">
            <v/>
          </cell>
          <cell r="T1402" t="str">
            <v/>
          </cell>
        </row>
        <row r="1403">
          <cell r="G1403" t="str">
            <v/>
          </cell>
          <cell r="I1403" t="str">
            <v/>
          </cell>
          <cell r="J1403" t="str">
            <v/>
          </cell>
          <cell r="K1403" t="str">
            <v/>
          </cell>
          <cell r="L1403" t="str">
            <v/>
          </cell>
          <cell r="M1403" t="str">
            <v/>
          </cell>
          <cell r="N1403" t="str">
            <v/>
          </cell>
          <cell r="O1403" t="str">
            <v/>
          </cell>
          <cell r="P1403" t="str">
            <v/>
          </cell>
          <cell r="Q1403" t="str">
            <v/>
          </cell>
          <cell r="R1403">
            <v>0</v>
          </cell>
          <cell r="S1403" t="str">
            <v/>
          </cell>
          <cell r="T1403" t="str">
            <v/>
          </cell>
        </row>
        <row r="1404">
          <cell r="G1404" t="str">
            <v/>
          </cell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  <cell r="N1404" t="str">
            <v/>
          </cell>
          <cell r="O1404" t="str">
            <v/>
          </cell>
          <cell r="P1404" t="str">
            <v/>
          </cell>
          <cell r="Q1404" t="str">
            <v/>
          </cell>
          <cell r="R1404">
            <v>0</v>
          </cell>
          <cell r="S1404" t="str">
            <v/>
          </cell>
          <cell r="T1404" t="str">
            <v/>
          </cell>
        </row>
        <row r="1405">
          <cell r="G1405" t="str">
            <v/>
          </cell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  <cell r="N1405" t="str">
            <v/>
          </cell>
          <cell r="O1405" t="str">
            <v/>
          </cell>
          <cell r="P1405" t="str">
            <v/>
          </cell>
          <cell r="Q1405" t="str">
            <v/>
          </cell>
          <cell r="R1405">
            <v>0</v>
          </cell>
          <cell r="S1405" t="str">
            <v/>
          </cell>
          <cell r="T1405" t="str">
            <v/>
          </cell>
        </row>
        <row r="1406">
          <cell r="G1406" t="str">
            <v/>
          </cell>
          <cell r="I1406" t="str">
            <v/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  <cell r="N1406" t="str">
            <v/>
          </cell>
          <cell r="O1406" t="str">
            <v/>
          </cell>
          <cell r="P1406" t="str">
            <v/>
          </cell>
          <cell r="Q1406" t="str">
            <v/>
          </cell>
          <cell r="R1406">
            <v>0</v>
          </cell>
          <cell r="S1406" t="str">
            <v/>
          </cell>
          <cell r="T1406" t="str">
            <v/>
          </cell>
        </row>
        <row r="1407">
          <cell r="G1407" t="str">
            <v/>
          </cell>
          <cell r="I1407" t="str">
            <v/>
          </cell>
          <cell r="J1407" t="str">
            <v/>
          </cell>
          <cell r="K1407" t="str">
            <v/>
          </cell>
          <cell r="L1407" t="str">
            <v/>
          </cell>
          <cell r="M1407" t="str">
            <v/>
          </cell>
          <cell r="N1407" t="str">
            <v/>
          </cell>
          <cell r="O1407" t="str">
            <v/>
          </cell>
          <cell r="P1407" t="str">
            <v/>
          </cell>
          <cell r="Q1407" t="str">
            <v/>
          </cell>
          <cell r="R1407">
            <v>0</v>
          </cell>
          <cell r="S1407" t="str">
            <v/>
          </cell>
          <cell r="T1407" t="str">
            <v/>
          </cell>
        </row>
        <row r="1408">
          <cell r="G1408" t="str">
            <v/>
          </cell>
          <cell r="I1408" t="str">
            <v/>
          </cell>
          <cell r="J1408" t="str">
            <v/>
          </cell>
          <cell r="K1408" t="str">
            <v/>
          </cell>
          <cell r="L1408" t="str">
            <v/>
          </cell>
          <cell r="M1408" t="str">
            <v/>
          </cell>
          <cell r="N1408" t="str">
            <v/>
          </cell>
          <cell r="O1408" t="str">
            <v/>
          </cell>
          <cell r="P1408" t="str">
            <v/>
          </cell>
          <cell r="Q1408" t="str">
            <v/>
          </cell>
          <cell r="R1408">
            <v>0</v>
          </cell>
          <cell r="S1408" t="str">
            <v/>
          </cell>
          <cell r="T1408" t="str">
            <v/>
          </cell>
        </row>
        <row r="1409">
          <cell r="G1409" t="str">
            <v/>
          </cell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  <cell r="N1409" t="str">
            <v/>
          </cell>
          <cell r="O1409" t="str">
            <v/>
          </cell>
          <cell r="P1409" t="str">
            <v/>
          </cell>
          <cell r="Q1409" t="str">
            <v/>
          </cell>
          <cell r="R1409">
            <v>0</v>
          </cell>
          <cell r="S1409" t="str">
            <v/>
          </cell>
          <cell r="T1409" t="str">
            <v/>
          </cell>
        </row>
        <row r="1410">
          <cell r="G1410" t="str">
            <v>Subtotal  Materiales</v>
          </cell>
          <cell r="R1410">
            <v>0</v>
          </cell>
          <cell r="S1410" t="str">
            <v/>
          </cell>
          <cell r="T1410" t="str">
            <v/>
          </cell>
        </row>
        <row r="1411">
          <cell r="F1411" t="str">
            <v>2)</v>
          </cell>
          <cell r="G1411" t="str">
            <v>TRANSPORTE DE MATERIALES</v>
          </cell>
        </row>
        <row r="1412">
          <cell r="G1412" t="str">
            <v/>
          </cell>
          <cell r="I1412" t="str">
            <v/>
          </cell>
          <cell r="J1412" t="str">
            <v/>
          </cell>
          <cell r="K1412" t="str">
            <v/>
          </cell>
          <cell r="L1412" t="str">
            <v/>
          </cell>
          <cell r="M1412" t="str">
            <v/>
          </cell>
          <cell r="N1412" t="str">
            <v/>
          </cell>
          <cell r="O1412" t="str">
            <v/>
          </cell>
          <cell r="P1412" t="str">
            <v/>
          </cell>
          <cell r="Q1412" t="str">
            <v/>
          </cell>
          <cell r="R1412">
            <v>0</v>
          </cell>
          <cell r="S1412" t="str">
            <v/>
          </cell>
          <cell r="T1412" t="str">
            <v/>
          </cell>
        </row>
        <row r="1413">
          <cell r="G1413" t="str">
            <v/>
          </cell>
          <cell r="I1413" t="str">
            <v/>
          </cell>
          <cell r="J1413" t="str">
            <v/>
          </cell>
          <cell r="K1413" t="str">
            <v/>
          </cell>
          <cell r="L1413" t="str">
            <v/>
          </cell>
          <cell r="M1413" t="str">
            <v/>
          </cell>
          <cell r="N1413" t="str">
            <v/>
          </cell>
          <cell r="O1413" t="str">
            <v/>
          </cell>
          <cell r="P1413" t="str">
            <v/>
          </cell>
          <cell r="Q1413" t="str">
            <v/>
          </cell>
          <cell r="R1413">
            <v>0</v>
          </cell>
          <cell r="S1413" t="str">
            <v/>
          </cell>
          <cell r="T1413" t="str">
            <v/>
          </cell>
        </row>
        <row r="1414">
          <cell r="G1414" t="str">
            <v/>
          </cell>
          <cell r="I1414" t="str">
            <v/>
          </cell>
          <cell r="J1414" t="str">
            <v/>
          </cell>
          <cell r="K1414" t="str">
            <v/>
          </cell>
          <cell r="L1414" t="str">
            <v/>
          </cell>
          <cell r="M1414" t="str">
            <v/>
          </cell>
          <cell r="N1414" t="str">
            <v/>
          </cell>
          <cell r="O1414" t="str">
            <v/>
          </cell>
          <cell r="P1414" t="str">
            <v/>
          </cell>
          <cell r="Q1414" t="str">
            <v/>
          </cell>
          <cell r="R1414">
            <v>0</v>
          </cell>
          <cell r="S1414" t="str">
            <v/>
          </cell>
          <cell r="T1414" t="str">
            <v/>
          </cell>
        </row>
        <row r="1415">
          <cell r="G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  <cell r="N1415" t="str">
            <v/>
          </cell>
          <cell r="O1415" t="str">
            <v/>
          </cell>
          <cell r="P1415" t="str">
            <v/>
          </cell>
          <cell r="Q1415" t="str">
            <v/>
          </cell>
          <cell r="R1415">
            <v>0</v>
          </cell>
          <cell r="S1415" t="str">
            <v/>
          </cell>
          <cell r="T1415" t="str">
            <v/>
          </cell>
        </row>
        <row r="1416">
          <cell r="G1416" t="str">
            <v/>
          </cell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  <cell r="N1416" t="str">
            <v/>
          </cell>
          <cell r="O1416" t="str">
            <v/>
          </cell>
          <cell r="P1416" t="str">
            <v/>
          </cell>
          <cell r="Q1416" t="str">
            <v/>
          </cell>
          <cell r="R1416">
            <v>0</v>
          </cell>
          <cell r="S1416" t="str">
            <v/>
          </cell>
          <cell r="T1416" t="str">
            <v/>
          </cell>
        </row>
        <row r="1417">
          <cell r="G1417" t="str">
            <v>Subtotal  Transporte de Materiales</v>
          </cell>
          <cell r="R1417">
            <v>0</v>
          </cell>
          <cell r="S1417" t="str">
            <v>$/</v>
          </cell>
          <cell r="T1417" t="str">
            <v>ml</v>
          </cell>
        </row>
        <row r="1418">
          <cell r="F1418" t="str">
            <v>3)</v>
          </cell>
          <cell r="G1418" t="str">
            <v>MANO DE OBRA DIRECTA</v>
          </cell>
        </row>
        <row r="1419">
          <cell r="G1419" t="str">
            <v/>
          </cell>
          <cell r="I1419" t="str">
            <v/>
          </cell>
          <cell r="J1419" t="str">
            <v/>
          </cell>
          <cell r="K1419" t="str">
            <v/>
          </cell>
          <cell r="L1419" t="str">
            <v/>
          </cell>
          <cell r="M1419" t="str">
            <v/>
          </cell>
          <cell r="N1419" t="str">
            <v/>
          </cell>
          <cell r="O1419" t="str">
            <v/>
          </cell>
          <cell r="P1419" t="str">
            <v/>
          </cell>
          <cell r="Q1419" t="str">
            <v/>
          </cell>
          <cell r="R1419">
            <v>0</v>
          </cell>
          <cell r="S1419" t="str">
            <v/>
          </cell>
          <cell r="T1419" t="str">
            <v/>
          </cell>
        </row>
        <row r="1420">
          <cell r="G1420" t="str">
            <v/>
          </cell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  <cell r="M1420" t="str">
            <v/>
          </cell>
          <cell r="N1420" t="str">
            <v/>
          </cell>
          <cell r="O1420" t="str">
            <v/>
          </cell>
          <cell r="P1420" t="str">
            <v/>
          </cell>
          <cell r="Q1420" t="str">
            <v/>
          </cell>
          <cell r="R1420">
            <v>0</v>
          </cell>
          <cell r="S1420" t="str">
            <v/>
          </cell>
          <cell r="T1420" t="str">
            <v/>
          </cell>
        </row>
        <row r="1421">
          <cell r="G1421" t="str">
            <v/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  <cell r="N1421" t="str">
            <v/>
          </cell>
          <cell r="O1421" t="str">
            <v/>
          </cell>
          <cell r="P1421" t="str">
            <v/>
          </cell>
          <cell r="Q1421" t="str">
            <v/>
          </cell>
          <cell r="R1421">
            <v>0</v>
          </cell>
          <cell r="S1421" t="str">
            <v/>
          </cell>
          <cell r="T1421" t="str">
            <v/>
          </cell>
        </row>
        <row r="1422">
          <cell r="G1422" t="str">
            <v/>
          </cell>
          <cell r="I1422" t="str">
            <v/>
          </cell>
          <cell r="J1422" t="str">
            <v/>
          </cell>
          <cell r="K1422" t="str">
            <v/>
          </cell>
          <cell r="L1422" t="str">
            <v/>
          </cell>
          <cell r="M1422" t="str">
            <v/>
          </cell>
          <cell r="N1422" t="str">
            <v/>
          </cell>
          <cell r="O1422" t="str">
            <v/>
          </cell>
          <cell r="P1422" t="str">
            <v/>
          </cell>
          <cell r="Q1422" t="str">
            <v/>
          </cell>
          <cell r="R1422">
            <v>0</v>
          </cell>
          <cell r="S1422" t="str">
            <v/>
          </cell>
          <cell r="T1422" t="str">
            <v/>
          </cell>
        </row>
        <row r="1423">
          <cell r="G1423" t="str">
            <v/>
          </cell>
          <cell r="I1423" t="str">
            <v/>
          </cell>
          <cell r="J1423" t="str">
            <v/>
          </cell>
          <cell r="K1423" t="str">
            <v/>
          </cell>
          <cell r="L1423" t="str">
            <v/>
          </cell>
          <cell r="M1423" t="str">
            <v/>
          </cell>
          <cell r="N1423" t="str">
            <v/>
          </cell>
          <cell r="O1423" t="str">
            <v/>
          </cell>
          <cell r="P1423" t="str">
            <v/>
          </cell>
          <cell r="Q1423" t="str">
            <v/>
          </cell>
          <cell r="R1423">
            <v>0</v>
          </cell>
          <cell r="S1423" t="str">
            <v/>
          </cell>
          <cell r="T1423" t="str">
            <v/>
          </cell>
        </row>
        <row r="1424">
          <cell r="G1424" t="str">
            <v/>
          </cell>
          <cell r="I1424" t="str">
            <v/>
          </cell>
          <cell r="J1424" t="str">
            <v/>
          </cell>
          <cell r="K1424" t="str">
            <v/>
          </cell>
          <cell r="L1424" t="str">
            <v/>
          </cell>
          <cell r="M1424" t="str">
            <v/>
          </cell>
          <cell r="N1424" t="str">
            <v/>
          </cell>
          <cell r="O1424" t="str">
            <v/>
          </cell>
          <cell r="P1424" t="str">
            <v/>
          </cell>
          <cell r="Q1424" t="str">
            <v/>
          </cell>
          <cell r="R1424">
            <v>0</v>
          </cell>
          <cell r="S1424" t="str">
            <v/>
          </cell>
          <cell r="T1424" t="str">
            <v/>
          </cell>
        </row>
        <row r="1425">
          <cell r="G1425" t="str">
            <v>Subtotal Mano de Obra Directa</v>
          </cell>
          <cell r="R1425">
            <v>0</v>
          </cell>
          <cell r="S1425" t="str">
            <v>$/</v>
          </cell>
          <cell r="T1425" t="str">
            <v>ml</v>
          </cell>
        </row>
        <row r="1426">
          <cell r="F1426" t="str">
            <v>4)</v>
          </cell>
          <cell r="G1426" t="str">
            <v>MANO DE OBRA INDIRECTA</v>
          </cell>
        </row>
        <row r="1427">
          <cell r="G1427" t="str">
            <v/>
          </cell>
          <cell r="I1427" t="str">
            <v/>
          </cell>
          <cell r="J1427" t="str">
            <v/>
          </cell>
          <cell r="K1427" t="str">
            <v/>
          </cell>
          <cell r="L1427" t="str">
            <v/>
          </cell>
          <cell r="M1427" t="str">
            <v/>
          </cell>
          <cell r="N1427" t="str">
            <v/>
          </cell>
          <cell r="O1427" t="str">
            <v/>
          </cell>
          <cell r="P1427" t="str">
            <v/>
          </cell>
          <cell r="Q1427" t="str">
            <v/>
          </cell>
          <cell r="R1427">
            <v>0</v>
          </cell>
          <cell r="S1427" t="str">
            <v/>
          </cell>
          <cell r="T1427" t="str">
            <v/>
          </cell>
        </row>
        <row r="1428">
          <cell r="G1428" t="str">
            <v/>
          </cell>
          <cell r="I1428" t="str">
            <v/>
          </cell>
          <cell r="J1428" t="str">
            <v/>
          </cell>
          <cell r="K1428" t="str">
            <v/>
          </cell>
          <cell r="L1428" t="str">
            <v/>
          </cell>
          <cell r="M1428" t="str">
            <v/>
          </cell>
          <cell r="N1428" t="str">
            <v/>
          </cell>
          <cell r="O1428" t="str">
            <v/>
          </cell>
          <cell r="P1428" t="str">
            <v/>
          </cell>
          <cell r="Q1428" t="str">
            <v/>
          </cell>
          <cell r="R1428">
            <v>0</v>
          </cell>
          <cell r="S1428" t="str">
            <v/>
          </cell>
          <cell r="T1428" t="str">
            <v/>
          </cell>
        </row>
        <row r="1429">
          <cell r="G1429" t="str">
            <v/>
          </cell>
          <cell r="I1429" t="str">
            <v/>
          </cell>
          <cell r="J1429" t="str">
            <v/>
          </cell>
          <cell r="K1429" t="str">
            <v/>
          </cell>
          <cell r="L1429" t="str">
            <v/>
          </cell>
          <cell r="M1429" t="str">
            <v/>
          </cell>
          <cell r="N1429" t="str">
            <v/>
          </cell>
          <cell r="O1429" t="str">
            <v/>
          </cell>
          <cell r="P1429" t="str">
            <v/>
          </cell>
          <cell r="Q1429" t="str">
            <v/>
          </cell>
          <cell r="R1429">
            <v>0</v>
          </cell>
          <cell r="S1429" t="str">
            <v/>
          </cell>
          <cell r="T1429" t="str">
            <v/>
          </cell>
        </row>
        <row r="1430">
          <cell r="G1430" t="str">
            <v/>
          </cell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  <cell r="M1430" t="str">
            <v/>
          </cell>
          <cell r="N1430" t="str">
            <v/>
          </cell>
          <cell r="O1430" t="str">
            <v/>
          </cell>
          <cell r="P1430" t="str">
            <v/>
          </cell>
          <cell r="Q1430" t="str">
            <v/>
          </cell>
          <cell r="R1430">
            <v>0</v>
          </cell>
          <cell r="S1430" t="str">
            <v/>
          </cell>
          <cell r="T1430" t="str">
            <v/>
          </cell>
        </row>
        <row r="1431">
          <cell r="G1431" t="str">
            <v/>
          </cell>
          <cell r="I1431" t="str">
            <v/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  <cell r="N1431" t="str">
            <v/>
          </cell>
          <cell r="O1431" t="str">
            <v/>
          </cell>
          <cell r="P1431" t="str">
            <v/>
          </cell>
          <cell r="Q1431" t="str">
            <v/>
          </cell>
          <cell r="R1431">
            <v>0</v>
          </cell>
          <cell r="S1431" t="str">
            <v/>
          </cell>
          <cell r="T1431" t="str">
            <v/>
          </cell>
        </row>
        <row r="1432">
          <cell r="G1432" t="str">
            <v/>
          </cell>
          <cell r="I1432" t="str">
            <v/>
          </cell>
          <cell r="J1432" t="str">
            <v/>
          </cell>
          <cell r="K1432" t="str">
            <v/>
          </cell>
          <cell r="L1432" t="str">
            <v/>
          </cell>
          <cell r="M1432" t="str">
            <v/>
          </cell>
          <cell r="N1432" t="str">
            <v/>
          </cell>
          <cell r="O1432" t="str">
            <v/>
          </cell>
          <cell r="P1432" t="str">
            <v/>
          </cell>
          <cell r="Q1432" t="str">
            <v/>
          </cell>
          <cell r="R1432">
            <v>0</v>
          </cell>
          <cell r="S1432" t="str">
            <v/>
          </cell>
          <cell r="T1432" t="str">
            <v/>
          </cell>
        </row>
        <row r="1433">
          <cell r="G1433" t="str">
            <v>Subtotal Mano de Obra Indirecta</v>
          </cell>
          <cell r="R1433">
            <v>0</v>
          </cell>
          <cell r="S1433" t="str">
            <v>$/</v>
          </cell>
          <cell r="T1433" t="str">
            <v>ml</v>
          </cell>
        </row>
        <row r="1434">
          <cell r="F1434" t="str">
            <v>5)</v>
          </cell>
          <cell r="G1434" t="str">
            <v>COSTO OPERATIVO DE EQUIPOS</v>
          </cell>
        </row>
        <row r="1435">
          <cell r="G1435" t="str">
            <v/>
          </cell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  <cell r="M1435" t="str">
            <v/>
          </cell>
          <cell r="N1435" t="str">
            <v/>
          </cell>
          <cell r="O1435" t="str">
            <v/>
          </cell>
          <cell r="P1435" t="str">
            <v/>
          </cell>
          <cell r="Q1435" t="str">
            <v/>
          </cell>
          <cell r="R1435">
            <v>0</v>
          </cell>
          <cell r="S1435" t="str">
            <v/>
          </cell>
          <cell r="T1435" t="str">
            <v/>
          </cell>
        </row>
        <row r="1436">
          <cell r="G1436" t="str">
            <v/>
          </cell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  <cell r="M1436" t="str">
            <v/>
          </cell>
          <cell r="N1436" t="str">
            <v/>
          </cell>
          <cell r="O1436" t="str">
            <v/>
          </cell>
          <cell r="P1436" t="str">
            <v/>
          </cell>
          <cell r="Q1436" t="str">
            <v/>
          </cell>
          <cell r="R1436">
            <v>0</v>
          </cell>
          <cell r="S1436" t="str">
            <v/>
          </cell>
          <cell r="T1436" t="str">
            <v/>
          </cell>
        </row>
        <row r="1437">
          <cell r="G1437" t="str">
            <v/>
          </cell>
          <cell r="I1437" t="str">
            <v/>
          </cell>
          <cell r="J1437" t="str">
            <v/>
          </cell>
          <cell r="K1437" t="str">
            <v/>
          </cell>
          <cell r="L1437" t="str">
            <v/>
          </cell>
          <cell r="M1437" t="str">
            <v/>
          </cell>
          <cell r="N1437" t="str">
            <v/>
          </cell>
          <cell r="O1437" t="str">
            <v/>
          </cell>
          <cell r="P1437" t="str">
            <v/>
          </cell>
          <cell r="Q1437" t="str">
            <v/>
          </cell>
          <cell r="R1437">
            <v>0</v>
          </cell>
          <cell r="S1437" t="str">
            <v/>
          </cell>
          <cell r="T1437" t="str">
            <v/>
          </cell>
        </row>
        <row r="1438">
          <cell r="G1438" t="str">
            <v/>
          </cell>
          <cell r="I1438" t="str">
            <v/>
          </cell>
          <cell r="J1438" t="str">
            <v/>
          </cell>
          <cell r="K1438" t="str">
            <v/>
          </cell>
          <cell r="L1438" t="str">
            <v/>
          </cell>
          <cell r="M1438" t="str">
            <v/>
          </cell>
          <cell r="N1438" t="str">
            <v/>
          </cell>
          <cell r="O1438" t="str">
            <v/>
          </cell>
          <cell r="P1438" t="str">
            <v/>
          </cell>
          <cell r="Q1438" t="str">
            <v/>
          </cell>
          <cell r="R1438">
            <v>0</v>
          </cell>
          <cell r="S1438" t="str">
            <v/>
          </cell>
          <cell r="T1438" t="str">
            <v/>
          </cell>
        </row>
        <row r="1439">
          <cell r="G1439" t="str">
            <v/>
          </cell>
          <cell r="I1439" t="str">
            <v/>
          </cell>
          <cell r="J1439" t="str">
            <v/>
          </cell>
          <cell r="K1439" t="str">
            <v/>
          </cell>
          <cell r="L1439" t="str">
            <v/>
          </cell>
          <cell r="M1439" t="str">
            <v/>
          </cell>
          <cell r="N1439" t="str">
            <v/>
          </cell>
          <cell r="O1439" t="str">
            <v/>
          </cell>
          <cell r="P1439" t="str">
            <v/>
          </cell>
          <cell r="Q1439" t="str">
            <v/>
          </cell>
          <cell r="R1439">
            <v>0</v>
          </cell>
          <cell r="S1439" t="str">
            <v/>
          </cell>
          <cell r="T1439" t="str">
            <v/>
          </cell>
        </row>
        <row r="1440">
          <cell r="G1440" t="str">
            <v/>
          </cell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  <cell r="M1440" t="str">
            <v/>
          </cell>
          <cell r="N1440" t="str">
            <v/>
          </cell>
          <cell r="O1440" t="str">
            <v/>
          </cell>
          <cell r="P1440" t="str">
            <v/>
          </cell>
          <cell r="Q1440" t="str">
            <v/>
          </cell>
          <cell r="R1440">
            <v>0</v>
          </cell>
          <cell r="S1440" t="str">
            <v/>
          </cell>
          <cell r="T1440" t="str">
            <v/>
          </cell>
        </row>
        <row r="1441">
          <cell r="G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  <cell r="N1441" t="str">
            <v/>
          </cell>
          <cell r="O1441" t="str">
            <v/>
          </cell>
          <cell r="P1441" t="str">
            <v/>
          </cell>
          <cell r="Q1441" t="str">
            <v/>
          </cell>
          <cell r="R1441">
            <v>0</v>
          </cell>
          <cell r="S1441" t="str">
            <v/>
          </cell>
          <cell r="T1441" t="str">
            <v/>
          </cell>
        </row>
        <row r="1442">
          <cell r="G1442" t="str">
            <v/>
          </cell>
          <cell r="I1442" t="str">
            <v/>
          </cell>
          <cell r="J1442" t="str">
            <v/>
          </cell>
          <cell r="K1442" t="str">
            <v/>
          </cell>
          <cell r="L1442" t="str">
            <v/>
          </cell>
          <cell r="M1442" t="str">
            <v/>
          </cell>
          <cell r="N1442" t="str">
            <v/>
          </cell>
          <cell r="O1442" t="str">
            <v/>
          </cell>
          <cell r="P1442" t="str">
            <v/>
          </cell>
          <cell r="Q1442" t="str">
            <v/>
          </cell>
          <cell r="R1442">
            <v>0</v>
          </cell>
          <cell r="S1442" t="str">
            <v/>
          </cell>
          <cell r="T1442" t="str">
            <v/>
          </cell>
        </row>
        <row r="1443">
          <cell r="G1443" t="str">
            <v>Subtotal Costo Operativo de Equipos</v>
          </cell>
          <cell r="R1443">
            <v>0</v>
          </cell>
          <cell r="S1443" t="str">
            <v>$/</v>
          </cell>
          <cell r="T1443" t="str">
            <v>ml</v>
          </cell>
        </row>
        <row r="1445">
          <cell r="B1445">
            <v>320</v>
          </cell>
          <cell r="F1445" t="str">
            <v>6)</v>
          </cell>
          <cell r="G1445" t="str">
            <v>COSTO - COSTO  (1+2+3+4+5)</v>
          </cell>
          <cell r="R1445">
            <v>0</v>
          </cell>
          <cell r="S1445" t="str">
            <v>$/</v>
          </cell>
          <cell r="T1445" t="str">
            <v>ml</v>
          </cell>
        </row>
        <row r="1446">
          <cell r="G1446" t="str">
            <v/>
          </cell>
          <cell r="I1446" t="str">
            <v/>
          </cell>
          <cell r="J1446" t="str">
            <v/>
          </cell>
          <cell r="K1446" t="str">
            <v/>
          </cell>
          <cell r="L1446" t="str">
            <v/>
          </cell>
          <cell r="M1446" t="str">
            <v/>
          </cell>
          <cell r="N1446" t="str">
            <v/>
          </cell>
          <cell r="O1446" t="str">
            <v/>
          </cell>
          <cell r="P1446" t="str">
            <v/>
          </cell>
          <cell r="Q1446" t="str">
            <v/>
          </cell>
          <cell r="R1446">
            <v>0</v>
          </cell>
        </row>
        <row r="1447">
          <cell r="F1447" t="str">
            <v>7)</v>
          </cell>
          <cell r="G1447" t="str">
            <v>Gastos  Administrativos                                                 (% Sobre Costo-Costo)</v>
          </cell>
          <cell r="M1447">
            <v>8</v>
          </cell>
          <cell r="N1447" t="str">
            <v>%</v>
          </cell>
          <cell r="O1447" t="str">
            <v>de A</v>
          </cell>
          <cell r="P1447">
            <v>6</v>
          </cell>
          <cell r="R1447">
            <v>0</v>
          </cell>
          <cell r="S1447" t="str">
            <v>$/</v>
          </cell>
          <cell r="T1447" t="str">
            <v>ml</v>
          </cell>
        </row>
        <row r="1448">
          <cell r="F1448" t="str">
            <v>8)</v>
          </cell>
          <cell r="G1448" t="str">
            <v>Beneficio                                                                              (% Sobre Costo-Costo)</v>
          </cell>
          <cell r="M1448">
            <v>10</v>
          </cell>
          <cell r="N1448" t="str">
            <v>%</v>
          </cell>
          <cell r="O1448" t="str">
            <v>de A</v>
          </cell>
          <cell r="P1448">
            <v>6</v>
          </cell>
          <cell r="R1448">
            <v>0</v>
          </cell>
          <cell r="S1448" t="str">
            <v>$/</v>
          </cell>
          <cell r="T1448" t="str">
            <v>ml</v>
          </cell>
        </row>
        <row r="1449">
          <cell r="F1449" t="str">
            <v>9)</v>
          </cell>
          <cell r="G1449" t="str">
            <v>Monto de los Subcontratos</v>
          </cell>
          <cell r="S1449" t="str">
            <v>$/</v>
          </cell>
          <cell r="T1449" t="str">
            <v>ml</v>
          </cell>
        </row>
        <row r="1451">
          <cell r="F1451" t="str">
            <v>10)</v>
          </cell>
          <cell r="G1451" t="str">
            <v>Parcial  "I"</v>
          </cell>
          <cell r="R1451">
            <v>0</v>
          </cell>
          <cell r="S1451" t="str">
            <v>$/</v>
          </cell>
          <cell r="T1451" t="str">
            <v>ml</v>
          </cell>
        </row>
        <row r="1453">
          <cell r="F1453" t="str">
            <v>11)</v>
          </cell>
          <cell r="G1453" t="str">
            <v>Costo  Financiero</v>
          </cell>
          <cell r="M1453">
            <v>1.8</v>
          </cell>
          <cell r="N1453" t="str">
            <v>%</v>
          </cell>
          <cell r="O1453" t="str">
            <v>de A</v>
          </cell>
          <cell r="P1453" t="str">
            <v>"I"</v>
          </cell>
          <cell r="R1453">
            <v>0</v>
          </cell>
          <cell r="S1453" t="str">
            <v>$/</v>
          </cell>
          <cell r="T1453" t="str">
            <v>ml</v>
          </cell>
        </row>
        <row r="1455">
          <cell r="F1455" t="str">
            <v>12)</v>
          </cell>
          <cell r="G1455" t="str">
            <v>Parcial  "II"</v>
          </cell>
          <cell r="R1455">
            <v>0</v>
          </cell>
          <cell r="S1455" t="str">
            <v>$/</v>
          </cell>
          <cell r="T1455" t="str">
            <v>ml</v>
          </cell>
        </row>
        <row r="1457">
          <cell r="F1457" t="str">
            <v>13)</v>
          </cell>
          <cell r="G1457" t="str">
            <v>Impuestos</v>
          </cell>
          <cell r="M1457">
            <v>1.5</v>
          </cell>
          <cell r="N1457" t="str">
            <v>%</v>
          </cell>
          <cell r="O1457" t="str">
            <v>de A</v>
          </cell>
          <cell r="P1457" t="str">
            <v>"II"</v>
          </cell>
          <cell r="R1457">
            <v>0</v>
          </cell>
          <cell r="S1457" t="str">
            <v>$/</v>
          </cell>
          <cell r="T1457" t="str">
            <v>ml</v>
          </cell>
        </row>
        <row r="1459">
          <cell r="F1459" t="str">
            <v>14)</v>
          </cell>
          <cell r="G1459" t="str">
            <v>Parcial  "III"</v>
          </cell>
          <cell r="R1459">
            <v>0</v>
          </cell>
          <cell r="S1459" t="str">
            <v>$/</v>
          </cell>
          <cell r="T1459" t="str">
            <v>ml</v>
          </cell>
        </row>
        <row r="1461">
          <cell r="F1461" t="str">
            <v>15)</v>
          </cell>
          <cell r="G1461" t="str">
            <v>Impuesto al Valor Agregado (IVA)</v>
          </cell>
          <cell r="M1461">
            <v>21</v>
          </cell>
          <cell r="N1461" t="str">
            <v>%</v>
          </cell>
          <cell r="O1461" t="str">
            <v>de A</v>
          </cell>
          <cell r="P1461" t="str">
            <v>"III"</v>
          </cell>
          <cell r="R1461">
            <v>0</v>
          </cell>
          <cell r="S1461" t="str">
            <v>$/</v>
          </cell>
          <cell r="T1461" t="str">
            <v>ml</v>
          </cell>
        </row>
        <row r="1463">
          <cell r="F1463" t="str">
            <v>16)</v>
          </cell>
          <cell r="G1463" t="str">
            <v xml:space="preserve">T O T A L </v>
          </cell>
          <cell r="R1463">
            <v>0</v>
          </cell>
          <cell r="S1463" t="str">
            <v>$/</v>
          </cell>
          <cell r="T1463" t="str">
            <v>ml</v>
          </cell>
        </row>
        <row r="1464">
          <cell r="C1464">
            <v>330</v>
          </cell>
          <cell r="F1464" t="str">
            <v>4.4</v>
          </cell>
          <cell r="G1464" t="str">
            <v>Diámetro 1600 mm</v>
          </cell>
          <cell r="M1464" t="str">
            <v>ml</v>
          </cell>
          <cell r="R1464">
            <v>165.48</v>
          </cell>
        </row>
        <row r="1466">
          <cell r="F1466" t="str">
            <v>1)</v>
          </cell>
          <cell r="G1466" t="str">
            <v>MATERIALES</v>
          </cell>
        </row>
        <row r="1467">
          <cell r="G1467" t="str">
            <v/>
          </cell>
          <cell r="H1467">
            <v>0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/>
          </cell>
          <cell r="M1467" t="str">
            <v/>
          </cell>
          <cell r="N1467" t="str">
            <v/>
          </cell>
          <cell r="O1467" t="str">
            <v/>
          </cell>
          <cell r="P1467" t="str">
            <v/>
          </cell>
          <cell r="Q1467" t="str">
            <v/>
          </cell>
          <cell r="R1467">
            <v>0</v>
          </cell>
          <cell r="S1467" t="str">
            <v/>
          </cell>
          <cell r="T1467" t="str">
            <v/>
          </cell>
        </row>
        <row r="1468">
          <cell r="G1468" t="str">
            <v/>
          </cell>
          <cell r="I1468" t="str">
            <v/>
          </cell>
          <cell r="J1468" t="str">
            <v/>
          </cell>
          <cell r="K1468" t="str">
            <v/>
          </cell>
          <cell r="L1468" t="str">
            <v/>
          </cell>
          <cell r="M1468" t="str">
            <v/>
          </cell>
          <cell r="N1468" t="str">
            <v/>
          </cell>
          <cell r="O1468" t="str">
            <v/>
          </cell>
          <cell r="P1468" t="str">
            <v/>
          </cell>
          <cell r="Q1468" t="str">
            <v/>
          </cell>
          <cell r="R1468">
            <v>0</v>
          </cell>
          <cell r="S1468" t="str">
            <v/>
          </cell>
          <cell r="T1468" t="str">
            <v/>
          </cell>
        </row>
        <row r="1469">
          <cell r="G1469" t="str">
            <v/>
          </cell>
          <cell r="I1469" t="str">
            <v/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  <cell r="N1469" t="str">
            <v/>
          </cell>
          <cell r="O1469" t="str">
            <v/>
          </cell>
          <cell r="P1469" t="str">
            <v/>
          </cell>
          <cell r="Q1469" t="str">
            <v/>
          </cell>
          <cell r="R1469">
            <v>0</v>
          </cell>
          <cell r="S1469" t="str">
            <v/>
          </cell>
          <cell r="T1469" t="str">
            <v/>
          </cell>
        </row>
        <row r="1470">
          <cell r="G1470" t="str">
            <v/>
          </cell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  <cell r="N1470" t="str">
            <v/>
          </cell>
          <cell r="O1470" t="str">
            <v/>
          </cell>
          <cell r="P1470" t="str">
            <v/>
          </cell>
          <cell r="Q1470" t="str">
            <v/>
          </cell>
          <cell r="R1470">
            <v>0</v>
          </cell>
          <cell r="S1470" t="str">
            <v/>
          </cell>
          <cell r="T1470" t="str">
            <v/>
          </cell>
        </row>
        <row r="1471">
          <cell r="G1471" t="str">
            <v/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  <cell r="N1471" t="str">
            <v/>
          </cell>
          <cell r="O1471" t="str">
            <v/>
          </cell>
          <cell r="P1471" t="str">
            <v/>
          </cell>
          <cell r="Q1471" t="str">
            <v/>
          </cell>
          <cell r="R1471">
            <v>0</v>
          </cell>
          <cell r="S1471" t="str">
            <v/>
          </cell>
          <cell r="T1471" t="str">
            <v/>
          </cell>
        </row>
        <row r="1472">
          <cell r="G1472" t="str">
            <v/>
          </cell>
          <cell r="I1472" t="str">
            <v/>
          </cell>
          <cell r="J1472" t="str">
            <v/>
          </cell>
          <cell r="K1472" t="str">
            <v/>
          </cell>
          <cell r="L1472" t="str">
            <v/>
          </cell>
          <cell r="M1472" t="str">
            <v/>
          </cell>
          <cell r="N1472" t="str">
            <v/>
          </cell>
          <cell r="O1472" t="str">
            <v/>
          </cell>
          <cell r="P1472" t="str">
            <v/>
          </cell>
          <cell r="Q1472" t="str">
            <v/>
          </cell>
          <cell r="R1472">
            <v>0</v>
          </cell>
          <cell r="S1472" t="str">
            <v/>
          </cell>
          <cell r="T1472" t="str">
            <v/>
          </cell>
        </row>
        <row r="1473">
          <cell r="G1473" t="str">
            <v/>
          </cell>
          <cell r="I1473" t="str">
            <v/>
          </cell>
          <cell r="J1473" t="str">
            <v/>
          </cell>
          <cell r="K1473" t="str">
            <v/>
          </cell>
          <cell r="L1473" t="str">
            <v/>
          </cell>
          <cell r="M1473" t="str">
            <v/>
          </cell>
          <cell r="N1473" t="str">
            <v/>
          </cell>
          <cell r="O1473" t="str">
            <v/>
          </cell>
          <cell r="P1473" t="str">
            <v/>
          </cell>
          <cell r="Q1473" t="str">
            <v/>
          </cell>
          <cell r="R1473">
            <v>0</v>
          </cell>
          <cell r="S1473" t="str">
            <v/>
          </cell>
          <cell r="T1473" t="str">
            <v/>
          </cell>
        </row>
        <row r="1474">
          <cell r="G1474" t="str">
            <v/>
          </cell>
          <cell r="I1474" t="str">
            <v/>
          </cell>
          <cell r="J1474" t="str">
            <v/>
          </cell>
          <cell r="K1474" t="str">
            <v/>
          </cell>
          <cell r="L1474" t="str">
            <v/>
          </cell>
          <cell r="M1474" t="str">
            <v/>
          </cell>
          <cell r="N1474" t="str">
            <v/>
          </cell>
          <cell r="O1474" t="str">
            <v/>
          </cell>
          <cell r="P1474" t="str">
            <v/>
          </cell>
          <cell r="Q1474" t="str">
            <v/>
          </cell>
          <cell r="R1474">
            <v>0</v>
          </cell>
          <cell r="S1474" t="str">
            <v/>
          </cell>
          <cell r="T1474" t="str">
            <v/>
          </cell>
        </row>
        <row r="1475">
          <cell r="G1475" t="str">
            <v/>
          </cell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  <cell r="M1475" t="str">
            <v/>
          </cell>
          <cell r="N1475" t="str">
            <v/>
          </cell>
          <cell r="O1475" t="str">
            <v/>
          </cell>
          <cell r="P1475" t="str">
            <v/>
          </cell>
          <cell r="Q1475" t="str">
            <v/>
          </cell>
          <cell r="R1475">
            <v>0</v>
          </cell>
          <cell r="S1475" t="str">
            <v/>
          </cell>
          <cell r="T1475" t="str">
            <v/>
          </cell>
        </row>
        <row r="1476">
          <cell r="G1476" t="str">
            <v>Subtotal  Materiales</v>
          </cell>
          <cell r="R1476">
            <v>0</v>
          </cell>
          <cell r="S1476" t="str">
            <v/>
          </cell>
          <cell r="T1476" t="str">
            <v/>
          </cell>
        </row>
        <row r="1477">
          <cell r="F1477" t="str">
            <v>2)</v>
          </cell>
          <cell r="G1477" t="str">
            <v>TRANSPORTE DE MATERIALES</v>
          </cell>
        </row>
        <row r="1478">
          <cell r="G1478" t="str">
            <v/>
          </cell>
          <cell r="I1478" t="str">
            <v/>
          </cell>
          <cell r="J1478" t="str">
            <v/>
          </cell>
          <cell r="K1478" t="str">
            <v/>
          </cell>
          <cell r="L1478" t="str">
            <v/>
          </cell>
          <cell r="M1478" t="str">
            <v/>
          </cell>
          <cell r="N1478" t="str">
            <v/>
          </cell>
          <cell r="O1478" t="str">
            <v/>
          </cell>
          <cell r="P1478" t="str">
            <v/>
          </cell>
          <cell r="Q1478" t="str">
            <v/>
          </cell>
          <cell r="R1478">
            <v>0</v>
          </cell>
          <cell r="S1478" t="str">
            <v/>
          </cell>
          <cell r="T1478" t="str">
            <v/>
          </cell>
        </row>
        <row r="1479">
          <cell r="G1479" t="str">
            <v/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/>
          </cell>
          <cell r="N1479" t="str">
            <v/>
          </cell>
          <cell r="O1479" t="str">
            <v/>
          </cell>
          <cell r="P1479" t="str">
            <v/>
          </cell>
          <cell r="Q1479" t="str">
            <v/>
          </cell>
          <cell r="R1479">
            <v>0</v>
          </cell>
          <cell r="S1479" t="str">
            <v/>
          </cell>
          <cell r="T1479" t="str">
            <v/>
          </cell>
        </row>
        <row r="1480">
          <cell r="G1480" t="str">
            <v/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/>
          </cell>
          <cell r="N1480" t="str">
            <v/>
          </cell>
          <cell r="O1480" t="str">
            <v/>
          </cell>
          <cell r="P1480" t="str">
            <v/>
          </cell>
          <cell r="Q1480" t="str">
            <v/>
          </cell>
          <cell r="R1480">
            <v>0</v>
          </cell>
          <cell r="S1480" t="str">
            <v/>
          </cell>
          <cell r="T1480" t="str">
            <v/>
          </cell>
        </row>
        <row r="1481">
          <cell r="G1481" t="str">
            <v/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  <cell r="N1481" t="str">
            <v/>
          </cell>
          <cell r="O1481" t="str">
            <v/>
          </cell>
          <cell r="P1481" t="str">
            <v/>
          </cell>
          <cell r="Q1481" t="str">
            <v/>
          </cell>
          <cell r="R1481">
            <v>0</v>
          </cell>
          <cell r="S1481" t="str">
            <v/>
          </cell>
          <cell r="T1481" t="str">
            <v/>
          </cell>
        </row>
        <row r="1482">
          <cell r="G1482" t="str">
            <v/>
          </cell>
          <cell r="I1482" t="str">
            <v/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  <cell r="N1482" t="str">
            <v/>
          </cell>
          <cell r="O1482" t="str">
            <v/>
          </cell>
          <cell r="P1482" t="str">
            <v/>
          </cell>
          <cell r="Q1482" t="str">
            <v/>
          </cell>
          <cell r="R1482">
            <v>0</v>
          </cell>
          <cell r="S1482" t="str">
            <v/>
          </cell>
          <cell r="T1482" t="str">
            <v/>
          </cell>
        </row>
        <row r="1483">
          <cell r="G1483" t="str">
            <v>Subtotal  Transporte de Materiales</v>
          </cell>
          <cell r="R1483">
            <v>0</v>
          </cell>
          <cell r="S1483" t="str">
            <v>$/</v>
          </cell>
          <cell r="T1483" t="str">
            <v>ml</v>
          </cell>
        </row>
        <row r="1484">
          <cell r="F1484" t="str">
            <v>3)</v>
          </cell>
          <cell r="G1484" t="str">
            <v>MANO DE OBRA DIRECTA</v>
          </cell>
        </row>
        <row r="1485">
          <cell r="G1485" t="str">
            <v/>
          </cell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  <cell r="N1485" t="str">
            <v/>
          </cell>
          <cell r="O1485" t="str">
            <v/>
          </cell>
          <cell r="P1485" t="str">
            <v/>
          </cell>
          <cell r="Q1485" t="str">
            <v/>
          </cell>
          <cell r="R1485">
            <v>0</v>
          </cell>
          <cell r="S1485" t="str">
            <v/>
          </cell>
          <cell r="T1485" t="str">
            <v/>
          </cell>
        </row>
        <row r="1486">
          <cell r="G1486" t="str">
            <v/>
          </cell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  <cell r="M1486" t="str">
            <v/>
          </cell>
          <cell r="N1486" t="str">
            <v/>
          </cell>
          <cell r="O1486" t="str">
            <v/>
          </cell>
          <cell r="P1486" t="str">
            <v/>
          </cell>
          <cell r="Q1486" t="str">
            <v/>
          </cell>
          <cell r="R1486">
            <v>0</v>
          </cell>
          <cell r="S1486" t="str">
            <v/>
          </cell>
          <cell r="T1486" t="str">
            <v/>
          </cell>
        </row>
        <row r="1487">
          <cell r="G1487" t="str">
            <v/>
          </cell>
          <cell r="I1487" t="str">
            <v/>
          </cell>
          <cell r="J1487" t="str">
            <v/>
          </cell>
          <cell r="K1487" t="str">
            <v/>
          </cell>
          <cell r="L1487" t="str">
            <v/>
          </cell>
          <cell r="M1487" t="str">
            <v/>
          </cell>
          <cell r="N1487" t="str">
            <v/>
          </cell>
          <cell r="O1487" t="str">
            <v/>
          </cell>
          <cell r="P1487" t="str">
            <v/>
          </cell>
          <cell r="Q1487" t="str">
            <v/>
          </cell>
          <cell r="R1487">
            <v>0</v>
          </cell>
          <cell r="S1487" t="str">
            <v/>
          </cell>
          <cell r="T1487" t="str">
            <v/>
          </cell>
        </row>
        <row r="1488">
          <cell r="G1488" t="str">
            <v/>
          </cell>
          <cell r="I1488" t="str">
            <v/>
          </cell>
          <cell r="J1488" t="str">
            <v/>
          </cell>
          <cell r="K1488" t="str">
            <v/>
          </cell>
          <cell r="L1488" t="str">
            <v/>
          </cell>
          <cell r="M1488" t="str">
            <v/>
          </cell>
          <cell r="N1488" t="str">
            <v/>
          </cell>
          <cell r="O1488" t="str">
            <v/>
          </cell>
          <cell r="P1488" t="str">
            <v/>
          </cell>
          <cell r="Q1488" t="str">
            <v/>
          </cell>
          <cell r="R1488">
            <v>0</v>
          </cell>
          <cell r="S1488" t="str">
            <v/>
          </cell>
          <cell r="T1488" t="str">
            <v/>
          </cell>
        </row>
        <row r="1489">
          <cell r="G1489" t="str">
            <v/>
          </cell>
          <cell r="I1489" t="str">
            <v/>
          </cell>
          <cell r="J1489" t="str">
            <v/>
          </cell>
          <cell r="K1489" t="str">
            <v/>
          </cell>
          <cell r="L1489" t="str">
            <v/>
          </cell>
          <cell r="M1489" t="str">
            <v/>
          </cell>
          <cell r="N1489" t="str">
            <v/>
          </cell>
          <cell r="O1489" t="str">
            <v/>
          </cell>
          <cell r="P1489" t="str">
            <v/>
          </cell>
          <cell r="Q1489" t="str">
            <v/>
          </cell>
          <cell r="R1489">
            <v>0</v>
          </cell>
          <cell r="S1489" t="str">
            <v/>
          </cell>
          <cell r="T1489" t="str">
            <v/>
          </cell>
        </row>
        <row r="1490">
          <cell r="G1490" t="str">
            <v/>
          </cell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  <cell r="M1490" t="str">
            <v/>
          </cell>
          <cell r="N1490" t="str">
            <v/>
          </cell>
          <cell r="O1490" t="str">
            <v/>
          </cell>
          <cell r="P1490" t="str">
            <v/>
          </cell>
          <cell r="Q1490" t="str">
            <v/>
          </cell>
          <cell r="R1490">
            <v>0</v>
          </cell>
          <cell r="S1490" t="str">
            <v/>
          </cell>
          <cell r="T1490" t="str">
            <v/>
          </cell>
        </row>
        <row r="1491">
          <cell r="G1491" t="str">
            <v>Subtotal Mano de Obra Directa</v>
          </cell>
          <cell r="R1491">
            <v>0</v>
          </cell>
          <cell r="S1491" t="str">
            <v>$/</v>
          </cell>
          <cell r="T1491" t="str">
            <v>ml</v>
          </cell>
        </row>
        <row r="1492">
          <cell r="F1492" t="str">
            <v>4)</v>
          </cell>
          <cell r="G1492" t="str">
            <v>MANO DE OBRA INDIRECTA</v>
          </cell>
        </row>
        <row r="1493">
          <cell r="G1493" t="str">
            <v/>
          </cell>
          <cell r="I1493" t="str">
            <v/>
          </cell>
          <cell r="J1493" t="str">
            <v/>
          </cell>
          <cell r="K1493" t="str">
            <v/>
          </cell>
          <cell r="L1493" t="str">
            <v/>
          </cell>
          <cell r="M1493" t="str">
            <v/>
          </cell>
          <cell r="N1493" t="str">
            <v/>
          </cell>
          <cell r="O1493" t="str">
            <v/>
          </cell>
          <cell r="P1493" t="str">
            <v/>
          </cell>
          <cell r="Q1493" t="str">
            <v/>
          </cell>
          <cell r="R1493">
            <v>0</v>
          </cell>
          <cell r="S1493" t="str">
            <v/>
          </cell>
          <cell r="T1493" t="str">
            <v/>
          </cell>
        </row>
        <row r="1494">
          <cell r="G1494" t="str">
            <v/>
          </cell>
          <cell r="I1494" t="str">
            <v/>
          </cell>
          <cell r="J1494" t="str">
            <v/>
          </cell>
          <cell r="K1494" t="str">
            <v/>
          </cell>
          <cell r="L1494" t="str">
            <v/>
          </cell>
          <cell r="M1494" t="str">
            <v/>
          </cell>
          <cell r="N1494" t="str">
            <v/>
          </cell>
          <cell r="O1494" t="str">
            <v/>
          </cell>
          <cell r="P1494" t="str">
            <v/>
          </cell>
          <cell r="Q1494" t="str">
            <v/>
          </cell>
          <cell r="R1494">
            <v>0</v>
          </cell>
          <cell r="S1494" t="str">
            <v/>
          </cell>
          <cell r="T1494" t="str">
            <v/>
          </cell>
        </row>
        <row r="1495">
          <cell r="G1495" t="str">
            <v/>
          </cell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  <cell r="N1495" t="str">
            <v/>
          </cell>
          <cell r="O1495" t="str">
            <v/>
          </cell>
          <cell r="P1495" t="str">
            <v/>
          </cell>
          <cell r="Q1495" t="str">
            <v/>
          </cell>
          <cell r="R1495">
            <v>0</v>
          </cell>
          <cell r="S1495" t="str">
            <v/>
          </cell>
          <cell r="T1495" t="str">
            <v/>
          </cell>
        </row>
        <row r="1496">
          <cell r="G1496" t="str">
            <v/>
          </cell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  <cell r="M1496" t="str">
            <v/>
          </cell>
          <cell r="N1496" t="str">
            <v/>
          </cell>
          <cell r="O1496" t="str">
            <v/>
          </cell>
          <cell r="P1496" t="str">
            <v/>
          </cell>
          <cell r="Q1496" t="str">
            <v/>
          </cell>
          <cell r="R1496">
            <v>0</v>
          </cell>
          <cell r="S1496" t="str">
            <v/>
          </cell>
          <cell r="T1496" t="str">
            <v/>
          </cell>
        </row>
        <row r="1497">
          <cell r="G1497" t="str">
            <v/>
          </cell>
          <cell r="I1497" t="str">
            <v/>
          </cell>
          <cell r="J1497" t="str">
            <v/>
          </cell>
          <cell r="K1497" t="str">
            <v/>
          </cell>
          <cell r="L1497" t="str">
            <v/>
          </cell>
          <cell r="M1497" t="str">
            <v/>
          </cell>
          <cell r="N1497" t="str">
            <v/>
          </cell>
          <cell r="O1497" t="str">
            <v/>
          </cell>
          <cell r="P1497" t="str">
            <v/>
          </cell>
          <cell r="Q1497" t="str">
            <v/>
          </cell>
          <cell r="R1497">
            <v>0</v>
          </cell>
          <cell r="S1497" t="str">
            <v/>
          </cell>
          <cell r="T1497" t="str">
            <v/>
          </cell>
        </row>
        <row r="1498">
          <cell r="G1498" t="str">
            <v/>
          </cell>
          <cell r="I1498" t="str">
            <v/>
          </cell>
          <cell r="J1498" t="str">
            <v/>
          </cell>
          <cell r="K1498" t="str">
            <v/>
          </cell>
          <cell r="L1498" t="str">
            <v/>
          </cell>
          <cell r="M1498" t="str">
            <v/>
          </cell>
          <cell r="N1498" t="str">
            <v/>
          </cell>
          <cell r="O1498" t="str">
            <v/>
          </cell>
          <cell r="P1498" t="str">
            <v/>
          </cell>
          <cell r="Q1498" t="str">
            <v/>
          </cell>
          <cell r="R1498">
            <v>0</v>
          </cell>
          <cell r="S1498" t="str">
            <v/>
          </cell>
          <cell r="T1498" t="str">
            <v/>
          </cell>
        </row>
        <row r="1499">
          <cell r="G1499" t="str">
            <v>Subtotal Mano de Obra Indirecta</v>
          </cell>
          <cell r="R1499">
            <v>0</v>
          </cell>
          <cell r="S1499" t="str">
            <v>$/</v>
          </cell>
          <cell r="T1499" t="str">
            <v>ml</v>
          </cell>
        </row>
        <row r="1500">
          <cell r="F1500" t="str">
            <v>5)</v>
          </cell>
          <cell r="G1500" t="str">
            <v>COSTO OPERATIVO DE EQUIPOS</v>
          </cell>
        </row>
        <row r="1501">
          <cell r="G1501" t="str">
            <v/>
          </cell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  <cell r="M1501" t="str">
            <v/>
          </cell>
          <cell r="N1501" t="str">
            <v/>
          </cell>
          <cell r="O1501" t="str">
            <v/>
          </cell>
          <cell r="P1501" t="str">
            <v/>
          </cell>
          <cell r="Q1501" t="str">
            <v/>
          </cell>
          <cell r="R1501">
            <v>0</v>
          </cell>
          <cell r="S1501" t="str">
            <v/>
          </cell>
          <cell r="T1501" t="str">
            <v/>
          </cell>
        </row>
        <row r="1502">
          <cell r="G1502" t="str">
            <v/>
          </cell>
          <cell r="I1502" t="str">
            <v/>
          </cell>
          <cell r="J1502" t="str">
            <v/>
          </cell>
          <cell r="K1502" t="str">
            <v/>
          </cell>
          <cell r="L1502" t="str">
            <v/>
          </cell>
          <cell r="M1502" t="str">
            <v/>
          </cell>
          <cell r="N1502" t="str">
            <v/>
          </cell>
          <cell r="O1502" t="str">
            <v/>
          </cell>
          <cell r="P1502" t="str">
            <v/>
          </cell>
          <cell r="Q1502" t="str">
            <v/>
          </cell>
          <cell r="R1502">
            <v>0</v>
          </cell>
          <cell r="S1502" t="str">
            <v/>
          </cell>
          <cell r="T1502" t="str">
            <v/>
          </cell>
        </row>
        <row r="1503">
          <cell r="G1503" t="str">
            <v/>
          </cell>
          <cell r="I1503" t="str">
            <v/>
          </cell>
          <cell r="J1503" t="str">
            <v/>
          </cell>
          <cell r="K1503" t="str">
            <v/>
          </cell>
          <cell r="L1503" t="str">
            <v/>
          </cell>
          <cell r="M1503" t="str">
            <v/>
          </cell>
          <cell r="N1503" t="str">
            <v/>
          </cell>
          <cell r="O1503" t="str">
            <v/>
          </cell>
          <cell r="P1503" t="str">
            <v/>
          </cell>
          <cell r="Q1503" t="str">
            <v/>
          </cell>
          <cell r="R1503">
            <v>0</v>
          </cell>
          <cell r="S1503" t="str">
            <v/>
          </cell>
          <cell r="T1503" t="str">
            <v/>
          </cell>
        </row>
        <row r="1504">
          <cell r="G1504" t="str">
            <v/>
          </cell>
          <cell r="I1504" t="str">
            <v/>
          </cell>
          <cell r="J1504" t="str">
            <v/>
          </cell>
          <cell r="K1504" t="str">
            <v/>
          </cell>
          <cell r="L1504" t="str">
            <v/>
          </cell>
          <cell r="M1504" t="str">
            <v/>
          </cell>
          <cell r="N1504" t="str">
            <v/>
          </cell>
          <cell r="O1504" t="str">
            <v/>
          </cell>
          <cell r="P1504" t="str">
            <v/>
          </cell>
          <cell r="Q1504" t="str">
            <v/>
          </cell>
          <cell r="R1504">
            <v>0</v>
          </cell>
          <cell r="S1504" t="str">
            <v/>
          </cell>
          <cell r="T1504" t="str">
            <v/>
          </cell>
        </row>
        <row r="1505">
          <cell r="G1505" t="str">
            <v/>
          </cell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  <cell r="N1505" t="str">
            <v/>
          </cell>
          <cell r="O1505" t="str">
            <v/>
          </cell>
          <cell r="P1505" t="str">
            <v/>
          </cell>
          <cell r="Q1505" t="str">
            <v/>
          </cell>
          <cell r="R1505">
            <v>0</v>
          </cell>
          <cell r="S1505" t="str">
            <v/>
          </cell>
          <cell r="T1505" t="str">
            <v/>
          </cell>
        </row>
        <row r="1506">
          <cell r="G1506" t="str">
            <v/>
          </cell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  <cell r="M1506" t="str">
            <v/>
          </cell>
          <cell r="N1506" t="str">
            <v/>
          </cell>
          <cell r="O1506" t="str">
            <v/>
          </cell>
          <cell r="P1506" t="str">
            <v/>
          </cell>
          <cell r="Q1506" t="str">
            <v/>
          </cell>
          <cell r="R1506">
            <v>0</v>
          </cell>
          <cell r="S1506" t="str">
            <v/>
          </cell>
          <cell r="T1506" t="str">
            <v/>
          </cell>
        </row>
        <row r="1507">
          <cell r="G1507" t="str">
            <v/>
          </cell>
          <cell r="I1507" t="str">
            <v/>
          </cell>
          <cell r="J1507" t="str">
            <v/>
          </cell>
          <cell r="K1507" t="str">
            <v/>
          </cell>
          <cell r="L1507" t="str">
            <v/>
          </cell>
          <cell r="M1507" t="str">
            <v/>
          </cell>
          <cell r="N1507" t="str">
            <v/>
          </cell>
          <cell r="O1507" t="str">
            <v/>
          </cell>
          <cell r="P1507" t="str">
            <v/>
          </cell>
          <cell r="Q1507" t="str">
            <v/>
          </cell>
          <cell r="R1507">
            <v>0</v>
          </cell>
          <cell r="S1507" t="str">
            <v/>
          </cell>
          <cell r="T1507" t="str">
            <v/>
          </cell>
        </row>
        <row r="1508">
          <cell r="G1508" t="str">
            <v/>
          </cell>
          <cell r="I1508" t="str">
            <v/>
          </cell>
          <cell r="J1508" t="str">
            <v/>
          </cell>
          <cell r="K1508" t="str">
            <v/>
          </cell>
          <cell r="L1508" t="str">
            <v/>
          </cell>
          <cell r="M1508" t="str">
            <v/>
          </cell>
          <cell r="N1508" t="str">
            <v/>
          </cell>
          <cell r="O1508" t="str">
            <v/>
          </cell>
          <cell r="P1508" t="str">
            <v/>
          </cell>
          <cell r="Q1508" t="str">
            <v/>
          </cell>
          <cell r="R1508">
            <v>0</v>
          </cell>
          <cell r="S1508" t="str">
            <v/>
          </cell>
          <cell r="T1508" t="str">
            <v/>
          </cell>
        </row>
        <row r="1509">
          <cell r="G1509" t="str">
            <v>Subtotal Costo Operativo de Equipos</v>
          </cell>
          <cell r="R1509">
            <v>0</v>
          </cell>
          <cell r="S1509" t="str">
            <v>$/</v>
          </cell>
          <cell r="T1509" t="str">
            <v>ml</v>
          </cell>
        </row>
        <row r="1511">
          <cell r="B1511">
            <v>330</v>
          </cell>
          <cell r="F1511" t="str">
            <v>6)</v>
          </cell>
          <cell r="G1511" t="str">
            <v>COSTO - COSTO  (1+2+3+4+5)</v>
          </cell>
          <cell r="R1511">
            <v>0</v>
          </cell>
          <cell r="S1511" t="str">
            <v>$/</v>
          </cell>
          <cell r="T1511" t="str">
            <v>ml</v>
          </cell>
        </row>
        <row r="1512">
          <cell r="G1512" t="str">
            <v/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/>
          </cell>
          <cell r="N1512" t="str">
            <v/>
          </cell>
          <cell r="O1512" t="str">
            <v/>
          </cell>
          <cell r="P1512" t="str">
            <v/>
          </cell>
          <cell r="Q1512" t="str">
            <v/>
          </cell>
          <cell r="R1512">
            <v>0</v>
          </cell>
        </row>
        <row r="1513">
          <cell r="F1513" t="str">
            <v>7)</v>
          </cell>
          <cell r="G1513" t="str">
            <v>Gastos  Administrativos                                                 (% Sobre Costo-Costo)</v>
          </cell>
          <cell r="M1513">
            <v>8</v>
          </cell>
          <cell r="N1513" t="str">
            <v>%</v>
          </cell>
          <cell r="O1513" t="str">
            <v>de A</v>
          </cell>
          <cell r="P1513">
            <v>6</v>
          </cell>
          <cell r="R1513">
            <v>0</v>
          </cell>
          <cell r="S1513" t="str">
            <v>$/</v>
          </cell>
          <cell r="T1513" t="str">
            <v>ml</v>
          </cell>
        </row>
        <row r="1514">
          <cell r="F1514" t="str">
            <v>8)</v>
          </cell>
          <cell r="G1514" t="str">
            <v>Beneficio                                                                              (% Sobre Costo-Costo)</v>
          </cell>
          <cell r="M1514">
            <v>10</v>
          </cell>
          <cell r="N1514" t="str">
            <v>%</v>
          </cell>
          <cell r="O1514" t="str">
            <v>de A</v>
          </cell>
          <cell r="P1514">
            <v>6</v>
          </cell>
          <cell r="R1514">
            <v>0</v>
          </cell>
          <cell r="S1514" t="str">
            <v>$/</v>
          </cell>
          <cell r="T1514" t="str">
            <v>ml</v>
          </cell>
        </row>
        <row r="1515">
          <cell r="F1515" t="str">
            <v>9)</v>
          </cell>
          <cell r="G1515" t="str">
            <v>Monto de los Subcontratos</v>
          </cell>
          <cell r="S1515" t="str">
            <v>$/</v>
          </cell>
          <cell r="T1515" t="str">
            <v>ml</v>
          </cell>
        </row>
        <row r="1517">
          <cell r="F1517" t="str">
            <v>10)</v>
          </cell>
          <cell r="G1517" t="str">
            <v>Parcial  "I"</v>
          </cell>
          <cell r="R1517">
            <v>0</v>
          </cell>
          <cell r="S1517" t="str">
            <v>$/</v>
          </cell>
          <cell r="T1517" t="str">
            <v>ml</v>
          </cell>
        </row>
        <row r="1519">
          <cell r="F1519" t="str">
            <v>11)</v>
          </cell>
          <cell r="G1519" t="str">
            <v>Costo  Financiero</v>
          </cell>
          <cell r="M1519">
            <v>1.8</v>
          </cell>
          <cell r="N1519" t="str">
            <v>%</v>
          </cell>
          <cell r="O1519" t="str">
            <v>de A</v>
          </cell>
          <cell r="P1519" t="str">
            <v>"I"</v>
          </cell>
          <cell r="R1519">
            <v>0</v>
          </cell>
          <cell r="S1519" t="str">
            <v>$/</v>
          </cell>
          <cell r="T1519" t="str">
            <v>ml</v>
          </cell>
        </row>
        <row r="1521">
          <cell r="F1521" t="str">
            <v>12)</v>
          </cell>
          <cell r="G1521" t="str">
            <v>Parcial  "II"</v>
          </cell>
          <cell r="R1521">
            <v>0</v>
          </cell>
          <cell r="S1521" t="str">
            <v>$/</v>
          </cell>
          <cell r="T1521" t="str">
            <v>ml</v>
          </cell>
        </row>
        <row r="1523">
          <cell r="F1523" t="str">
            <v>13)</v>
          </cell>
          <cell r="G1523" t="str">
            <v>Impuestos</v>
          </cell>
          <cell r="M1523">
            <v>1.5</v>
          </cell>
          <cell r="N1523" t="str">
            <v>%</v>
          </cell>
          <cell r="O1523" t="str">
            <v>de A</v>
          </cell>
          <cell r="P1523" t="str">
            <v>"II"</v>
          </cell>
          <cell r="R1523">
            <v>0</v>
          </cell>
          <cell r="S1523" t="str">
            <v>$/</v>
          </cell>
          <cell r="T1523" t="str">
            <v>ml</v>
          </cell>
        </row>
        <row r="1525">
          <cell r="F1525" t="str">
            <v>14)</v>
          </cell>
          <cell r="G1525" t="str">
            <v>Parcial  "III"</v>
          </cell>
          <cell r="R1525">
            <v>0</v>
          </cell>
          <cell r="S1525" t="str">
            <v>$/</v>
          </cell>
          <cell r="T1525" t="str">
            <v>ml</v>
          </cell>
        </row>
        <row r="1527">
          <cell r="F1527" t="str">
            <v>15)</v>
          </cell>
          <cell r="G1527" t="str">
            <v>Impuesto al Valor Agregado (IVA)</v>
          </cell>
          <cell r="M1527">
            <v>21</v>
          </cell>
          <cell r="N1527" t="str">
            <v>%</v>
          </cell>
          <cell r="O1527" t="str">
            <v>de A</v>
          </cell>
          <cell r="P1527" t="str">
            <v>"III"</v>
          </cell>
          <cell r="R1527">
            <v>0</v>
          </cell>
          <cell r="S1527" t="str">
            <v>$/</v>
          </cell>
          <cell r="T1527" t="str">
            <v>ml</v>
          </cell>
        </row>
        <row r="1529">
          <cell r="F1529" t="str">
            <v>16)</v>
          </cell>
          <cell r="G1529" t="str">
            <v xml:space="preserve">T O T A L </v>
          </cell>
          <cell r="R1529">
            <v>0</v>
          </cell>
          <cell r="S1529" t="str">
            <v>$/</v>
          </cell>
          <cell r="T1529" t="str">
            <v>ml</v>
          </cell>
        </row>
        <row r="1530">
          <cell r="C1530">
            <v>340</v>
          </cell>
          <cell r="F1530" t="str">
            <v>4.5</v>
          </cell>
          <cell r="G1530" t="str">
            <v>Diámetro 1700 mm</v>
          </cell>
          <cell r="M1530" t="str">
            <v>ml</v>
          </cell>
          <cell r="R1530">
            <v>113.04</v>
          </cell>
        </row>
        <row r="1532">
          <cell r="F1532" t="str">
            <v>1)</v>
          </cell>
          <cell r="G1532" t="str">
            <v>MATERIALES</v>
          </cell>
        </row>
        <row r="1533">
          <cell r="G1533" t="str">
            <v/>
          </cell>
          <cell r="H1533">
            <v>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/>
          </cell>
          <cell r="M1533" t="str">
            <v/>
          </cell>
          <cell r="N1533" t="str">
            <v/>
          </cell>
          <cell r="O1533" t="str">
            <v/>
          </cell>
          <cell r="P1533" t="str">
            <v/>
          </cell>
          <cell r="Q1533" t="str">
            <v/>
          </cell>
          <cell r="R1533">
            <v>0</v>
          </cell>
          <cell r="S1533" t="str">
            <v/>
          </cell>
          <cell r="T1533" t="str">
            <v/>
          </cell>
        </row>
        <row r="1534">
          <cell r="G1534" t="str">
            <v/>
          </cell>
          <cell r="H1534">
            <v>0.1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/>
          </cell>
          <cell r="M1534" t="str">
            <v/>
          </cell>
          <cell r="N1534" t="str">
            <v/>
          </cell>
          <cell r="O1534" t="str">
            <v/>
          </cell>
          <cell r="P1534" t="str">
            <v/>
          </cell>
          <cell r="Q1534" t="str">
            <v/>
          </cell>
          <cell r="R1534">
            <v>0</v>
          </cell>
          <cell r="S1534" t="str">
            <v/>
          </cell>
          <cell r="T1534" t="str">
            <v/>
          </cell>
        </row>
        <row r="1535">
          <cell r="G1535" t="str">
            <v/>
          </cell>
          <cell r="H1535">
            <v>0.1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  <cell r="M1535" t="str">
            <v/>
          </cell>
          <cell r="N1535" t="str">
            <v/>
          </cell>
          <cell r="O1535" t="str">
            <v/>
          </cell>
          <cell r="P1535" t="str">
            <v/>
          </cell>
          <cell r="Q1535" t="str">
            <v/>
          </cell>
          <cell r="R1535">
            <v>0</v>
          </cell>
          <cell r="S1535" t="str">
            <v/>
          </cell>
          <cell r="T1535" t="str">
            <v/>
          </cell>
        </row>
        <row r="1536">
          <cell r="G1536" t="str">
            <v/>
          </cell>
          <cell r="H1536">
            <v>0.1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  <cell r="N1536" t="str">
            <v/>
          </cell>
          <cell r="O1536" t="str">
            <v/>
          </cell>
          <cell r="P1536" t="str">
            <v/>
          </cell>
          <cell r="Q1536" t="str">
            <v/>
          </cell>
          <cell r="R1536">
            <v>0</v>
          </cell>
          <cell r="S1536" t="str">
            <v/>
          </cell>
          <cell r="T1536" t="str">
            <v/>
          </cell>
        </row>
        <row r="1537">
          <cell r="G1537" t="str">
            <v/>
          </cell>
          <cell r="H1537">
            <v>0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/>
          </cell>
          <cell r="M1537" t="str">
            <v/>
          </cell>
          <cell r="N1537" t="str">
            <v/>
          </cell>
          <cell r="O1537" t="str">
            <v/>
          </cell>
          <cell r="P1537" t="str">
            <v/>
          </cell>
          <cell r="Q1537" t="str">
            <v/>
          </cell>
          <cell r="R1537">
            <v>0</v>
          </cell>
          <cell r="S1537" t="str">
            <v/>
          </cell>
          <cell r="T1537" t="str">
            <v/>
          </cell>
        </row>
        <row r="1538">
          <cell r="G1538" t="str">
            <v/>
          </cell>
          <cell r="H1538">
            <v>0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/>
          </cell>
          <cell r="M1538" t="str">
            <v/>
          </cell>
          <cell r="N1538" t="str">
            <v/>
          </cell>
          <cell r="O1538" t="str">
            <v/>
          </cell>
          <cell r="P1538" t="str">
            <v/>
          </cell>
          <cell r="Q1538" t="str">
            <v/>
          </cell>
          <cell r="R1538">
            <v>0</v>
          </cell>
          <cell r="S1538" t="str">
            <v/>
          </cell>
          <cell r="T1538" t="str">
            <v/>
          </cell>
        </row>
        <row r="1539">
          <cell r="G1539" t="str">
            <v/>
          </cell>
          <cell r="H1539">
            <v>0.1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  <cell r="N1539" t="str">
            <v/>
          </cell>
          <cell r="O1539" t="str">
            <v/>
          </cell>
          <cell r="P1539" t="str">
            <v/>
          </cell>
          <cell r="Q1539" t="str">
            <v/>
          </cell>
          <cell r="R1539">
            <v>0</v>
          </cell>
          <cell r="S1539" t="str">
            <v/>
          </cell>
          <cell r="T1539" t="str">
            <v/>
          </cell>
        </row>
        <row r="1540">
          <cell r="G1540" t="str">
            <v/>
          </cell>
          <cell r="H1540">
            <v>0.1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  <cell r="M1540" t="str">
            <v/>
          </cell>
          <cell r="N1540" t="str">
            <v/>
          </cell>
          <cell r="O1540" t="str">
            <v/>
          </cell>
          <cell r="P1540" t="str">
            <v/>
          </cell>
          <cell r="Q1540" t="str">
            <v/>
          </cell>
          <cell r="R1540">
            <v>0</v>
          </cell>
          <cell r="S1540" t="str">
            <v/>
          </cell>
          <cell r="T1540" t="str">
            <v/>
          </cell>
        </row>
        <row r="1541">
          <cell r="G1541" t="str">
            <v/>
          </cell>
          <cell r="H1541">
            <v>0.1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  <cell r="M1541" t="str">
            <v/>
          </cell>
          <cell r="N1541" t="str">
            <v/>
          </cell>
          <cell r="O1541" t="str">
            <v/>
          </cell>
          <cell r="P1541" t="str">
            <v/>
          </cell>
          <cell r="Q1541" t="str">
            <v/>
          </cell>
          <cell r="R1541">
            <v>0</v>
          </cell>
          <cell r="S1541" t="str">
            <v/>
          </cell>
          <cell r="T1541" t="str">
            <v/>
          </cell>
        </row>
        <row r="1542">
          <cell r="G1542" t="str">
            <v>Subtotal  Materiales</v>
          </cell>
          <cell r="R1542">
            <v>0</v>
          </cell>
          <cell r="S1542" t="str">
            <v/>
          </cell>
          <cell r="T1542" t="str">
            <v/>
          </cell>
        </row>
        <row r="1543">
          <cell r="F1543" t="str">
            <v>2)</v>
          </cell>
          <cell r="G1543" t="str">
            <v>TRANSPORTE DE MATERIALES</v>
          </cell>
        </row>
        <row r="1544">
          <cell r="G1544" t="str">
            <v/>
          </cell>
          <cell r="H1544">
            <v>0.1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  <cell r="M1544" t="str">
            <v/>
          </cell>
          <cell r="N1544" t="str">
            <v/>
          </cell>
          <cell r="O1544" t="str">
            <v/>
          </cell>
          <cell r="P1544" t="str">
            <v/>
          </cell>
          <cell r="Q1544" t="str">
            <v/>
          </cell>
          <cell r="R1544">
            <v>0</v>
          </cell>
          <cell r="S1544" t="str">
            <v/>
          </cell>
          <cell r="T1544" t="str">
            <v/>
          </cell>
        </row>
        <row r="1545">
          <cell r="G1545" t="str">
            <v/>
          </cell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  <cell r="M1545" t="str">
            <v/>
          </cell>
          <cell r="N1545" t="str">
            <v/>
          </cell>
          <cell r="O1545" t="str">
            <v/>
          </cell>
          <cell r="P1545" t="str">
            <v/>
          </cell>
          <cell r="Q1545" t="str">
            <v/>
          </cell>
          <cell r="R1545">
            <v>0</v>
          </cell>
          <cell r="S1545" t="str">
            <v/>
          </cell>
          <cell r="T1545" t="str">
            <v/>
          </cell>
        </row>
        <row r="1546">
          <cell r="G1546" t="str">
            <v/>
          </cell>
          <cell r="I1546" t="str">
            <v/>
          </cell>
          <cell r="J1546" t="str">
            <v/>
          </cell>
          <cell r="K1546" t="str">
            <v/>
          </cell>
          <cell r="L1546" t="str">
            <v/>
          </cell>
          <cell r="M1546" t="str">
            <v/>
          </cell>
          <cell r="N1546" t="str">
            <v/>
          </cell>
          <cell r="O1546" t="str">
            <v/>
          </cell>
          <cell r="P1546" t="str">
            <v/>
          </cell>
          <cell r="Q1546" t="str">
            <v/>
          </cell>
          <cell r="R1546">
            <v>0</v>
          </cell>
          <cell r="S1546" t="str">
            <v/>
          </cell>
          <cell r="T1546" t="str">
            <v/>
          </cell>
        </row>
        <row r="1547">
          <cell r="G1547" t="str">
            <v/>
          </cell>
          <cell r="I1547" t="str">
            <v/>
          </cell>
          <cell r="J1547" t="str">
            <v/>
          </cell>
          <cell r="K1547" t="str">
            <v/>
          </cell>
          <cell r="L1547" t="str">
            <v/>
          </cell>
          <cell r="M1547" t="str">
            <v/>
          </cell>
          <cell r="N1547" t="str">
            <v/>
          </cell>
          <cell r="O1547" t="str">
            <v/>
          </cell>
          <cell r="P1547" t="str">
            <v/>
          </cell>
          <cell r="Q1547" t="str">
            <v/>
          </cell>
          <cell r="R1547">
            <v>0</v>
          </cell>
          <cell r="S1547" t="str">
            <v/>
          </cell>
          <cell r="T1547" t="str">
            <v/>
          </cell>
        </row>
        <row r="1548">
          <cell r="G1548" t="str">
            <v/>
          </cell>
          <cell r="H1548">
            <v>0.1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/>
          </cell>
          <cell r="M1548" t="str">
            <v/>
          </cell>
          <cell r="N1548" t="str">
            <v/>
          </cell>
          <cell r="O1548" t="str">
            <v/>
          </cell>
          <cell r="P1548" t="str">
            <v/>
          </cell>
          <cell r="Q1548" t="str">
            <v/>
          </cell>
          <cell r="R1548">
            <v>0</v>
          </cell>
          <cell r="S1548" t="str">
            <v/>
          </cell>
          <cell r="T1548" t="str">
            <v/>
          </cell>
        </row>
        <row r="1549">
          <cell r="G1549" t="str">
            <v>Subtotal  Transporte de Materiales</v>
          </cell>
          <cell r="R1549">
            <v>0</v>
          </cell>
          <cell r="S1549" t="str">
            <v>$/</v>
          </cell>
          <cell r="T1549" t="str">
            <v>ml</v>
          </cell>
        </row>
        <row r="1550">
          <cell r="F1550" t="str">
            <v>3)</v>
          </cell>
          <cell r="G1550" t="str">
            <v>MANO DE OBRA DIRECTA</v>
          </cell>
        </row>
        <row r="1551">
          <cell r="G1551" t="str">
            <v/>
          </cell>
          <cell r="H1551">
            <v>0.1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  <cell r="M1551" t="str">
            <v/>
          </cell>
          <cell r="N1551" t="str">
            <v/>
          </cell>
          <cell r="O1551" t="str">
            <v/>
          </cell>
          <cell r="P1551" t="str">
            <v/>
          </cell>
          <cell r="Q1551" t="str">
            <v/>
          </cell>
          <cell r="R1551">
            <v>0</v>
          </cell>
          <cell r="S1551" t="str">
            <v/>
          </cell>
          <cell r="T1551" t="str">
            <v/>
          </cell>
        </row>
        <row r="1552">
          <cell r="G1552" t="str">
            <v/>
          </cell>
          <cell r="H1552">
            <v>0.1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/>
          </cell>
          <cell r="M1552" t="str">
            <v/>
          </cell>
          <cell r="N1552" t="str">
            <v/>
          </cell>
          <cell r="O1552" t="str">
            <v/>
          </cell>
          <cell r="P1552" t="str">
            <v/>
          </cell>
          <cell r="Q1552" t="str">
            <v/>
          </cell>
          <cell r="R1552">
            <v>0</v>
          </cell>
          <cell r="S1552" t="str">
            <v/>
          </cell>
          <cell r="T1552" t="str">
            <v/>
          </cell>
        </row>
        <row r="1553">
          <cell r="G1553" t="str">
            <v/>
          </cell>
          <cell r="I1553" t="str">
            <v/>
          </cell>
          <cell r="J1553" t="str">
            <v/>
          </cell>
          <cell r="K1553" t="str">
            <v/>
          </cell>
          <cell r="L1553" t="str">
            <v/>
          </cell>
          <cell r="M1553" t="str">
            <v/>
          </cell>
          <cell r="N1553" t="str">
            <v/>
          </cell>
          <cell r="O1553" t="str">
            <v/>
          </cell>
          <cell r="P1553" t="str">
            <v/>
          </cell>
          <cell r="Q1553" t="str">
            <v/>
          </cell>
          <cell r="R1553">
            <v>0</v>
          </cell>
          <cell r="S1553" t="str">
            <v/>
          </cell>
          <cell r="T1553" t="str">
            <v/>
          </cell>
        </row>
        <row r="1554">
          <cell r="G1554" t="str">
            <v/>
          </cell>
          <cell r="I1554" t="str">
            <v/>
          </cell>
          <cell r="J1554" t="str">
            <v/>
          </cell>
          <cell r="K1554" t="str">
            <v/>
          </cell>
          <cell r="L1554" t="str">
            <v/>
          </cell>
          <cell r="M1554" t="str">
            <v/>
          </cell>
          <cell r="N1554" t="str">
            <v/>
          </cell>
          <cell r="O1554" t="str">
            <v/>
          </cell>
          <cell r="P1554" t="str">
            <v/>
          </cell>
          <cell r="Q1554" t="str">
            <v/>
          </cell>
          <cell r="R1554">
            <v>0</v>
          </cell>
          <cell r="S1554" t="str">
            <v/>
          </cell>
          <cell r="T1554" t="str">
            <v/>
          </cell>
        </row>
        <row r="1555">
          <cell r="G1555" t="str">
            <v/>
          </cell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  <cell r="M1555" t="str">
            <v/>
          </cell>
          <cell r="N1555" t="str">
            <v/>
          </cell>
          <cell r="O1555" t="str">
            <v/>
          </cell>
          <cell r="P1555" t="str">
            <v/>
          </cell>
          <cell r="Q1555" t="str">
            <v/>
          </cell>
          <cell r="R1555">
            <v>0</v>
          </cell>
          <cell r="S1555" t="str">
            <v/>
          </cell>
          <cell r="T1555" t="str">
            <v/>
          </cell>
        </row>
        <row r="1556">
          <cell r="G1556" t="str">
            <v/>
          </cell>
          <cell r="H1556">
            <v>0.1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  <cell r="N1556" t="str">
            <v/>
          </cell>
          <cell r="O1556" t="str">
            <v/>
          </cell>
          <cell r="P1556" t="str">
            <v/>
          </cell>
          <cell r="Q1556" t="str">
            <v/>
          </cell>
          <cell r="R1556">
            <v>0</v>
          </cell>
          <cell r="S1556" t="str">
            <v/>
          </cell>
          <cell r="T1556" t="str">
            <v/>
          </cell>
        </row>
        <row r="1557">
          <cell r="G1557" t="str">
            <v>Subtotal Mano de Obra Directa</v>
          </cell>
          <cell r="R1557">
            <v>0</v>
          </cell>
          <cell r="S1557" t="str">
            <v>$/</v>
          </cell>
          <cell r="T1557" t="str">
            <v>ml</v>
          </cell>
        </row>
        <row r="1558">
          <cell r="F1558" t="str">
            <v>4)</v>
          </cell>
          <cell r="G1558" t="str">
            <v>MANO DE OBRA INDIRECTA</v>
          </cell>
        </row>
        <row r="1559">
          <cell r="G1559" t="str">
            <v/>
          </cell>
          <cell r="H1559">
            <v>0.1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  <cell r="M1559" t="str">
            <v/>
          </cell>
          <cell r="N1559" t="str">
            <v/>
          </cell>
          <cell r="O1559" t="str">
            <v/>
          </cell>
          <cell r="P1559" t="str">
            <v/>
          </cell>
          <cell r="Q1559" t="str">
            <v/>
          </cell>
          <cell r="R1559">
            <v>0</v>
          </cell>
          <cell r="S1559" t="str">
            <v/>
          </cell>
          <cell r="T1559" t="str">
            <v/>
          </cell>
        </row>
        <row r="1560">
          <cell r="G1560" t="str">
            <v/>
          </cell>
          <cell r="H1560">
            <v>0.1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/>
          </cell>
          <cell r="N1560" t="str">
            <v/>
          </cell>
          <cell r="O1560" t="str">
            <v/>
          </cell>
          <cell r="P1560" t="str">
            <v/>
          </cell>
          <cell r="Q1560" t="str">
            <v/>
          </cell>
          <cell r="R1560">
            <v>0</v>
          </cell>
          <cell r="S1560" t="str">
            <v/>
          </cell>
          <cell r="T1560" t="str">
            <v/>
          </cell>
        </row>
        <row r="1561">
          <cell r="G1561" t="str">
            <v/>
          </cell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  <cell r="M1561" t="str">
            <v/>
          </cell>
          <cell r="N1561" t="str">
            <v/>
          </cell>
          <cell r="O1561" t="str">
            <v/>
          </cell>
          <cell r="P1561" t="str">
            <v/>
          </cell>
          <cell r="Q1561" t="str">
            <v/>
          </cell>
          <cell r="R1561">
            <v>0</v>
          </cell>
          <cell r="S1561" t="str">
            <v/>
          </cell>
          <cell r="T1561" t="str">
            <v/>
          </cell>
        </row>
        <row r="1562">
          <cell r="G1562" t="str">
            <v/>
          </cell>
          <cell r="I1562" t="str">
            <v/>
          </cell>
          <cell r="J1562" t="str">
            <v/>
          </cell>
          <cell r="K1562" t="str">
            <v/>
          </cell>
          <cell r="L1562" t="str">
            <v/>
          </cell>
          <cell r="M1562" t="str">
            <v/>
          </cell>
          <cell r="N1562" t="str">
            <v/>
          </cell>
          <cell r="O1562" t="str">
            <v/>
          </cell>
          <cell r="P1562" t="str">
            <v/>
          </cell>
          <cell r="Q1562" t="str">
            <v/>
          </cell>
          <cell r="R1562">
            <v>0</v>
          </cell>
          <cell r="S1562" t="str">
            <v/>
          </cell>
          <cell r="T1562" t="str">
            <v/>
          </cell>
        </row>
        <row r="1563">
          <cell r="G1563" t="str">
            <v/>
          </cell>
          <cell r="I1563" t="str">
            <v/>
          </cell>
          <cell r="J1563" t="str">
            <v/>
          </cell>
          <cell r="K1563" t="str">
            <v/>
          </cell>
          <cell r="L1563" t="str">
            <v/>
          </cell>
          <cell r="M1563" t="str">
            <v/>
          </cell>
          <cell r="N1563" t="str">
            <v/>
          </cell>
          <cell r="O1563" t="str">
            <v/>
          </cell>
          <cell r="P1563" t="str">
            <v/>
          </cell>
          <cell r="Q1563" t="str">
            <v/>
          </cell>
          <cell r="R1563">
            <v>0</v>
          </cell>
          <cell r="S1563" t="str">
            <v/>
          </cell>
          <cell r="T1563" t="str">
            <v/>
          </cell>
        </row>
        <row r="1564">
          <cell r="G1564" t="str">
            <v/>
          </cell>
          <cell r="H1564">
            <v>0.1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/>
          </cell>
          <cell r="M1564" t="str">
            <v/>
          </cell>
          <cell r="N1564" t="str">
            <v/>
          </cell>
          <cell r="O1564" t="str">
            <v/>
          </cell>
          <cell r="P1564" t="str">
            <v/>
          </cell>
          <cell r="Q1564" t="str">
            <v/>
          </cell>
          <cell r="R1564">
            <v>0</v>
          </cell>
          <cell r="S1564" t="str">
            <v/>
          </cell>
          <cell r="T1564" t="str">
            <v/>
          </cell>
        </row>
        <row r="1565">
          <cell r="G1565" t="str">
            <v>Subtotal Mano de Obra Indirecta</v>
          </cell>
          <cell r="R1565">
            <v>0</v>
          </cell>
          <cell r="S1565" t="str">
            <v>$/</v>
          </cell>
          <cell r="T1565" t="str">
            <v>ml</v>
          </cell>
        </row>
        <row r="1566">
          <cell r="F1566" t="str">
            <v>5)</v>
          </cell>
          <cell r="G1566" t="str">
            <v>COSTO OPERATIVO DE EQUIPOS</v>
          </cell>
        </row>
        <row r="1567">
          <cell r="G1567" t="str">
            <v/>
          </cell>
          <cell r="H1567">
            <v>0.1</v>
          </cell>
          <cell r="I1567" t="str">
            <v/>
          </cell>
          <cell r="J1567" t="str">
            <v/>
          </cell>
          <cell r="K1567" t="str">
            <v/>
          </cell>
          <cell r="L1567" t="str">
            <v/>
          </cell>
          <cell r="M1567" t="str">
            <v/>
          </cell>
          <cell r="N1567" t="str">
            <v/>
          </cell>
          <cell r="O1567" t="str">
            <v/>
          </cell>
          <cell r="P1567" t="str">
            <v/>
          </cell>
          <cell r="Q1567" t="str">
            <v/>
          </cell>
          <cell r="R1567">
            <v>0</v>
          </cell>
          <cell r="S1567" t="str">
            <v/>
          </cell>
          <cell r="T1567" t="str">
            <v/>
          </cell>
        </row>
        <row r="1568">
          <cell r="G1568" t="str">
            <v/>
          </cell>
          <cell r="H1568">
            <v>0.1</v>
          </cell>
          <cell r="I1568" t="str">
            <v/>
          </cell>
          <cell r="J1568" t="str">
            <v/>
          </cell>
          <cell r="K1568" t="str">
            <v/>
          </cell>
          <cell r="L1568" t="str">
            <v/>
          </cell>
          <cell r="M1568" t="str">
            <v/>
          </cell>
          <cell r="N1568" t="str">
            <v/>
          </cell>
          <cell r="O1568" t="str">
            <v/>
          </cell>
          <cell r="P1568" t="str">
            <v/>
          </cell>
          <cell r="Q1568" t="str">
            <v/>
          </cell>
          <cell r="R1568">
            <v>0</v>
          </cell>
          <cell r="S1568" t="str">
            <v/>
          </cell>
          <cell r="T1568" t="str">
            <v/>
          </cell>
        </row>
        <row r="1569">
          <cell r="G1569" t="str">
            <v/>
          </cell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  <cell r="N1569" t="str">
            <v/>
          </cell>
          <cell r="O1569" t="str">
            <v/>
          </cell>
          <cell r="P1569" t="str">
            <v/>
          </cell>
          <cell r="Q1569" t="str">
            <v/>
          </cell>
          <cell r="R1569">
            <v>0</v>
          </cell>
          <cell r="S1569" t="str">
            <v/>
          </cell>
          <cell r="T1569" t="str">
            <v/>
          </cell>
        </row>
        <row r="1570">
          <cell r="G1570" t="str">
            <v/>
          </cell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  <cell r="N1570" t="str">
            <v/>
          </cell>
          <cell r="O1570" t="str">
            <v/>
          </cell>
          <cell r="P1570" t="str">
            <v/>
          </cell>
          <cell r="Q1570" t="str">
            <v/>
          </cell>
          <cell r="R1570">
            <v>0</v>
          </cell>
          <cell r="S1570" t="str">
            <v/>
          </cell>
          <cell r="T1570" t="str">
            <v/>
          </cell>
        </row>
        <row r="1571">
          <cell r="G1571" t="str">
            <v/>
          </cell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  <cell r="N1571" t="str">
            <v/>
          </cell>
          <cell r="O1571" t="str">
            <v/>
          </cell>
          <cell r="P1571" t="str">
            <v/>
          </cell>
          <cell r="Q1571" t="str">
            <v/>
          </cell>
          <cell r="R1571">
            <v>0</v>
          </cell>
          <cell r="S1571" t="str">
            <v/>
          </cell>
          <cell r="T1571" t="str">
            <v/>
          </cell>
        </row>
        <row r="1572">
          <cell r="G1572" t="str">
            <v/>
          </cell>
          <cell r="I1572" t="str">
            <v/>
          </cell>
          <cell r="J1572" t="str">
            <v/>
          </cell>
          <cell r="K1572" t="str">
            <v/>
          </cell>
          <cell r="L1572" t="str">
            <v/>
          </cell>
          <cell r="M1572" t="str">
            <v/>
          </cell>
          <cell r="N1572" t="str">
            <v/>
          </cell>
          <cell r="O1572" t="str">
            <v/>
          </cell>
          <cell r="P1572" t="str">
            <v/>
          </cell>
          <cell r="Q1572" t="str">
            <v/>
          </cell>
          <cell r="R1572">
            <v>0</v>
          </cell>
          <cell r="S1572" t="str">
            <v/>
          </cell>
          <cell r="T1572" t="str">
            <v/>
          </cell>
        </row>
        <row r="1573">
          <cell r="G1573" t="str">
            <v/>
          </cell>
          <cell r="H1573">
            <v>0.1</v>
          </cell>
          <cell r="I1573" t="str">
            <v/>
          </cell>
          <cell r="J1573" t="str">
            <v/>
          </cell>
          <cell r="K1573" t="str">
            <v/>
          </cell>
          <cell r="L1573" t="str">
            <v/>
          </cell>
          <cell r="M1573" t="str">
            <v/>
          </cell>
          <cell r="N1573" t="str">
            <v/>
          </cell>
          <cell r="O1573" t="str">
            <v/>
          </cell>
          <cell r="P1573" t="str">
            <v/>
          </cell>
          <cell r="Q1573" t="str">
            <v/>
          </cell>
          <cell r="R1573">
            <v>0</v>
          </cell>
          <cell r="S1573" t="str">
            <v/>
          </cell>
          <cell r="T1573" t="str">
            <v/>
          </cell>
        </row>
        <row r="1574">
          <cell r="G1574" t="str">
            <v/>
          </cell>
          <cell r="H1574">
            <v>0.1</v>
          </cell>
          <cell r="I1574" t="str">
            <v/>
          </cell>
          <cell r="J1574" t="str">
            <v/>
          </cell>
          <cell r="K1574" t="str">
            <v/>
          </cell>
          <cell r="L1574" t="str">
            <v/>
          </cell>
          <cell r="M1574" t="str">
            <v/>
          </cell>
          <cell r="N1574" t="str">
            <v/>
          </cell>
          <cell r="O1574" t="str">
            <v/>
          </cell>
          <cell r="P1574" t="str">
            <v/>
          </cell>
          <cell r="Q1574" t="str">
            <v/>
          </cell>
          <cell r="R1574">
            <v>0</v>
          </cell>
          <cell r="S1574" t="str">
            <v/>
          </cell>
          <cell r="T1574" t="str">
            <v/>
          </cell>
        </row>
        <row r="1575">
          <cell r="G1575" t="str">
            <v>Subtotal Costo Operativo de Equipos</v>
          </cell>
          <cell r="R1575">
            <v>0</v>
          </cell>
          <cell r="S1575" t="str">
            <v>$/</v>
          </cell>
          <cell r="T1575" t="str">
            <v>ml</v>
          </cell>
        </row>
        <row r="1577">
          <cell r="B1577">
            <v>340</v>
          </cell>
          <cell r="F1577" t="str">
            <v>6)</v>
          </cell>
          <cell r="G1577" t="str">
            <v>COSTO - COSTO  (1+2+3+4+5)</v>
          </cell>
          <cell r="R1577">
            <v>0</v>
          </cell>
          <cell r="S1577" t="str">
            <v>$/</v>
          </cell>
          <cell r="T1577" t="str">
            <v>ml</v>
          </cell>
        </row>
        <row r="1578">
          <cell r="G1578" t="str">
            <v/>
          </cell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/>
          </cell>
          <cell r="N1578" t="str">
            <v/>
          </cell>
          <cell r="O1578" t="str">
            <v/>
          </cell>
          <cell r="P1578" t="str">
            <v/>
          </cell>
          <cell r="Q1578" t="str">
            <v/>
          </cell>
          <cell r="R1578">
            <v>0</v>
          </cell>
        </row>
        <row r="1579">
          <cell r="F1579" t="str">
            <v>7)</v>
          </cell>
          <cell r="G1579" t="str">
            <v>Gastos  Administrativos                                                 (% Sobre Costo-Costo)</v>
          </cell>
          <cell r="M1579">
            <v>8</v>
          </cell>
          <cell r="N1579" t="str">
            <v>%</v>
          </cell>
          <cell r="O1579" t="str">
            <v>de A</v>
          </cell>
          <cell r="P1579">
            <v>6</v>
          </cell>
          <cell r="R1579">
            <v>0</v>
          </cell>
          <cell r="S1579" t="str">
            <v>$/</v>
          </cell>
          <cell r="T1579" t="str">
            <v>ml</v>
          </cell>
        </row>
        <row r="1580">
          <cell r="F1580" t="str">
            <v>8)</v>
          </cell>
          <cell r="G1580" t="str">
            <v>Beneficio                                                                              (% Sobre Costo-Costo)</v>
          </cell>
          <cell r="M1580">
            <v>10</v>
          </cell>
          <cell r="N1580" t="str">
            <v>%</v>
          </cell>
          <cell r="O1580" t="str">
            <v>de A</v>
          </cell>
          <cell r="P1580">
            <v>6</v>
          </cell>
          <cell r="R1580">
            <v>0</v>
          </cell>
          <cell r="S1580" t="str">
            <v>$/</v>
          </cell>
          <cell r="T1580" t="str">
            <v>ml</v>
          </cell>
        </row>
        <row r="1581">
          <cell r="F1581" t="str">
            <v>9)</v>
          </cell>
          <cell r="G1581" t="str">
            <v>Monto de los Subcontratos</v>
          </cell>
          <cell r="S1581" t="str">
            <v>$/</v>
          </cell>
          <cell r="T1581" t="str">
            <v>ml</v>
          </cell>
        </row>
        <row r="1583">
          <cell r="F1583" t="str">
            <v>10)</v>
          </cell>
          <cell r="G1583" t="str">
            <v>Parcial  "I"</v>
          </cell>
          <cell r="R1583">
            <v>0</v>
          </cell>
          <cell r="S1583" t="str">
            <v>$/</v>
          </cell>
          <cell r="T1583" t="str">
            <v>ml</v>
          </cell>
        </row>
        <row r="1585">
          <cell r="F1585" t="str">
            <v>11)</v>
          </cell>
          <cell r="G1585" t="str">
            <v>Costo  Financiero</v>
          </cell>
          <cell r="M1585">
            <v>1.8</v>
          </cell>
          <cell r="N1585" t="str">
            <v>%</v>
          </cell>
          <cell r="O1585" t="str">
            <v>de A</v>
          </cell>
          <cell r="P1585" t="str">
            <v>"I"</v>
          </cell>
          <cell r="R1585">
            <v>0</v>
          </cell>
          <cell r="S1585" t="str">
            <v>$/</v>
          </cell>
          <cell r="T1585" t="str">
            <v>ml</v>
          </cell>
        </row>
        <row r="1587">
          <cell r="F1587" t="str">
            <v>12)</v>
          </cell>
          <cell r="G1587" t="str">
            <v>Parcial  "II"</v>
          </cell>
          <cell r="R1587">
            <v>0</v>
          </cell>
          <cell r="S1587" t="str">
            <v>$/</v>
          </cell>
          <cell r="T1587" t="str">
            <v>ml</v>
          </cell>
        </row>
        <row r="1589">
          <cell r="F1589" t="str">
            <v>13)</v>
          </cell>
          <cell r="G1589" t="str">
            <v>Impuestos</v>
          </cell>
          <cell r="M1589">
            <v>1.5</v>
          </cell>
          <cell r="N1589" t="str">
            <v>%</v>
          </cell>
          <cell r="O1589" t="str">
            <v>de A</v>
          </cell>
          <cell r="P1589" t="str">
            <v>"II"</v>
          </cell>
          <cell r="R1589">
            <v>0</v>
          </cell>
          <cell r="S1589" t="str">
            <v>$/</v>
          </cell>
          <cell r="T1589" t="str">
            <v>ml</v>
          </cell>
        </row>
        <row r="1591">
          <cell r="F1591" t="str">
            <v>14)</v>
          </cell>
          <cell r="G1591" t="str">
            <v>Parcial  "III"</v>
          </cell>
          <cell r="R1591">
            <v>0</v>
          </cell>
          <cell r="S1591" t="str">
            <v>$/</v>
          </cell>
          <cell r="T1591" t="str">
            <v>ml</v>
          </cell>
        </row>
        <row r="1593">
          <cell r="F1593" t="str">
            <v>15)</v>
          </cell>
          <cell r="G1593" t="str">
            <v>Impuesto al Valor Agregado (IVA)</v>
          </cell>
          <cell r="M1593">
            <v>21</v>
          </cell>
          <cell r="N1593" t="str">
            <v>%</v>
          </cell>
          <cell r="O1593" t="str">
            <v>de A</v>
          </cell>
          <cell r="P1593" t="str">
            <v>"III"</v>
          </cell>
          <cell r="R1593">
            <v>0</v>
          </cell>
          <cell r="S1593" t="str">
            <v>$/</v>
          </cell>
          <cell r="T1593" t="str">
            <v>ml</v>
          </cell>
        </row>
        <row r="1595">
          <cell r="F1595" t="str">
            <v>16)</v>
          </cell>
          <cell r="G1595" t="str">
            <v xml:space="preserve">T O T A L </v>
          </cell>
          <cell r="R1595">
            <v>0</v>
          </cell>
          <cell r="S1595" t="str">
            <v>$/</v>
          </cell>
          <cell r="T1595" t="str">
            <v>ml</v>
          </cell>
        </row>
        <row r="1596">
          <cell r="C1596">
            <v>350</v>
          </cell>
          <cell r="F1596" t="str">
            <v>4.6</v>
          </cell>
          <cell r="G1596" t="str">
            <v>Diámetro 1800 mm</v>
          </cell>
          <cell r="M1596" t="str">
            <v>ml</v>
          </cell>
          <cell r="R1596">
            <v>66.819999999999993</v>
          </cell>
        </row>
        <row r="1598">
          <cell r="F1598" t="str">
            <v>1)</v>
          </cell>
          <cell r="G1598" t="str">
            <v>MATERIALES</v>
          </cell>
        </row>
        <row r="1599">
          <cell r="G1599" t="str">
            <v/>
          </cell>
          <cell r="H1599">
            <v>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  <cell r="M1599" t="str">
            <v/>
          </cell>
          <cell r="N1599" t="str">
            <v/>
          </cell>
          <cell r="O1599" t="str">
            <v/>
          </cell>
          <cell r="P1599" t="str">
            <v/>
          </cell>
          <cell r="Q1599" t="str">
            <v/>
          </cell>
          <cell r="R1599">
            <v>0</v>
          </cell>
          <cell r="S1599" t="str">
            <v/>
          </cell>
          <cell r="T1599" t="str">
            <v/>
          </cell>
        </row>
        <row r="1600">
          <cell r="G1600" t="str">
            <v/>
          </cell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  <cell r="N1600" t="str">
            <v/>
          </cell>
          <cell r="O1600" t="str">
            <v/>
          </cell>
          <cell r="P1600" t="str">
            <v/>
          </cell>
          <cell r="Q1600" t="str">
            <v/>
          </cell>
          <cell r="R1600">
            <v>0</v>
          </cell>
          <cell r="S1600" t="str">
            <v/>
          </cell>
          <cell r="T1600" t="str">
            <v/>
          </cell>
        </row>
        <row r="1601">
          <cell r="G1601" t="str">
            <v/>
          </cell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  <cell r="M1601" t="str">
            <v/>
          </cell>
          <cell r="N1601" t="str">
            <v/>
          </cell>
          <cell r="O1601" t="str">
            <v/>
          </cell>
          <cell r="P1601" t="str">
            <v/>
          </cell>
          <cell r="Q1601" t="str">
            <v/>
          </cell>
          <cell r="R1601">
            <v>0</v>
          </cell>
          <cell r="S1601" t="str">
            <v/>
          </cell>
          <cell r="T1601" t="str">
            <v/>
          </cell>
        </row>
        <row r="1602">
          <cell r="G1602" t="str">
            <v/>
          </cell>
          <cell r="I1602" t="str">
            <v/>
          </cell>
          <cell r="J1602" t="str">
            <v/>
          </cell>
          <cell r="K1602" t="str">
            <v/>
          </cell>
          <cell r="L1602" t="str">
            <v/>
          </cell>
          <cell r="M1602" t="str">
            <v/>
          </cell>
          <cell r="N1602" t="str">
            <v/>
          </cell>
          <cell r="O1602" t="str">
            <v/>
          </cell>
          <cell r="P1602" t="str">
            <v/>
          </cell>
          <cell r="Q1602" t="str">
            <v/>
          </cell>
          <cell r="R1602">
            <v>0</v>
          </cell>
          <cell r="S1602" t="str">
            <v/>
          </cell>
          <cell r="T1602" t="str">
            <v/>
          </cell>
        </row>
        <row r="1603">
          <cell r="G1603" t="str">
            <v/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/>
          </cell>
          <cell r="N1603" t="str">
            <v/>
          </cell>
          <cell r="O1603" t="str">
            <v/>
          </cell>
          <cell r="P1603" t="str">
            <v/>
          </cell>
          <cell r="Q1603" t="str">
            <v/>
          </cell>
          <cell r="R1603">
            <v>0</v>
          </cell>
          <cell r="S1603" t="str">
            <v/>
          </cell>
          <cell r="T1603" t="str">
            <v/>
          </cell>
        </row>
        <row r="1604">
          <cell r="G1604" t="str">
            <v/>
          </cell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  <cell r="M1604" t="str">
            <v/>
          </cell>
          <cell r="N1604" t="str">
            <v/>
          </cell>
          <cell r="O1604" t="str">
            <v/>
          </cell>
          <cell r="P1604" t="str">
            <v/>
          </cell>
          <cell r="Q1604" t="str">
            <v/>
          </cell>
          <cell r="R1604">
            <v>0</v>
          </cell>
          <cell r="S1604" t="str">
            <v/>
          </cell>
          <cell r="T1604" t="str">
            <v/>
          </cell>
        </row>
        <row r="1605">
          <cell r="G1605" t="str">
            <v/>
          </cell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  <cell r="M1605" t="str">
            <v/>
          </cell>
          <cell r="N1605" t="str">
            <v/>
          </cell>
          <cell r="O1605" t="str">
            <v/>
          </cell>
          <cell r="P1605" t="str">
            <v/>
          </cell>
          <cell r="Q1605" t="str">
            <v/>
          </cell>
          <cell r="R1605">
            <v>0</v>
          </cell>
          <cell r="S1605" t="str">
            <v/>
          </cell>
          <cell r="T1605" t="str">
            <v/>
          </cell>
        </row>
        <row r="1606">
          <cell r="G1606" t="str">
            <v/>
          </cell>
          <cell r="I1606" t="str">
            <v/>
          </cell>
          <cell r="J1606" t="str">
            <v/>
          </cell>
          <cell r="K1606" t="str">
            <v/>
          </cell>
          <cell r="L1606" t="str">
            <v/>
          </cell>
          <cell r="M1606" t="str">
            <v/>
          </cell>
          <cell r="N1606" t="str">
            <v/>
          </cell>
          <cell r="O1606" t="str">
            <v/>
          </cell>
          <cell r="P1606" t="str">
            <v/>
          </cell>
          <cell r="Q1606" t="str">
            <v/>
          </cell>
          <cell r="R1606">
            <v>0</v>
          </cell>
          <cell r="S1606" t="str">
            <v/>
          </cell>
          <cell r="T1606" t="str">
            <v/>
          </cell>
        </row>
        <row r="1607">
          <cell r="G1607" t="str">
            <v/>
          </cell>
          <cell r="I1607" t="str">
            <v/>
          </cell>
          <cell r="J1607" t="str">
            <v/>
          </cell>
          <cell r="K1607" t="str">
            <v/>
          </cell>
          <cell r="L1607" t="str">
            <v/>
          </cell>
          <cell r="M1607" t="str">
            <v/>
          </cell>
          <cell r="N1607" t="str">
            <v/>
          </cell>
          <cell r="O1607" t="str">
            <v/>
          </cell>
          <cell r="P1607" t="str">
            <v/>
          </cell>
          <cell r="Q1607" t="str">
            <v/>
          </cell>
          <cell r="R1607">
            <v>0</v>
          </cell>
          <cell r="S1607" t="str">
            <v/>
          </cell>
          <cell r="T1607" t="str">
            <v/>
          </cell>
        </row>
        <row r="1608">
          <cell r="G1608" t="str">
            <v>Subtotal  Materiales</v>
          </cell>
          <cell r="R1608">
            <v>0</v>
          </cell>
          <cell r="S1608" t="str">
            <v/>
          </cell>
          <cell r="T1608" t="str">
            <v/>
          </cell>
        </row>
        <row r="1609">
          <cell r="F1609" t="str">
            <v>2)</v>
          </cell>
          <cell r="G1609" t="str">
            <v>TRANSPORTE DE MATERIALES</v>
          </cell>
        </row>
        <row r="1610">
          <cell r="G1610" t="str">
            <v/>
          </cell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  <cell r="M1610" t="str">
            <v/>
          </cell>
          <cell r="N1610" t="str">
            <v/>
          </cell>
          <cell r="O1610" t="str">
            <v/>
          </cell>
          <cell r="P1610" t="str">
            <v/>
          </cell>
          <cell r="Q1610" t="str">
            <v/>
          </cell>
          <cell r="R1610">
            <v>0</v>
          </cell>
          <cell r="S1610" t="str">
            <v/>
          </cell>
          <cell r="T1610" t="str">
            <v/>
          </cell>
        </row>
        <row r="1611">
          <cell r="G1611" t="str">
            <v/>
          </cell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  <cell r="M1611" t="str">
            <v/>
          </cell>
          <cell r="N1611" t="str">
            <v/>
          </cell>
          <cell r="O1611" t="str">
            <v/>
          </cell>
          <cell r="P1611" t="str">
            <v/>
          </cell>
          <cell r="Q1611" t="str">
            <v/>
          </cell>
          <cell r="R1611">
            <v>0</v>
          </cell>
          <cell r="S1611" t="str">
            <v/>
          </cell>
          <cell r="T1611" t="str">
            <v/>
          </cell>
        </row>
        <row r="1612">
          <cell r="G1612" t="str">
            <v/>
          </cell>
          <cell r="I1612" t="str">
            <v/>
          </cell>
          <cell r="J1612" t="str">
            <v/>
          </cell>
          <cell r="K1612" t="str">
            <v/>
          </cell>
          <cell r="L1612" t="str">
            <v/>
          </cell>
          <cell r="M1612" t="str">
            <v/>
          </cell>
          <cell r="N1612" t="str">
            <v/>
          </cell>
          <cell r="O1612" t="str">
            <v/>
          </cell>
          <cell r="P1612" t="str">
            <v/>
          </cell>
          <cell r="Q1612" t="str">
            <v/>
          </cell>
          <cell r="R1612">
            <v>0</v>
          </cell>
          <cell r="S1612" t="str">
            <v/>
          </cell>
          <cell r="T1612" t="str">
            <v/>
          </cell>
        </row>
        <row r="1613">
          <cell r="G1613" t="str">
            <v/>
          </cell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  <cell r="M1613" t="str">
            <v/>
          </cell>
          <cell r="N1613" t="str">
            <v/>
          </cell>
          <cell r="O1613" t="str">
            <v/>
          </cell>
          <cell r="P1613" t="str">
            <v/>
          </cell>
          <cell r="Q1613" t="str">
            <v/>
          </cell>
          <cell r="R1613">
            <v>0</v>
          </cell>
          <cell r="S1613" t="str">
            <v/>
          </cell>
          <cell r="T1613" t="str">
            <v/>
          </cell>
        </row>
        <row r="1614">
          <cell r="G1614" t="str">
            <v/>
          </cell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  <cell r="M1614" t="str">
            <v/>
          </cell>
          <cell r="N1614" t="str">
            <v/>
          </cell>
          <cell r="O1614" t="str">
            <v/>
          </cell>
          <cell r="P1614" t="str">
            <v/>
          </cell>
          <cell r="Q1614" t="str">
            <v/>
          </cell>
          <cell r="R1614">
            <v>0</v>
          </cell>
          <cell r="S1614" t="str">
            <v/>
          </cell>
          <cell r="T1614" t="str">
            <v/>
          </cell>
        </row>
        <row r="1615">
          <cell r="G1615" t="str">
            <v>Subtotal  Transporte de Materiales</v>
          </cell>
          <cell r="R1615">
            <v>0</v>
          </cell>
          <cell r="S1615" t="str">
            <v>$/</v>
          </cell>
          <cell r="T1615" t="str">
            <v>ml</v>
          </cell>
        </row>
        <row r="1616">
          <cell r="F1616" t="str">
            <v>3)</v>
          </cell>
          <cell r="G1616" t="str">
            <v>MANO DE OBRA DIRECTA</v>
          </cell>
        </row>
        <row r="1617">
          <cell r="G1617" t="str">
            <v/>
          </cell>
          <cell r="I1617" t="str">
            <v/>
          </cell>
          <cell r="J1617" t="str">
            <v/>
          </cell>
          <cell r="K1617" t="str">
            <v/>
          </cell>
          <cell r="L1617" t="str">
            <v/>
          </cell>
          <cell r="M1617" t="str">
            <v/>
          </cell>
          <cell r="N1617" t="str">
            <v/>
          </cell>
          <cell r="O1617" t="str">
            <v/>
          </cell>
          <cell r="P1617" t="str">
            <v/>
          </cell>
          <cell r="Q1617" t="str">
            <v/>
          </cell>
          <cell r="R1617">
            <v>0</v>
          </cell>
          <cell r="S1617" t="str">
            <v/>
          </cell>
          <cell r="T1617" t="str">
            <v/>
          </cell>
        </row>
        <row r="1618">
          <cell r="G1618" t="str">
            <v/>
          </cell>
          <cell r="I1618" t="str">
            <v/>
          </cell>
          <cell r="J1618" t="str">
            <v/>
          </cell>
          <cell r="K1618" t="str">
            <v/>
          </cell>
          <cell r="L1618" t="str">
            <v/>
          </cell>
          <cell r="M1618" t="str">
            <v/>
          </cell>
          <cell r="N1618" t="str">
            <v/>
          </cell>
          <cell r="O1618" t="str">
            <v/>
          </cell>
          <cell r="P1618" t="str">
            <v/>
          </cell>
          <cell r="Q1618" t="str">
            <v/>
          </cell>
          <cell r="R1618">
            <v>0</v>
          </cell>
          <cell r="S1618" t="str">
            <v/>
          </cell>
          <cell r="T1618" t="str">
            <v/>
          </cell>
        </row>
        <row r="1619">
          <cell r="G1619" t="str">
            <v/>
          </cell>
          <cell r="I1619" t="str">
            <v/>
          </cell>
          <cell r="J1619" t="str">
            <v/>
          </cell>
          <cell r="K1619" t="str">
            <v/>
          </cell>
          <cell r="L1619" t="str">
            <v/>
          </cell>
          <cell r="M1619" t="str">
            <v/>
          </cell>
          <cell r="N1619" t="str">
            <v/>
          </cell>
          <cell r="O1619" t="str">
            <v/>
          </cell>
          <cell r="P1619" t="str">
            <v/>
          </cell>
          <cell r="Q1619" t="str">
            <v/>
          </cell>
          <cell r="R1619">
            <v>0</v>
          </cell>
          <cell r="S1619" t="str">
            <v/>
          </cell>
          <cell r="T1619" t="str">
            <v/>
          </cell>
        </row>
        <row r="1620">
          <cell r="G1620" t="str">
            <v/>
          </cell>
          <cell r="I1620" t="str">
            <v/>
          </cell>
          <cell r="J1620" t="str">
            <v/>
          </cell>
          <cell r="K1620" t="str">
            <v/>
          </cell>
          <cell r="L1620" t="str">
            <v/>
          </cell>
          <cell r="M1620" t="str">
            <v/>
          </cell>
          <cell r="N1620" t="str">
            <v/>
          </cell>
          <cell r="O1620" t="str">
            <v/>
          </cell>
          <cell r="P1620" t="str">
            <v/>
          </cell>
          <cell r="Q1620" t="str">
            <v/>
          </cell>
          <cell r="R1620">
            <v>0</v>
          </cell>
          <cell r="S1620" t="str">
            <v/>
          </cell>
          <cell r="T1620" t="str">
            <v/>
          </cell>
        </row>
        <row r="1621">
          <cell r="G1621" t="str">
            <v/>
          </cell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  <cell r="M1621" t="str">
            <v/>
          </cell>
          <cell r="N1621" t="str">
            <v/>
          </cell>
          <cell r="O1621" t="str">
            <v/>
          </cell>
          <cell r="P1621" t="str">
            <v/>
          </cell>
          <cell r="Q1621" t="str">
            <v/>
          </cell>
          <cell r="R1621">
            <v>0</v>
          </cell>
          <cell r="S1621" t="str">
            <v/>
          </cell>
          <cell r="T1621" t="str">
            <v/>
          </cell>
        </row>
        <row r="1622">
          <cell r="G1622" t="str">
            <v/>
          </cell>
          <cell r="I1622" t="str">
            <v/>
          </cell>
          <cell r="J1622" t="str">
            <v/>
          </cell>
          <cell r="K1622" t="str">
            <v/>
          </cell>
          <cell r="L1622" t="str">
            <v/>
          </cell>
          <cell r="M1622" t="str">
            <v/>
          </cell>
          <cell r="N1622" t="str">
            <v/>
          </cell>
          <cell r="O1622" t="str">
            <v/>
          </cell>
          <cell r="P1622" t="str">
            <v/>
          </cell>
          <cell r="Q1622" t="str">
            <v/>
          </cell>
          <cell r="R1622">
            <v>0</v>
          </cell>
          <cell r="S1622" t="str">
            <v/>
          </cell>
          <cell r="T1622" t="str">
            <v/>
          </cell>
        </row>
        <row r="1623">
          <cell r="G1623" t="str">
            <v>Subtotal Mano de Obra Directa</v>
          </cell>
          <cell r="R1623">
            <v>0</v>
          </cell>
          <cell r="S1623" t="str">
            <v>$/</v>
          </cell>
          <cell r="T1623" t="str">
            <v>ml</v>
          </cell>
        </row>
        <row r="1624">
          <cell r="F1624" t="str">
            <v>4)</v>
          </cell>
          <cell r="G1624" t="str">
            <v>MANO DE OBRA INDIRECTA</v>
          </cell>
        </row>
        <row r="1625">
          <cell r="G1625" t="str">
            <v/>
          </cell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  <cell r="N1625" t="str">
            <v/>
          </cell>
          <cell r="O1625" t="str">
            <v/>
          </cell>
          <cell r="P1625" t="str">
            <v/>
          </cell>
          <cell r="Q1625" t="str">
            <v/>
          </cell>
          <cell r="R1625">
            <v>0</v>
          </cell>
          <cell r="S1625" t="str">
            <v/>
          </cell>
          <cell r="T1625" t="str">
            <v/>
          </cell>
        </row>
        <row r="1626">
          <cell r="G1626" t="str">
            <v/>
          </cell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  <cell r="M1626" t="str">
            <v/>
          </cell>
          <cell r="N1626" t="str">
            <v/>
          </cell>
          <cell r="O1626" t="str">
            <v/>
          </cell>
          <cell r="P1626" t="str">
            <v/>
          </cell>
          <cell r="Q1626" t="str">
            <v/>
          </cell>
          <cell r="R1626">
            <v>0</v>
          </cell>
          <cell r="S1626" t="str">
            <v/>
          </cell>
          <cell r="T1626" t="str">
            <v/>
          </cell>
        </row>
        <row r="1627">
          <cell r="G1627" t="str">
            <v/>
          </cell>
          <cell r="I1627" t="str">
            <v/>
          </cell>
          <cell r="J1627" t="str">
            <v/>
          </cell>
          <cell r="K1627" t="str">
            <v/>
          </cell>
          <cell r="L1627" t="str">
            <v/>
          </cell>
          <cell r="M1627" t="str">
            <v/>
          </cell>
          <cell r="N1627" t="str">
            <v/>
          </cell>
          <cell r="O1627" t="str">
            <v/>
          </cell>
          <cell r="P1627" t="str">
            <v/>
          </cell>
          <cell r="Q1627" t="str">
            <v/>
          </cell>
          <cell r="R1627">
            <v>0</v>
          </cell>
          <cell r="S1627" t="str">
            <v/>
          </cell>
          <cell r="T1627" t="str">
            <v/>
          </cell>
        </row>
        <row r="1628">
          <cell r="G1628" t="str">
            <v/>
          </cell>
          <cell r="I1628" t="str">
            <v/>
          </cell>
          <cell r="J1628" t="str">
            <v/>
          </cell>
          <cell r="K1628" t="str">
            <v/>
          </cell>
          <cell r="L1628" t="str">
            <v/>
          </cell>
          <cell r="M1628" t="str">
            <v/>
          </cell>
          <cell r="N1628" t="str">
            <v/>
          </cell>
          <cell r="O1628" t="str">
            <v/>
          </cell>
          <cell r="P1628" t="str">
            <v/>
          </cell>
          <cell r="Q1628" t="str">
            <v/>
          </cell>
          <cell r="R1628">
            <v>0</v>
          </cell>
          <cell r="S1628" t="str">
            <v/>
          </cell>
          <cell r="T1628" t="str">
            <v/>
          </cell>
        </row>
        <row r="1629">
          <cell r="G1629" t="str">
            <v/>
          </cell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  <cell r="M1629" t="str">
            <v/>
          </cell>
          <cell r="N1629" t="str">
            <v/>
          </cell>
          <cell r="O1629" t="str">
            <v/>
          </cell>
          <cell r="P1629" t="str">
            <v/>
          </cell>
          <cell r="Q1629" t="str">
            <v/>
          </cell>
          <cell r="R1629">
            <v>0</v>
          </cell>
          <cell r="S1629" t="str">
            <v/>
          </cell>
          <cell r="T1629" t="str">
            <v/>
          </cell>
        </row>
        <row r="1630">
          <cell r="G1630" t="str">
            <v/>
          </cell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  <cell r="M1630" t="str">
            <v/>
          </cell>
          <cell r="N1630" t="str">
            <v/>
          </cell>
          <cell r="O1630" t="str">
            <v/>
          </cell>
          <cell r="P1630" t="str">
            <v/>
          </cell>
          <cell r="Q1630" t="str">
            <v/>
          </cell>
          <cell r="R1630">
            <v>0</v>
          </cell>
          <cell r="S1630" t="str">
            <v/>
          </cell>
          <cell r="T1630" t="str">
            <v/>
          </cell>
        </row>
        <row r="1631">
          <cell r="G1631" t="str">
            <v>Subtotal Mano de Obra Indirecta</v>
          </cell>
          <cell r="R1631">
            <v>0</v>
          </cell>
          <cell r="S1631" t="str">
            <v>$/</v>
          </cell>
          <cell r="T1631" t="str">
            <v>ml</v>
          </cell>
        </row>
        <row r="1632">
          <cell r="F1632" t="str">
            <v>5)</v>
          </cell>
          <cell r="G1632" t="str">
            <v>COSTO OPERATIVO DE EQUIPOS</v>
          </cell>
        </row>
        <row r="1633">
          <cell r="G1633" t="str">
            <v/>
          </cell>
          <cell r="I1633" t="str">
            <v/>
          </cell>
          <cell r="J1633" t="str">
            <v/>
          </cell>
          <cell r="K1633" t="str">
            <v/>
          </cell>
          <cell r="L1633" t="str">
            <v/>
          </cell>
          <cell r="M1633" t="str">
            <v/>
          </cell>
          <cell r="N1633" t="str">
            <v/>
          </cell>
          <cell r="O1633" t="str">
            <v/>
          </cell>
          <cell r="P1633" t="str">
            <v/>
          </cell>
          <cell r="Q1633" t="str">
            <v/>
          </cell>
          <cell r="R1633">
            <v>0</v>
          </cell>
          <cell r="S1633" t="str">
            <v/>
          </cell>
          <cell r="T1633" t="str">
            <v/>
          </cell>
        </row>
        <row r="1634">
          <cell r="G1634" t="str">
            <v/>
          </cell>
          <cell r="I1634" t="str">
            <v/>
          </cell>
          <cell r="J1634" t="str">
            <v/>
          </cell>
          <cell r="K1634" t="str">
            <v/>
          </cell>
          <cell r="L1634" t="str">
            <v/>
          </cell>
          <cell r="M1634" t="str">
            <v/>
          </cell>
          <cell r="N1634" t="str">
            <v/>
          </cell>
          <cell r="O1634" t="str">
            <v/>
          </cell>
          <cell r="P1634" t="str">
            <v/>
          </cell>
          <cell r="Q1634" t="str">
            <v/>
          </cell>
          <cell r="R1634">
            <v>0</v>
          </cell>
          <cell r="S1634" t="str">
            <v/>
          </cell>
          <cell r="T1634" t="str">
            <v/>
          </cell>
        </row>
        <row r="1635">
          <cell r="G1635" t="str">
            <v/>
          </cell>
          <cell r="I1635" t="str">
            <v/>
          </cell>
          <cell r="J1635" t="str">
            <v/>
          </cell>
          <cell r="K1635" t="str">
            <v/>
          </cell>
          <cell r="L1635" t="str">
            <v/>
          </cell>
          <cell r="M1635" t="str">
            <v/>
          </cell>
          <cell r="N1635" t="str">
            <v/>
          </cell>
          <cell r="O1635" t="str">
            <v/>
          </cell>
          <cell r="P1635" t="str">
            <v/>
          </cell>
          <cell r="Q1635" t="str">
            <v/>
          </cell>
          <cell r="R1635">
            <v>0</v>
          </cell>
          <cell r="S1635" t="str">
            <v/>
          </cell>
          <cell r="T1635" t="str">
            <v/>
          </cell>
        </row>
        <row r="1636">
          <cell r="G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/>
          </cell>
          <cell r="N1636" t="str">
            <v/>
          </cell>
          <cell r="O1636" t="str">
            <v/>
          </cell>
          <cell r="P1636" t="str">
            <v/>
          </cell>
          <cell r="Q1636" t="str">
            <v/>
          </cell>
          <cell r="R1636">
            <v>0</v>
          </cell>
          <cell r="S1636" t="str">
            <v/>
          </cell>
          <cell r="T1636" t="str">
            <v/>
          </cell>
        </row>
        <row r="1637">
          <cell r="G1637" t="str">
            <v/>
          </cell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/>
          </cell>
          <cell r="N1637" t="str">
            <v/>
          </cell>
          <cell r="O1637" t="str">
            <v/>
          </cell>
          <cell r="P1637" t="str">
            <v/>
          </cell>
          <cell r="Q1637" t="str">
            <v/>
          </cell>
          <cell r="R1637">
            <v>0</v>
          </cell>
          <cell r="S1637" t="str">
            <v/>
          </cell>
          <cell r="T1637" t="str">
            <v/>
          </cell>
        </row>
        <row r="1638">
          <cell r="G1638" t="str">
            <v/>
          </cell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  <cell r="M1638" t="str">
            <v/>
          </cell>
          <cell r="N1638" t="str">
            <v/>
          </cell>
          <cell r="O1638" t="str">
            <v/>
          </cell>
          <cell r="P1638" t="str">
            <v/>
          </cell>
          <cell r="Q1638" t="str">
            <v/>
          </cell>
          <cell r="R1638">
            <v>0</v>
          </cell>
          <cell r="S1638" t="str">
            <v/>
          </cell>
          <cell r="T1638" t="str">
            <v/>
          </cell>
        </row>
        <row r="1639">
          <cell r="G1639" t="str">
            <v/>
          </cell>
          <cell r="I1639" t="str">
            <v/>
          </cell>
          <cell r="J1639" t="str">
            <v/>
          </cell>
          <cell r="K1639" t="str">
            <v/>
          </cell>
          <cell r="L1639" t="str">
            <v/>
          </cell>
          <cell r="M1639" t="str">
            <v/>
          </cell>
          <cell r="N1639" t="str">
            <v/>
          </cell>
          <cell r="O1639" t="str">
            <v/>
          </cell>
          <cell r="P1639" t="str">
            <v/>
          </cell>
          <cell r="Q1639" t="str">
            <v/>
          </cell>
          <cell r="R1639">
            <v>0</v>
          </cell>
          <cell r="S1639" t="str">
            <v/>
          </cell>
          <cell r="T1639" t="str">
            <v/>
          </cell>
        </row>
        <row r="1640">
          <cell r="G1640" t="str">
            <v/>
          </cell>
          <cell r="I1640" t="str">
            <v/>
          </cell>
          <cell r="J1640" t="str">
            <v/>
          </cell>
          <cell r="K1640" t="str">
            <v/>
          </cell>
          <cell r="L1640" t="str">
            <v/>
          </cell>
          <cell r="M1640" t="str">
            <v/>
          </cell>
          <cell r="N1640" t="str">
            <v/>
          </cell>
          <cell r="O1640" t="str">
            <v/>
          </cell>
          <cell r="P1640" t="str">
            <v/>
          </cell>
          <cell r="Q1640" t="str">
            <v/>
          </cell>
          <cell r="R1640">
            <v>0</v>
          </cell>
          <cell r="S1640" t="str">
            <v/>
          </cell>
          <cell r="T1640" t="str">
            <v/>
          </cell>
        </row>
        <row r="1641">
          <cell r="G1641" t="str">
            <v>Subtotal Costo Operativo de Equipos</v>
          </cell>
          <cell r="R1641">
            <v>0</v>
          </cell>
          <cell r="S1641" t="str">
            <v>$/</v>
          </cell>
          <cell r="T1641" t="str">
            <v>ml</v>
          </cell>
        </row>
        <row r="1643">
          <cell r="B1643">
            <v>350</v>
          </cell>
          <cell r="F1643" t="str">
            <v>6)</v>
          </cell>
          <cell r="G1643" t="str">
            <v>COSTO - COSTO  (1+2+3+4+5)</v>
          </cell>
          <cell r="R1643">
            <v>0</v>
          </cell>
          <cell r="S1643" t="str">
            <v>$/</v>
          </cell>
          <cell r="T1643" t="str">
            <v>ml</v>
          </cell>
        </row>
        <row r="1644">
          <cell r="G1644" t="str">
            <v/>
          </cell>
          <cell r="I1644" t="str">
            <v/>
          </cell>
          <cell r="J1644" t="str">
            <v/>
          </cell>
          <cell r="K1644" t="str">
            <v/>
          </cell>
          <cell r="L1644" t="str">
            <v/>
          </cell>
          <cell r="M1644" t="str">
            <v/>
          </cell>
          <cell r="N1644" t="str">
            <v/>
          </cell>
          <cell r="O1644" t="str">
            <v/>
          </cell>
          <cell r="P1644" t="str">
            <v/>
          </cell>
          <cell r="Q1644" t="str">
            <v/>
          </cell>
          <cell r="R1644">
            <v>0</v>
          </cell>
        </row>
        <row r="1645">
          <cell r="F1645" t="str">
            <v>7)</v>
          </cell>
          <cell r="G1645" t="str">
            <v>Gastos  Administrativos                                                 (% Sobre Costo-Costo)</v>
          </cell>
          <cell r="M1645">
            <v>8</v>
          </cell>
          <cell r="N1645" t="str">
            <v>%</v>
          </cell>
          <cell r="O1645" t="str">
            <v>de A</v>
          </cell>
          <cell r="P1645">
            <v>6</v>
          </cell>
          <cell r="R1645">
            <v>0</v>
          </cell>
          <cell r="S1645" t="str">
            <v>$/</v>
          </cell>
          <cell r="T1645" t="str">
            <v>ml</v>
          </cell>
        </row>
        <row r="1646">
          <cell r="F1646" t="str">
            <v>8)</v>
          </cell>
          <cell r="G1646" t="str">
            <v>Beneficio                                                                              (% Sobre Costo-Costo)</v>
          </cell>
          <cell r="M1646">
            <v>10</v>
          </cell>
          <cell r="N1646" t="str">
            <v>%</v>
          </cell>
          <cell r="O1646" t="str">
            <v>de A</v>
          </cell>
          <cell r="P1646">
            <v>6</v>
          </cell>
          <cell r="R1646">
            <v>0</v>
          </cell>
          <cell r="S1646" t="str">
            <v>$/</v>
          </cell>
          <cell r="T1646" t="str">
            <v>ml</v>
          </cell>
        </row>
        <row r="1647">
          <cell r="F1647" t="str">
            <v>9)</v>
          </cell>
          <cell r="G1647" t="str">
            <v>Monto de los Subcontratos</v>
          </cell>
          <cell r="S1647" t="str">
            <v>$/</v>
          </cell>
          <cell r="T1647" t="str">
            <v>ml</v>
          </cell>
        </row>
        <row r="1649">
          <cell r="F1649" t="str">
            <v>10)</v>
          </cell>
          <cell r="G1649" t="str">
            <v>Parcial  "I"</v>
          </cell>
          <cell r="R1649">
            <v>0</v>
          </cell>
          <cell r="S1649" t="str">
            <v>$/</v>
          </cell>
          <cell r="T1649" t="str">
            <v>ml</v>
          </cell>
        </row>
        <row r="1651">
          <cell r="F1651" t="str">
            <v>11)</v>
          </cell>
          <cell r="G1651" t="str">
            <v>Costo  Financiero</v>
          </cell>
          <cell r="M1651">
            <v>1.8</v>
          </cell>
          <cell r="N1651" t="str">
            <v>%</v>
          </cell>
          <cell r="O1651" t="str">
            <v>de A</v>
          </cell>
          <cell r="P1651" t="str">
            <v>"I"</v>
          </cell>
          <cell r="R1651">
            <v>0</v>
          </cell>
          <cell r="S1651" t="str">
            <v>$/</v>
          </cell>
          <cell r="T1651" t="str">
            <v>ml</v>
          </cell>
        </row>
        <row r="1653">
          <cell r="F1653" t="str">
            <v>12)</v>
          </cell>
          <cell r="G1653" t="str">
            <v>Parcial  "II"</v>
          </cell>
          <cell r="R1653">
            <v>0</v>
          </cell>
          <cell r="S1653" t="str">
            <v>$/</v>
          </cell>
          <cell r="T1653" t="str">
            <v>ml</v>
          </cell>
        </row>
        <row r="1655">
          <cell r="F1655" t="str">
            <v>13)</v>
          </cell>
          <cell r="G1655" t="str">
            <v>Impuestos</v>
          </cell>
          <cell r="M1655">
            <v>1.5</v>
          </cell>
          <cell r="N1655" t="str">
            <v>%</v>
          </cell>
          <cell r="O1655" t="str">
            <v>de A</v>
          </cell>
          <cell r="P1655" t="str">
            <v>"II"</v>
          </cell>
          <cell r="R1655">
            <v>0</v>
          </cell>
          <cell r="S1655" t="str">
            <v>$/</v>
          </cell>
          <cell r="T1655" t="str">
            <v>ml</v>
          </cell>
        </row>
        <row r="1657">
          <cell r="F1657" t="str">
            <v>14)</v>
          </cell>
          <cell r="G1657" t="str">
            <v>Parcial  "III"</v>
          </cell>
          <cell r="R1657">
            <v>0</v>
          </cell>
          <cell r="S1657" t="str">
            <v>$/</v>
          </cell>
          <cell r="T1657" t="str">
            <v>ml</v>
          </cell>
        </row>
        <row r="1659">
          <cell r="F1659" t="str">
            <v>15)</v>
          </cell>
          <cell r="G1659" t="str">
            <v>Impuesto al Valor Agregado (IVA)</v>
          </cell>
          <cell r="M1659">
            <v>21</v>
          </cell>
          <cell r="N1659" t="str">
            <v>%</v>
          </cell>
          <cell r="O1659" t="str">
            <v>de A</v>
          </cell>
          <cell r="P1659" t="str">
            <v>"III"</v>
          </cell>
          <cell r="R1659">
            <v>0</v>
          </cell>
          <cell r="S1659" t="str">
            <v>$/</v>
          </cell>
          <cell r="T1659" t="str">
            <v>ml</v>
          </cell>
        </row>
        <row r="1661">
          <cell r="F1661" t="str">
            <v>16)</v>
          </cell>
          <cell r="G1661" t="str">
            <v xml:space="preserve">T O T A L </v>
          </cell>
          <cell r="R1661">
            <v>0</v>
          </cell>
          <cell r="S1661" t="str">
            <v>$/</v>
          </cell>
          <cell r="T1661" t="str">
            <v>ml</v>
          </cell>
        </row>
        <row r="1662">
          <cell r="C1662">
            <v>360</v>
          </cell>
          <cell r="F1662">
            <v>5</v>
          </cell>
          <cell r="G1662" t="str">
            <v>Provisión, Relleno y Compactación con Suelo Natural de excavaciones, con Suelos Seleccionado o Suelo - Cemento Plástico hasta nivel del terreno natural, incluido retiro del sobrante según PETP.</v>
          </cell>
          <cell r="M1662" t="str">
            <v>m³</v>
          </cell>
          <cell r="R1662">
            <v>18220.939999999999</v>
          </cell>
        </row>
        <row r="1664">
          <cell r="F1664" t="str">
            <v>1)</v>
          </cell>
          <cell r="G1664" t="str">
            <v>MATERIALES</v>
          </cell>
        </row>
        <row r="1665">
          <cell r="G1665" t="str">
            <v/>
          </cell>
          <cell r="H1665">
            <v>0</v>
          </cell>
          <cell r="I1665" t="str">
            <v/>
          </cell>
          <cell r="J1665" t="str">
            <v/>
          </cell>
          <cell r="K1665" t="str">
            <v/>
          </cell>
          <cell r="L1665" t="str">
            <v/>
          </cell>
          <cell r="M1665" t="str">
            <v/>
          </cell>
          <cell r="N1665" t="str">
            <v/>
          </cell>
          <cell r="O1665" t="str">
            <v/>
          </cell>
          <cell r="P1665" t="str">
            <v/>
          </cell>
          <cell r="Q1665" t="str">
            <v/>
          </cell>
          <cell r="R1665">
            <v>0</v>
          </cell>
          <cell r="S1665" t="str">
            <v/>
          </cell>
          <cell r="T1665" t="str">
            <v/>
          </cell>
        </row>
        <row r="1666">
          <cell r="G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  <cell r="M1666" t="str">
            <v/>
          </cell>
          <cell r="N1666" t="str">
            <v/>
          </cell>
          <cell r="O1666" t="str">
            <v/>
          </cell>
          <cell r="P1666" t="str">
            <v/>
          </cell>
          <cell r="Q1666" t="str">
            <v/>
          </cell>
          <cell r="R1666">
            <v>0</v>
          </cell>
          <cell r="S1666" t="str">
            <v/>
          </cell>
          <cell r="T1666" t="str">
            <v/>
          </cell>
        </row>
        <row r="1667">
          <cell r="G1667" t="str">
            <v/>
          </cell>
          <cell r="I1667" t="str">
            <v/>
          </cell>
          <cell r="J1667" t="str">
            <v/>
          </cell>
          <cell r="K1667" t="str">
            <v/>
          </cell>
          <cell r="L1667" t="str">
            <v/>
          </cell>
          <cell r="M1667" t="str">
            <v/>
          </cell>
          <cell r="N1667" t="str">
            <v/>
          </cell>
          <cell r="O1667" t="str">
            <v/>
          </cell>
          <cell r="P1667" t="str">
            <v/>
          </cell>
          <cell r="Q1667" t="str">
            <v/>
          </cell>
          <cell r="R1667">
            <v>0</v>
          </cell>
          <cell r="S1667" t="str">
            <v/>
          </cell>
          <cell r="T1667" t="str">
            <v/>
          </cell>
        </row>
        <row r="1668">
          <cell r="G1668" t="str">
            <v/>
          </cell>
          <cell r="I1668" t="str">
            <v/>
          </cell>
          <cell r="J1668" t="str">
            <v/>
          </cell>
          <cell r="K1668" t="str">
            <v/>
          </cell>
          <cell r="L1668" t="str">
            <v/>
          </cell>
          <cell r="M1668" t="str">
            <v/>
          </cell>
          <cell r="N1668" t="str">
            <v/>
          </cell>
          <cell r="O1668" t="str">
            <v/>
          </cell>
          <cell r="P1668" t="str">
            <v/>
          </cell>
          <cell r="Q1668" t="str">
            <v/>
          </cell>
          <cell r="R1668">
            <v>0</v>
          </cell>
          <cell r="S1668" t="str">
            <v/>
          </cell>
          <cell r="T1668" t="str">
            <v/>
          </cell>
        </row>
        <row r="1669">
          <cell r="G1669" t="str">
            <v/>
          </cell>
          <cell r="I1669" t="str">
            <v/>
          </cell>
          <cell r="J1669" t="str">
            <v/>
          </cell>
          <cell r="K1669" t="str">
            <v/>
          </cell>
          <cell r="L1669" t="str">
            <v/>
          </cell>
          <cell r="M1669" t="str">
            <v/>
          </cell>
          <cell r="N1669" t="str">
            <v/>
          </cell>
          <cell r="O1669" t="str">
            <v/>
          </cell>
          <cell r="P1669" t="str">
            <v/>
          </cell>
          <cell r="Q1669" t="str">
            <v/>
          </cell>
          <cell r="R1669">
            <v>0</v>
          </cell>
          <cell r="S1669" t="str">
            <v/>
          </cell>
          <cell r="T1669" t="str">
            <v/>
          </cell>
        </row>
        <row r="1670">
          <cell r="G1670" t="str">
            <v/>
          </cell>
          <cell r="I1670" t="str">
            <v/>
          </cell>
          <cell r="J1670" t="str">
            <v/>
          </cell>
          <cell r="K1670" t="str">
            <v/>
          </cell>
          <cell r="L1670" t="str">
            <v/>
          </cell>
          <cell r="M1670" t="str">
            <v/>
          </cell>
          <cell r="N1670" t="str">
            <v/>
          </cell>
          <cell r="O1670" t="str">
            <v/>
          </cell>
          <cell r="P1670" t="str">
            <v/>
          </cell>
          <cell r="Q1670" t="str">
            <v/>
          </cell>
          <cell r="R1670">
            <v>0</v>
          </cell>
          <cell r="S1670" t="str">
            <v/>
          </cell>
          <cell r="T1670" t="str">
            <v/>
          </cell>
        </row>
        <row r="1671">
          <cell r="G1671" t="str">
            <v/>
          </cell>
          <cell r="I1671" t="str">
            <v/>
          </cell>
          <cell r="J1671" t="str">
            <v/>
          </cell>
          <cell r="K1671" t="str">
            <v/>
          </cell>
          <cell r="L1671" t="str">
            <v/>
          </cell>
          <cell r="M1671" t="str">
            <v/>
          </cell>
          <cell r="N1671" t="str">
            <v/>
          </cell>
          <cell r="O1671" t="str">
            <v/>
          </cell>
          <cell r="P1671" t="str">
            <v/>
          </cell>
          <cell r="Q1671" t="str">
            <v/>
          </cell>
          <cell r="R1671">
            <v>0</v>
          </cell>
          <cell r="S1671" t="str">
            <v/>
          </cell>
          <cell r="T1671" t="str">
            <v/>
          </cell>
        </row>
        <row r="1672">
          <cell r="G1672" t="str">
            <v/>
          </cell>
          <cell r="I1672" t="str">
            <v/>
          </cell>
          <cell r="J1672" t="str">
            <v/>
          </cell>
          <cell r="K1672" t="str">
            <v/>
          </cell>
          <cell r="L1672" t="str">
            <v/>
          </cell>
          <cell r="M1672" t="str">
            <v/>
          </cell>
          <cell r="N1672" t="str">
            <v/>
          </cell>
          <cell r="O1672" t="str">
            <v/>
          </cell>
          <cell r="P1672" t="str">
            <v/>
          </cell>
          <cell r="Q1672" t="str">
            <v/>
          </cell>
          <cell r="R1672">
            <v>0</v>
          </cell>
          <cell r="S1672" t="str">
            <v/>
          </cell>
          <cell r="T1672" t="str">
            <v/>
          </cell>
        </row>
        <row r="1673">
          <cell r="G1673" t="str">
            <v/>
          </cell>
          <cell r="I1673" t="str">
            <v/>
          </cell>
          <cell r="J1673" t="str">
            <v/>
          </cell>
          <cell r="K1673" t="str">
            <v/>
          </cell>
          <cell r="L1673" t="str">
            <v/>
          </cell>
          <cell r="M1673" t="str">
            <v/>
          </cell>
          <cell r="N1673" t="str">
            <v/>
          </cell>
          <cell r="O1673" t="str">
            <v/>
          </cell>
          <cell r="P1673" t="str">
            <v/>
          </cell>
          <cell r="Q1673" t="str">
            <v/>
          </cell>
          <cell r="R1673">
            <v>0</v>
          </cell>
          <cell r="S1673" t="str">
            <v/>
          </cell>
          <cell r="T1673" t="str">
            <v/>
          </cell>
        </row>
        <row r="1674">
          <cell r="G1674" t="str">
            <v>Subtotal  Materiales</v>
          </cell>
          <cell r="R1674">
            <v>0</v>
          </cell>
          <cell r="S1674" t="str">
            <v/>
          </cell>
          <cell r="T1674" t="str">
            <v/>
          </cell>
        </row>
        <row r="1675">
          <cell r="F1675" t="str">
            <v>2)</v>
          </cell>
          <cell r="G1675" t="str">
            <v>TRANSPORTE DE MATERIALES</v>
          </cell>
        </row>
        <row r="1676">
          <cell r="G1676" t="str">
            <v/>
          </cell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/>
          </cell>
          <cell r="N1676" t="str">
            <v/>
          </cell>
          <cell r="O1676" t="str">
            <v/>
          </cell>
          <cell r="P1676" t="str">
            <v/>
          </cell>
          <cell r="Q1676" t="str">
            <v/>
          </cell>
          <cell r="R1676">
            <v>0</v>
          </cell>
          <cell r="S1676" t="str">
            <v/>
          </cell>
          <cell r="T1676" t="str">
            <v/>
          </cell>
        </row>
        <row r="1677">
          <cell r="G1677" t="str">
            <v/>
          </cell>
          <cell r="I1677" t="str">
            <v/>
          </cell>
          <cell r="J1677" t="str">
            <v/>
          </cell>
          <cell r="K1677" t="str">
            <v/>
          </cell>
          <cell r="L1677" t="str">
            <v/>
          </cell>
          <cell r="M1677" t="str">
            <v/>
          </cell>
          <cell r="N1677" t="str">
            <v/>
          </cell>
          <cell r="O1677" t="str">
            <v/>
          </cell>
          <cell r="P1677" t="str">
            <v/>
          </cell>
          <cell r="Q1677" t="str">
            <v/>
          </cell>
          <cell r="R1677">
            <v>0</v>
          </cell>
          <cell r="S1677" t="str">
            <v/>
          </cell>
          <cell r="T1677" t="str">
            <v/>
          </cell>
        </row>
        <row r="1678">
          <cell r="G1678" t="str">
            <v/>
          </cell>
          <cell r="I1678" t="str">
            <v/>
          </cell>
          <cell r="J1678" t="str">
            <v/>
          </cell>
          <cell r="K1678" t="str">
            <v/>
          </cell>
          <cell r="L1678" t="str">
            <v/>
          </cell>
          <cell r="M1678" t="str">
            <v/>
          </cell>
          <cell r="N1678" t="str">
            <v/>
          </cell>
          <cell r="O1678" t="str">
            <v/>
          </cell>
          <cell r="P1678" t="str">
            <v/>
          </cell>
          <cell r="Q1678" t="str">
            <v/>
          </cell>
          <cell r="R1678">
            <v>0</v>
          </cell>
          <cell r="S1678" t="str">
            <v/>
          </cell>
          <cell r="T1678" t="str">
            <v/>
          </cell>
        </row>
        <row r="1679">
          <cell r="G1679" t="str">
            <v/>
          </cell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/>
          </cell>
          <cell r="N1679" t="str">
            <v/>
          </cell>
          <cell r="O1679" t="str">
            <v/>
          </cell>
          <cell r="P1679" t="str">
            <v/>
          </cell>
          <cell r="Q1679" t="str">
            <v/>
          </cell>
          <cell r="R1679">
            <v>0</v>
          </cell>
          <cell r="S1679" t="str">
            <v/>
          </cell>
          <cell r="T1679" t="str">
            <v/>
          </cell>
        </row>
        <row r="1680">
          <cell r="G1680" t="str">
            <v/>
          </cell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/>
          </cell>
          <cell r="N1680" t="str">
            <v/>
          </cell>
          <cell r="O1680" t="str">
            <v/>
          </cell>
          <cell r="P1680" t="str">
            <v/>
          </cell>
          <cell r="Q1680" t="str">
            <v/>
          </cell>
          <cell r="R1680">
            <v>0</v>
          </cell>
          <cell r="S1680" t="str">
            <v/>
          </cell>
          <cell r="T1680" t="str">
            <v/>
          </cell>
        </row>
        <row r="1681">
          <cell r="G1681" t="str">
            <v>Subtotal  Transporte de Materiales</v>
          </cell>
          <cell r="R1681">
            <v>0</v>
          </cell>
          <cell r="S1681" t="str">
            <v>$/</v>
          </cell>
          <cell r="T1681" t="str">
            <v>m³</v>
          </cell>
        </row>
        <row r="1682">
          <cell r="F1682" t="str">
            <v>3)</v>
          </cell>
          <cell r="G1682" t="str">
            <v>MANO DE OBRA DIRECTA</v>
          </cell>
        </row>
        <row r="1683">
          <cell r="G1683" t="str">
            <v/>
          </cell>
          <cell r="I1683" t="str">
            <v/>
          </cell>
          <cell r="J1683" t="str">
            <v/>
          </cell>
          <cell r="K1683" t="str">
            <v/>
          </cell>
          <cell r="L1683" t="str">
            <v/>
          </cell>
          <cell r="M1683" t="str">
            <v/>
          </cell>
          <cell r="N1683" t="str">
            <v/>
          </cell>
          <cell r="O1683" t="str">
            <v/>
          </cell>
          <cell r="P1683" t="str">
            <v/>
          </cell>
          <cell r="Q1683" t="str">
            <v/>
          </cell>
          <cell r="R1683">
            <v>0</v>
          </cell>
          <cell r="S1683" t="str">
            <v/>
          </cell>
          <cell r="T1683" t="str">
            <v/>
          </cell>
        </row>
        <row r="1684">
          <cell r="G1684" t="str">
            <v/>
          </cell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  <cell r="M1684" t="str">
            <v/>
          </cell>
          <cell r="N1684" t="str">
            <v/>
          </cell>
          <cell r="O1684" t="str">
            <v/>
          </cell>
          <cell r="P1684" t="str">
            <v/>
          </cell>
          <cell r="Q1684" t="str">
            <v/>
          </cell>
          <cell r="R1684">
            <v>0</v>
          </cell>
          <cell r="S1684" t="str">
            <v/>
          </cell>
          <cell r="T1684" t="str">
            <v/>
          </cell>
        </row>
        <row r="1685">
          <cell r="G1685" t="str">
            <v/>
          </cell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  <cell r="M1685" t="str">
            <v/>
          </cell>
          <cell r="N1685" t="str">
            <v/>
          </cell>
          <cell r="O1685" t="str">
            <v/>
          </cell>
          <cell r="P1685" t="str">
            <v/>
          </cell>
          <cell r="Q1685" t="str">
            <v/>
          </cell>
          <cell r="R1685">
            <v>0</v>
          </cell>
          <cell r="S1685" t="str">
            <v/>
          </cell>
          <cell r="T1685" t="str">
            <v/>
          </cell>
        </row>
        <row r="1686">
          <cell r="G1686" t="str">
            <v/>
          </cell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/>
          </cell>
          <cell r="N1686" t="str">
            <v/>
          </cell>
          <cell r="O1686" t="str">
            <v/>
          </cell>
          <cell r="P1686" t="str">
            <v/>
          </cell>
          <cell r="Q1686" t="str">
            <v/>
          </cell>
          <cell r="R1686">
            <v>0</v>
          </cell>
          <cell r="S1686" t="str">
            <v/>
          </cell>
          <cell r="T1686" t="str">
            <v/>
          </cell>
        </row>
        <row r="1687">
          <cell r="G1687" t="str">
            <v/>
          </cell>
          <cell r="I1687" t="str">
            <v/>
          </cell>
          <cell r="J1687" t="str">
            <v/>
          </cell>
          <cell r="K1687" t="str">
            <v/>
          </cell>
          <cell r="L1687" t="str">
            <v/>
          </cell>
          <cell r="M1687" t="str">
            <v/>
          </cell>
          <cell r="N1687" t="str">
            <v/>
          </cell>
          <cell r="O1687" t="str">
            <v/>
          </cell>
          <cell r="P1687" t="str">
            <v/>
          </cell>
          <cell r="Q1687" t="str">
            <v/>
          </cell>
          <cell r="R1687">
            <v>0</v>
          </cell>
          <cell r="S1687" t="str">
            <v/>
          </cell>
          <cell r="T1687" t="str">
            <v/>
          </cell>
        </row>
        <row r="1688">
          <cell r="G1688" t="str">
            <v/>
          </cell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  <cell r="M1688" t="str">
            <v/>
          </cell>
          <cell r="N1688" t="str">
            <v/>
          </cell>
          <cell r="O1688" t="str">
            <v/>
          </cell>
          <cell r="P1688" t="str">
            <v/>
          </cell>
          <cell r="Q1688" t="str">
            <v/>
          </cell>
          <cell r="R1688">
            <v>0</v>
          </cell>
          <cell r="S1688" t="str">
            <v/>
          </cell>
          <cell r="T1688" t="str">
            <v/>
          </cell>
        </row>
        <row r="1689">
          <cell r="G1689" t="str">
            <v>Subtotal Mano de Obra Directa</v>
          </cell>
          <cell r="R1689">
            <v>0</v>
          </cell>
          <cell r="S1689" t="str">
            <v>$/</v>
          </cell>
          <cell r="T1689" t="str">
            <v>m³</v>
          </cell>
        </row>
        <row r="1690">
          <cell r="F1690" t="str">
            <v>4)</v>
          </cell>
          <cell r="G1690" t="str">
            <v>MANO DE OBRA INDIRECTA</v>
          </cell>
        </row>
        <row r="1691">
          <cell r="G1691" t="str">
            <v/>
          </cell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/>
          </cell>
          <cell r="N1691" t="str">
            <v/>
          </cell>
          <cell r="O1691" t="str">
            <v/>
          </cell>
          <cell r="P1691" t="str">
            <v/>
          </cell>
          <cell r="Q1691" t="str">
            <v/>
          </cell>
          <cell r="R1691">
            <v>0</v>
          </cell>
          <cell r="S1691" t="str">
            <v/>
          </cell>
          <cell r="T1691" t="str">
            <v/>
          </cell>
        </row>
        <row r="1692">
          <cell r="G1692" t="str">
            <v/>
          </cell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  <cell r="M1692" t="str">
            <v/>
          </cell>
          <cell r="N1692" t="str">
            <v/>
          </cell>
          <cell r="O1692" t="str">
            <v/>
          </cell>
          <cell r="P1692" t="str">
            <v/>
          </cell>
          <cell r="Q1692" t="str">
            <v/>
          </cell>
          <cell r="R1692">
            <v>0</v>
          </cell>
          <cell r="S1692" t="str">
            <v/>
          </cell>
          <cell r="T1692" t="str">
            <v/>
          </cell>
        </row>
        <row r="1693">
          <cell r="G1693" t="str">
            <v/>
          </cell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  <cell r="M1693" t="str">
            <v/>
          </cell>
          <cell r="N1693" t="str">
            <v/>
          </cell>
          <cell r="O1693" t="str">
            <v/>
          </cell>
          <cell r="P1693" t="str">
            <v/>
          </cell>
          <cell r="Q1693" t="str">
            <v/>
          </cell>
          <cell r="R1693">
            <v>0</v>
          </cell>
          <cell r="S1693" t="str">
            <v/>
          </cell>
          <cell r="T1693" t="str">
            <v/>
          </cell>
        </row>
        <row r="1694">
          <cell r="G1694" t="str">
            <v/>
          </cell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  <cell r="M1694" t="str">
            <v/>
          </cell>
          <cell r="N1694" t="str">
            <v/>
          </cell>
          <cell r="O1694" t="str">
            <v/>
          </cell>
          <cell r="P1694" t="str">
            <v/>
          </cell>
          <cell r="Q1694" t="str">
            <v/>
          </cell>
          <cell r="R1694">
            <v>0</v>
          </cell>
          <cell r="S1694" t="str">
            <v/>
          </cell>
          <cell r="T1694" t="str">
            <v/>
          </cell>
        </row>
        <row r="1695">
          <cell r="G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/>
          </cell>
          <cell r="N1695" t="str">
            <v/>
          </cell>
          <cell r="O1695" t="str">
            <v/>
          </cell>
          <cell r="P1695" t="str">
            <v/>
          </cell>
          <cell r="Q1695" t="str">
            <v/>
          </cell>
          <cell r="R1695">
            <v>0</v>
          </cell>
          <cell r="S1695" t="str">
            <v/>
          </cell>
          <cell r="T1695" t="str">
            <v/>
          </cell>
        </row>
        <row r="1696">
          <cell r="G1696" t="str">
            <v/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  <cell r="N1696" t="str">
            <v/>
          </cell>
          <cell r="O1696" t="str">
            <v/>
          </cell>
          <cell r="P1696" t="str">
            <v/>
          </cell>
          <cell r="Q1696" t="str">
            <v/>
          </cell>
          <cell r="R1696">
            <v>0</v>
          </cell>
          <cell r="S1696" t="str">
            <v/>
          </cell>
          <cell r="T1696" t="str">
            <v/>
          </cell>
        </row>
        <row r="1697">
          <cell r="G1697" t="str">
            <v>Subtotal Mano de Obra Indirecta</v>
          </cell>
          <cell r="R1697">
            <v>0</v>
          </cell>
          <cell r="S1697" t="str">
            <v>$/</v>
          </cell>
          <cell r="T1697" t="str">
            <v>m³</v>
          </cell>
        </row>
        <row r="1698">
          <cell r="F1698" t="str">
            <v>5)</v>
          </cell>
          <cell r="G1698" t="str">
            <v>COSTO OPERATIVO DE EQUIPOS</v>
          </cell>
        </row>
        <row r="1699">
          <cell r="G1699" t="str">
            <v/>
          </cell>
          <cell r="I1699" t="str">
            <v/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  <cell r="N1699" t="str">
            <v/>
          </cell>
          <cell r="O1699" t="str">
            <v/>
          </cell>
          <cell r="P1699" t="str">
            <v/>
          </cell>
          <cell r="Q1699" t="str">
            <v/>
          </cell>
          <cell r="R1699">
            <v>0</v>
          </cell>
          <cell r="S1699" t="str">
            <v/>
          </cell>
          <cell r="T1699" t="str">
            <v/>
          </cell>
        </row>
        <row r="1700">
          <cell r="G1700" t="str">
            <v/>
          </cell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  <cell r="M1700" t="str">
            <v/>
          </cell>
          <cell r="N1700" t="str">
            <v/>
          </cell>
          <cell r="O1700" t="str">
            <v/>
          </cell>
          <cell r="P1700" t="str">
            <v/>
          </cell>
          <cell r="Q1700" t="str">
            <v/>
          </cell>
          <cell r="R1700">
            <v>0</v>
          </cell>
          <cell r="S1700" t="str">
            <v/>
          </cell>
          <cell r="T1700" t="str">
            <v/>
          </cell>
        </row>
        <row r="1701">
          <cell r="G1701" t="str">
            <v/>
          </cell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  <cell r="N1701" t="str">
            <v/>
          </cell>
          <cell r="O1701" t="str">
            <v/>
          </cell>
          <cell r="P1701" t="str">
            <v/>
          </cell>
          <cell r="Q1701" t="str">
            <v/>
          </cell>
          <cell r="R1701">
            <v>0</v>
          </cell>
          <cell r="S1701" t="str">
            <v/>
          </cell>
          <cell r="T1701" t="str">
            <v/>
          </cell>
        </row>
        <row r="1702">
          <cell r="G1702" t="str">
            <v/>
          </cell>
          <cell r="I1702" t="str">
            <v/>
          </cell>
          <cell r="J1702" t="str">
            <v/>
          </cell>
          <cell r="K1702" t="str">
            <v/>
          </cell>
          <cell r="L1702" t="str">
            <v/>
          </cell>
          <cell r="M1702" t="str">
            <v/>
          </cell>
          <cell r="N1702" t="str">
            <v/>
          </cell>
          <cell r="O1702" t="str">
            <v/>
          </cell>
          <cell r="P1702" t="str">
            <v/>
          </cell>
          <cell r="Q1702" t="str">
            <v/>
          </cell>
          <cell r="R1702">
            <v>0</v>
          </cell>
          <cell r="S1702" t="str">
            <v/>
          </cell>
          <cell r="T1702" t="str">
            <v/>
          </cell>
        </row>
        <row r="1703">
          <cell r="G1703" t="str">
            <v/>
          </cell>
          <cell r="I1703" t="str">
            <v/>
          </cell>
          <cell r="J1703" t="str">
            <v/>
          </cell>
          <cell r="K1703" t="str">
            <v/>
          </cell>
          <cell r="L1703" t="str">
            <v/>
          </cell>
          <cell r="M1703" t="str">
            <v/>
          </cell>
          <cell r="N1703" t="str">
            <v/>
          </cell>
          <cell r="O1703" t="str">
            <v/>
          </cell>
          <cell r="P1703" t="str">
            <v/>
          </cell>
          <cell r="Q1703" t="str">
            <v/>
          </cell>
          <cell r="R1703">
            <v>0</v>
          </cell>
          <cell r="S1703" t="str">
            <v/>
          </cell>
          <cell r="T1703" t="str">
            <v/>
          </cell>
        </row>
        <row r="1704">
          <cell r="G1704" t="str">
            <v/>
          </cell>
          <cell r="I1704" t="str">
            <v/>
          </cell>
          <cell r="J1704" t="str">
            <v/>
          </cell>
          <cell r="K1704" t="str">
            <v/>
          </cell>
          <cell r="L1704" t="str">
            <v/>
          </cell>
          <cell r="M1704" t="str">
            <v/>
          </cell>
          <cell r="N1704" t="str">
            <v/>
          </cell>
          <cell r="O1704" t="str">
            <v/>
          </cell>
          <cell r="P1704" t="str">
            <v/>
          </cell>
          <cell r="Q1704" t="str">
            <v/>
          </cell>
          <cell r="R1704">
            <v>0</v>
          </cell>
          <cell r="S1704" t="str">
            <v/>
          </cell>
          <cell r="T1704" t="str">
            <v/>
          </cell>
        </row>
        <row r="1705">
          <cell r="G1705" t="str">
            <v/>
          </cell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  <cell r="M1705" t="str">
            <v/>
          </cell>
          <cell r="N1705" t="str">
            <v/>
          </cell>
          <cell r="O1705" t="str">
            <v/>
          </cell>
          <cell r="P1705" t="str">
            <v/>
          </cell>
          <cell r="Q1705" t="str">
            <v/>
          </cell>
          <cell r="R1705">
            <v>0</v>
          </cell>
          <cell r="S1705" t="str">
            <v/>
          </cell>
          <cell r="T1705" t="str">
            <v/>
          </cell>
        </row>
        <row r="1706">
          <cell r="G1706" t="str">
            <v/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  <cell r="N1706" t="str">
            <v/>
          </cell>
          <cell r="O1706" t="str">
            <v/>
          </cell>
          <cell r="P1706" t="str">
            <v/>
          </cell>
          <cell r="Q1706" t="str">
            <v/>
          </cell>
          <cell r="R1706">
            <v>0</v>
          </cell>
          <cell r="S1706" t="str">
            <v/>
          </cell>
          <cell r="T1706" t="str">
            <v/>
          </cell>
        </row>
        <row r="1707">
          <cell r="G1707" t="str">
            <v>Subtotal Costo Operativo de Equipos</v>
          </cell>
          <cell r="R1707">
            <v>0</v>
          </cell>
          <cell r="S1707" t="str">
            <v>$/</v>
          </cell>
          <cell r="T1707" t="str">
            <v>m³</v>
          </cell>
        </row>
        <row r="1709">
          <cell r="B1709">
            <v>360</v>
          </cell>
          <cell r="F1709" t="str">
            <v>6)</v>
          </cell>
          <cell r="G1709" t="str">
            <v>COSTO - COSTO  (1+2+3+4+5)</v>
          </cell>
          <cell r="R1709">
            <v>0</v>
          </cell>
          <cell r="S1709" t="str">
            <v>$/</v>
          </cell>
          <cell r="T1709" t="str">
            <v>m³</v>
          </cell>
        </row>
        <row r="1710">
          <cell r="G1710" t="str">
            <v/>
          </cell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  <cell r="N1710" t="str">
            <v/>
          </cell>
          <cell r="O1710" t="str">
            <v/>
          </cell>
          <cell r="P1710" t="str">
            <v/>
          </cell>
          <cell r="Q1710" t="str">
            <v/>
          </cell>
          <cell r="R1710">
            <v>0</v>
          </cell>
        </row>
        <row r="1711">
          <cell r="F1711" t="str">
            <v>7)</v>
          </cell>
          <cell r="G1711" t="str">
            <v>Gastos  Administrativos                                                 (% Sobre Costo-Costo)</v>
          </cell>
          <cell r="M1711">
            <v>8</v>
          </cell>
          <cell r="N1711" t="str">
            <v>%</v>
          </cell>
          <cell r="O1711" t="str">
            <v>de A</v>
          </cell>
          <cell r="P1711">
            <v>6</v>
          </cell>
          <cell r="R1711">
            <v>0</v>
          </cell>
          <cell r="S1711" t="str">
            <v>$/</v>
          </cell>
          <cell r="T1711" t="str">
            <v>m³</v>
          </cell>
        </row>
        <row r="1712">
          <cell r="F1712" t="str">
            <v>8)</v>
          </cell>
          <cell r="G1712" t="str">
            <v>Beneficio                                                                              (% Sobre Costo-Costo)</v>
          </cell>
          <cell r="M1712">
            <v>10</v>
          </cell>
          <cell r="N1712" t="str">
            <v>%</v>
          </cell>
          <cell r="O1712" t="str">
            <v>de A</v>
          </cell>
          <cell r="P1712">
            <v>6</v>
          </cell>
          <cell r="R1712">
            <v>0</v>
          </cell>
          <cell r="S1712" t="str">
            <v>$/</v>
          </cell>
          <cell r="T1712" t="str">
            <v>m³</v>
          </cell>
        </row>
        <row r="1713">
          <cell r="F1713" t="str">
            <v>9)</v>
          </cell>
          <cell r="G1713" t="str">
            <v>Monto de los Subcontratos</v>
          </cell>
          <cell r="S1713" t="str">
            <v>$/</v>
          </cell>
          <cell r="T1713" t="str">
            <v>m³</v>
          </cell>
        </row>
        <row r="1715">
          <cell r="F1715" t="str">
            <v>10)</v>
          </cell>
          <cell r="G1715" t="str">
            <v>Parcial  "I"</v>
          </cell>
          <cell r="R1715">
            <v>0</v>
          </cell>
          <cell r="S1715" t="str">
            <v>$/</v>
          </cell>
          <cell r="T1715" t="str">
            <v>m³</v>
          </cell>
        </row>
        <row r="1717">
          <cell r="F1717" t="str">
            <v>11)</v>
          </cell>
          <cell r="G1717" t="str">
            <v>Costo  Financiero</v>
          </cell>
          <cell r="M1717">
            <v>1.8</v>
          </cell>
          <cell r="N1717" t="str">
            <v>%</v>
          </cell>
          <cell r="O1717" t="str">
            <v>de A</v>
          </cell>
          <cell r="P1717" t="str">
            <v>"I"</v>
          </cell>
          <cell r="R1717">
            <v>0</v>
          </cell>
          <cell r="S1717" t="str">
            <v>$/</v>
          </cell>
          <cell r="T1717" t="str">
            <v>m³</v>
          </cell>
        </row>
        <row r="1719">
          <cell r="F1719" t="str">
            <v>12)</v>
          </cell>
          <cell r="G1719" t="str">
            <v>Parcial  "II"</v>
          </cell>
          <cell r="R1719">
            <v>0</v>
          </cell>
          <cell r="S1719" t="str">
            <v>$/</v>
          </cell>
          <cell r="T1719" t="str">
            <v>m³</v>
          </cell>
        </row>
        <row r="1721">
          <cell r="F1721" t="str">
            <v>13)</v>
          </cell>
          <cell r="G1721" t="str">
            <v>Impuestos</v>
          </cell>
          <cell r="M1721">
            <v>1.5</v>
          </cell>
          <cell r="N1721" t="str">
            <v>%</v>
          </cell>
          <cell r="O1721" t="str">
            <v>de A</v>
          </cell>
          <cell r="P1721" t="str">
            <v>"II"</v>
          </cell>
          <cell r="R1721">
            <v>0</v>
          </cell>
          <cell r="S1721" t="str">
            <v>$/</v>
          </cell>
          <cell r="T1721" t="str">
            <v>m³</v>
          </cell>
        </row>
        <row r="1723">
          <cell r="F1723" t="str">
            <v>14)</v>
          </cell>
          <cell r="G1723" t="str">
            <v>Parcial  "III"</v>
          </cell>
          <cell r="R1723">
            <v>0</v>
          </cell>
          <cell r="S1723" t="str">
            <v>$/</v>
          </cell>
          <cell r="T1723" t="str">
            <v>m³</v>
          </cell>
        </row>
        <row r="1725">
          <cell r="F1725" t="str">
            <v>15)</v>
          </cell>
          <cell r="G1725" t="str">
            <v>Impuesto al Valor Agregado (IVA)</v>
          </cell>
          <cell r="M1725">
            <v>21</v>
          </cell>
          <cell r="N1725" t="str">
            <v>%</v>
          </cell>
          <cell r="O1725" t="str">
            <v>de A</v>
          </cell>
          <cell r="P1725" t="str">
            <v>"III"</v>
          </cell>
          <cell r="R1725">
            <v>0</v>
          </cell>
          <cell r="S1725" t="str">
            <v>$/</v>
          </cell>
          <cell r="T1725" t="str">
            <v>m³</v>
          </cell>
        </row>
        <row r="1727">
          <cell r="F1727" t="str">
            <v>16)</v>
          </cell>
          <cell r="G1727" t="str">
            <v xml:space="preserve">T O T A L </v>
          </cell>
          <cell r="R1727">
            <v>0</v>
          </cell>
          <cell r="S1727" t="str">
            <v>$/</v>
          </cell>
          <cell r="T1727" t="str">
            <v>m³</v>
          </cell>
        </row>
        <row r="1728">
          <cell r="C1728">
            <v>370</v>
          </cell>
          <cell r="F1728">
            <v>6</v>
          </cell>
          <cell r="G1728" t="str">
            <v>Cámaras de trasvases y de inspección, incluido excavaciones, rellenos y marco y tapa, según PETP.</v>
          </cell>
          <cell r="M1728" t="str">
            <v>N°</v>
          </cell>
          <cell r="R1728">
            <v>19</v>
          </cell>
        </row>
        <row r="1730">
          <cell r="F1730" t="str">
            <v>1)</v>
          </cell>
          <cell r="G1730" t="str">
            <v>MATERIALES</v>
          </cell>
        </row>
        <row r="1731">
          <cell r="G1731" t="str">
            <v/>
          </cell>
          <cell r="H1731">
            <v>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/>
          </cell>
          <cell r="M1731" t="str">
            <v/>
          </cell>
          <cell r="N1731" t="str">
            <v/>
          </cell>
          <cell r="O1731" t="str">
            <v/>
          </cell>
          <cell r="P1731" t="str">
            <v/>
          </cell>
          <cell r="Q1731" t="str">
            <v/>
          </cell>
          <cell r="R1731">
            <v>0</v>
          </cell>
          <cell r="S1731" t="str">
            <v/>
          </cell>
          <cell r="T1731" t="str">
            <v/>
          </cell>
        </row>
        <row r="1732">
          <cell r="G1732" t="str">
            <v/>
          </cell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  <cell r="N1732" t="str">
            <v/>
          </cell>
          <cell r="O1732" t="str">
            <v/>
          </cell>
          <cell r="P1732" t="str">
            <v/>
          </cell>
          <cell r="Q1732" t="str">
            <v/>
          </cell>
          <cell r="R1732">
            <v>0</v>
          </cell>
          <cell r="S1732" t="str">
            <v/>
          </cell>
          <cell r="T1732" t="str">
            <v/>
          </cell>
        </row>
        <row r="1733">
          <cell r="G1733" t="str">
            <v/>
          </cell>
          <cell r="I1733" t="str">
            <v/>
          </cell>
          <cell r="J1733" t="str">
            <v/>
          </cell>
          <cell r="K1733" t="str">
            <v/>
          </cell>
          <cell r="L1733" t="str">
            <v/>
          </cell>
          <cell r="M1733" t="str">
            <v/>
          </cell>
          <cell r="N1733" t="str">
            <v/>
          </cell>
          <cell r="O1733" t="str">
            <v/>
          </cell>
          <cell r="P1733" t="str">
            <v/>
          </cell>
          <cell r="Q1733" t="str">
            <v/>
          </cell>
          <cell r="R1733">
            <v>0</v>
          </cell>
          <cell r="S1733" t="str">
            <v/>
          </cell>
          <cell r="T1733" t="str">
            <v/>
          </cell>
        </row>
        <row r="1734">
          <cell r="G1734" t="str">
            <v/>
          </cell>
          <cell r="I1734" t="str">
            <v/>
          </cell>
          <cell r="J1734" t="str">
            <v/>
          </cell>
          <cell r="K1734" t="str">
            <v/>
          </cell>
          <cell r="L1734" t="str">
            <v/>
          </cell>
          <cell r="M1734" t="str">
            <v/>
          </cell>
          <cell r="N1734" t="str">
            <v/>
          </cell>
          <cell r="O1734" t="str">
            <v/>
          </cell>
          <cell r="P1734" t="str">
            <v/>
          </cell>
          <cell r="Q1734" t="str">
            <v/>
          </cell>
          <cell r="R1734">
            <v>0</v>
          </cell>
          <cell r="S1734" t="str">
            <v/>
          </cell>
          <cell r="T1734" t="str">
            <v/>
          </cell>
        </row>
        <row r="1735">
          <cell r="G1735" t="str">
            <v/>
          </cell>
          <cell r="I1735" t="str">
            <v/>
          </cell>
          <cell r="J1735" t="str">
            <v/>
          </cell>
          <cell r="K1735" t="str">
            <v/>
          </cell>
          <cell r="L1735" t="str">
            <v/>
          </cell>
          <cell r="M1735" t="str">
            <v/>
          </cell>
          <cell r="N1735" t="str">
            <v/>
          </cell>
          <cell r="O1735" t="str">
            <v/>
          </cell>
          <cell r="P1735" t="str">
            <v/>
          </cell>
          <cell r="Q1735" t="str">
            <v/>
          </cell>
          <cell r="R1735">
            <v>0</v>
          </cell>
          <cell r="S1735" t="str">
            <v/>
          </cell>
          <cell r="T1735" t="str">
            <v/>
          </cell>
        </row>
        <row r="1736">
          <cell r="G1736" t="str">
            <v/>
          </cell>
          <cell r="I1736" t="str">
            <v/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  <cell r="N1736" t="str">
            <v/>
          </cell>
          <cell r="O1736" t="str">
            <v/>
          </cell>
          <cell r="P1736" t="str">
            <v/>
          </cell>
          <cell r="Q1736" t="str">
            <v/>
          </cell>
          <cell r="R1736">
            <v>0</v>
          </cell>
          <cell r="S1736" t="str">
            <v/>
          </cell>
          <cell r="T1736" t="str">
            <v/>
          </cell>
        </row>
        <row r="1737">
          <cell r="G1737" t="str">
            <v/>
          </cell>
          <cell r="I1737" t="str">
            <v/>
          </cell>
          <cell r="J1737" t="str">
            <v/>
          </cell>
          <cell r="K1737" t="str">
            <v/>
          </cell>
          <cell r="L1737" t="str">
            <v/>
          </cell>
          <cell r="M1737" t="str">
            <v/>
          </cell>
          <cell r="N1737" t="str">
            <v/>
          </cell>
          <cell r="O1737" t="str">
            <v/>
          </cell>
          <cell r="P1737" t="str">
            <v/>
          </cell>
          <cell r="Q1737" t="str">
            <v/>
          </cell>
          <cell r="R1737">
            <v>0</v>
          </cell>
          <cell r="S1737" t="str">
            <v/>
          </cell>
          <cell r="T1737" t="str">
            <v/>
          </cell>
        </row>
        <row r="1738">
          <cell r="G1738" t="str">
            <v/>
          </cell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  <cell r="M1738" t="str">
            <v/>
          </cell>
          <cell r="N1738" t="str">
            <v/>
          </cell>
          <cell r="O1738" t="str">
            <v/>
          </cell>
          <cell r="P1738" t="str">
            <v/>
          </cell>
          <cell r="Q1738" t="str">
            <v/>
          </cell>
          <cell r="R1738">
            <v>0</v>
          </cell>
          <cell r="S1738" t="str">
            <v/>
          </cell>
          <cell r="T1738" t="str">
            <v/>
          </cell>
        </row>
        <row r="1739">
          <cell r="G1739" t="str">
            <v/>
          </cell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  <cell r="N1739" t="str">
            <v/>
          </cell>
          <cell r="O1739" t="str">
            <v/>
          </cell>
          <cell r="P1739" t="str">
            <v/>
          </cell>
          <cell r="Q1739" t="str">
            <v/>
          </cell>
          <cell r="R1739">
            <v>0</v>
          </cell>
          <cell r="S1739" t="str">
            <v/>
          </cell>
          <cell r="T1739" t="str">
            <v/>
          </cell>
        </row>
        <row r="1740">
          <cell r="G1740" t="str">
            <v>Subtotal  Materiales</v>
          </cell>
          <cell r="R1740">
            <v>0</v>
          </cell>
          <cell r="S1740" t="str">
            <v>$/</v>
          </cell>
          <cell r="T1740" t="str">
            <v>N°</v>
          </cell>
        </row>
        <row r="1741">
          <cell r="F1741" t="str">
            <v>2)</v>
          </cell>
          <cell r="G1741" t="str">
            <v>TRANSPORTE DE MATERIALES</v>
          </cell>
        </row>
        <row r="1742">
          <cell r="G1742" t="str">
            <v/>
          </cell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  <cell r="N1742" t="str">
            <v/>
          </cell>
          <cell r="O1742" t="str">
            <v/>
          </cell>
          <cell r="P1742" t="str">
            <v/>
          </cell>
          <cell r="Q1742" t="str">
            <v/>
          </cell>
          <cell r="R1742">
            <v>0</v>
          </cell>
          <cell r="S1742" t="str">
            <v/>
          </cell>
          <cell r="T1742" t="str">
            <v/>
          </cell>
        </row>
        <row r="1743">
          <cell r="G1743" t="str">
            <v/>
          </cell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  <cell r="N1743" t="str">
            <v/>
          </cell>
          <cell r="O1743" t="str">
            <v/>
          </cell>
          <cell r="P1743" t="str">
            <v/>
          </cell>
          <cell r="Q1743" t="str">
            <v/>
          </cell>
          <cell r="R1743">
            <v>0</v>
          </cell>
          <cell r="S1743" t="str">
            <v/>
          </cell>
          <cell r="T1743" t="str">
            <v/>
          </cell>
        </row>
        <row r="1744">
          <cell r="G1744" t="str">
            <v/>
          </cell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  <cell r="N1744" t="str">
            <v/>
          </cell>
          <cell r="O1744" t="str">
            <v/>
          </cell>
          <cell r="P1744" t="str">
            <v/>
          </cell>
          <cell r="Q1744" t="str">
            <v/>
          </cell>
          <cell r="R1744">
            <v>0</v>
          </cell>
          <cell r="S1744" t="str">
            <v/>
          </cell>
          <cell r="T1744" t="str">
            <v/>
          </cell>
        </row>
        <row r="1745">
          <cell r="G1745" t="str">
            <v/>
          </cell>
          <cell r="I1745" t="str">
            <v/>
          </cell>
          <cell r="J1745" t="str">
            <v/>
          </cell>
          <cell r="K1745" t="str">
            <v/>
          </cell>
          <cell r="L1745" t="str">
            <v/>
          </cell>
          <cell r="M1745" t="str">
            <v/>
          </cell>
          <cell r="N1745" t="str">
            <v/>
          </cell>
          <cell r="O1745" t="str">
            <v/>
          </cell>
          <cell r="P1745" t="str">
            <v/>
          </cell>
          <cell r="Q1745" t="str">
            <v/>
          </cell>
          <cell r="R1745">
            <v>0</v>
          </cell>
          <cell r="S1745" t="str">
            <v/>
          </cell>
          <cell r="T1745" t="str">
            <v/>
          </cell>
        </row>
        <row r="1746">
          <cell r="G1746" t="str">
            <v/>
          </cell>
          <cell r="I1746" t="str">
            <v/>
          </cell>
          <cell r="J1746" t="str">
            <v/>
          </cell>
          <cell r="K1746" t="str">
            <v/>
          </cell>
          <cell r="L1746" t="str">
            <v/>
          </cell>
          <cell r="M1746" t="str">
            <v/>
          </cell>
          <cell r="N1746" t="str">
            <v/>
          </cell>
          <cell r="O1746" t="str">
            <v/>
          </cell>
          <cell r="P1746" t="str">
            <v/>
          </cell>
          <cell r="Q1746" t="str">
            <v/>
          </cell>
          <cell r="R1746">
            <v>0</v>
          </cell>
          <cell r="S1746" t="str">
            <v/>
          </cell>
          <cell r="T1746" t="str">
            <v/>
          </cell>
        </row>
        <row r="1747">
          <cell r="G1747" t="str">
            <v>Subtotal  Transporte de Materiales</v>
          </cell>
          <cell r="R1747">
            <v>0</v>
          </cell>
          <cell r="S1747" t="str">
            <v>$/</v>
          </cell>
          <cell r="T1747" t="str">
            <v>N°</v>
          </cell>
        </row>
        <row r="1748">
          <cell r="F1748" t="str">
            <v>3)</v>
          </cell>
          <cell r="G1748" t="str">
            <v>MANO DE OBRA DIRECTA</v>
          </cell>
        </row>
        <row r="1749">
          <cell r="G1749" t="str">
            <v/>
          </cell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  <cell r="N1749" t="str">
            <v/>
          </cell>
          <cell r="O1749" t="str">
            <v/>
          </cell>
          <cell r="P1749" t="str">
            <v/>
          </cell>
          <cell r="Q1749" t="str">
            <v/>
          </cell>
          <cell r="R1749">
            <v>0</v>
          </cell>
          <cell r="S1749" t="str">
            <v/>
          </cell>
          <cell r="T1749" t="str">
            <v/>
          </cell>
        </row>
        <row r="1750">
          <cell r="G1750" t="str">
            <v/>
          </cell>
          <cell r="I1750" t="str">
            <v/>
          </cell>
          <cell r="J1750" t="str">
            <v/>
          </cell>
          <cell r="K1750" t="str">
            <v/>
          </cell>
          <cell r="L1750" t="str">
            <v/>
          </cell>
          <cell r="M1750" t="str">
            <v/>
          </cell>
          <cell r="N1750" t="str">
            <v/>
          </cell>
          <cell r="O1750" t="str">
            <v/>
          </cell>
          <cell r="P1750" t="str">
            <v/>
          </cell>
          <cell r="Q1750" t="str">
            <v/>
          </cell>
          <cell r="R1750">
            <v>0</v>
          </cell>
          <cell r="S1750" t="str">
            <v/>
          </cell>
          <cell r="T1750" t="str">
            <v/>
          </cell>
        </row>
        <row r="1751">
          <cell r="G1751" t="str">
            <v/>
          </cell>
          <cell r="I1751" t="str">
            <v/>
          </cell>
          <cell r="J1751" t="str">
            <v/>
          </cell>
          <cell r="K1751" t="str">
            <v/>
          </cell>
          <cell r="L1751" t="str">
            <v/>
          </cell>
          <cell r="M1751" t="str">
            <v/>
          </cell>
          <cell r="N1751" t="str">
            <v/>
          </cell>
          <cell r="O1751" t="str">
            <v/>
          </cell>
          <cell r="P1751" t="str">
            <v/>
          </cell>
          <cell r="Q1751" t="str">
            <v/>
          </cell>
          <cell r="R1751">
            <v>0</v>
          </cell>
          <cell r="S1751" t="str">
            <v/>
          </cell>
          <cell r="T1751" t="str">
            <v/>
          </cell>
        </row>
        <row r="1752">
          <cell r="G1752" t="str">
            <v/>
          </cell>
          <cell r="I1752" t="str">
            <v/>
          </cell>
          <cell r="J1752" t="str">
            <v/>
          </cell>
          <cell r="K1752" t="str">
            <v/>
          </cell>
          <cell r="L1752" t="str">
            <v/>
          </cell>
          <cell r="M1752" t="str">
            <v/>
          </cell>
          <cell r="N1752" t="str">
            <v/>
          </cell>
          <cell r="O1752" t="str">
            <v/>
          </cell>
          <cell r="P1752" t="str">
            <v/>
          </cell>
          <cell r="Q1752" t="str">
            <v/>
          </cell>
          <cell r="R1752">
            <v>0</v>
          </cell>
          <cell r="S1752" t="str">
            <v/>
          </cell>
          <cell r="T1752" t="str">
            <v/>
          </cell>
        </row>
        <row r="1753">
          <cell r="G1753" t="str">
            <v/>
          </cell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  <cell r="N1753" t="str">
            <v/>
          </cell>
          <cell r="O1753" t="str">
            <v/>
          </cell>
          <cell r="P1753" t="str">
            <v/>
          </cell>
          <cell r="Q1753" t="str">
            <v/>
          </cell>
          <cell r="R1753">
            <v>0</v>
          </cell>
          <cell r="S1753" t="str">
            <v/>
          </cell>
          <cell r="T1753" t="str">
            <v/>
          </cell>
        </row>
        <row r="1754">
          <cell r="G1754" t="str">
            <v/>
          </cell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  <cell r="N1754" t="str">
            <v/>
          </cell>
          <cell r="O1754" t="str">
            <v/>
          </cell>
          <cell r="P1754" t="str">
            <v/>
          </cell>
          <cell r="Q1754" t="str">
            <v/>
          </cell>
          <cell r="R1754">
            <v>0</v>
          </cell>
          <cell r="S1754" t="str">
            <v/>
          </cell>
          <cell r="T1754" t="str">
            <v/>
          </cell>
        </row>
        <row r="1755">
          <cell r="G1755" t="str">
            <v>Subtotal Mano de Obra Directa</v>
          </cell>
          <cell r="R1755">
            <v>0</v>
          </cell>
          <cell r="S1755" t="str">
            <v>$/</v>
          </cell>
          <cell r="T1755" t="str">
            <v>N°</v>
          </cell>
        </row>
        <row r="1756">
          <cell r="F1756" t="str">
            <v>4)</v>
          </cell>
          <cell r="G1756" t="str">
            <v>MANO DE OBRA INDIRECTA</v>
          </cell>
        </row>
        <row r="1757">
          <cell r="G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  <cell r="N1757" t="str">
            <v/>
          </cell>
          <cell r="O1757" t="str">
            <v/>
          </cell>
          <cell r="P1757" t="str">
            <v/>
          </cell>
          <cell r="Q1757" t="str">
            <v/>
          </cell>
          <cell r="R1757">
            <v>0</v>
          </cell>
          <cell r="S1757" t="str">
            <v/>
          </cell>
          <cell r="T1757" t="str">
            <v/>
          </cell>
        </row>
        <row r="1758">
          <cell r="G1758" t="str">
            <v/>
          </cell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  <cell r="N1758" t="str">
            <v/>
          </cell>
          <cell r="O1758" t="str">
            <v/>
          </cell>
          <cell r="P1758" t="str">
            <v/>
          </cell>
          <cell r="Q1758" t="str">
            <v/>
          </cell>
          <cell r="R1758">
            <v>0</v>
          </cell>
          <cell r="S1758" t="str">
            <v/>
          </cell>
          <cell r="T1758" t="str">
            <v/>
          </cell>
        </row>
        <row r="1759">
          <cell r="G1759" t="str">
            <v/>
          </cell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  <cell r="N1759" t="str">
            <v/>
          </cell>
          <cell r="O1759" t="str">
            <v/>
          </cell>
          <cell r="P1759" t="str">
            <v/>
          </cell>
          <cell r="Q1759" t="str">
            <v/>
          </cell>
          <cell r="R1759">
            <v>0</v>
          </cell>
          <cell r="S1759" t="str">
            <v/>
          </cell>
          <cell r="T1759" t="str">
            <v/>
          </cell>
        </row>
        <row r="1760">
          <cell r="G1760" t="str">
            <v/>
          </cell>
          <cell r="I1760" t="str">
            <v/>
          </cell>
          <cell r="J1760" t="str">
            <v/>
          </cell>
          <cell r="K1760" t="str">
            <v/>
          </cell>
          <cell r="L1760" t="str">
            <v/>
          </cell>
          <cell r="M1760" t="str">
            <v/>
          </cell>
          <cell r="N1760" t="str">
            <v/>
          </cell>
          <cell r="O1760" t="str">
            <v/>
          </cell>
          <cell r="P1760" t="str">
            <v/>
          </cell>
          <cell r="Q1760" t="str">
            <v/>
          </cell>
          <cell r="R1760">
            <v>0</v>
          </cell>
          <cell r="S1760" t="str">
            <v/>
          </cell>
          <cell r="T1760" t="str">
            <v/>
          </cell>
        </row>
        <row r="1761">
          <cell r="G1761" t="str">
            <v/>
          </cell>
          <cell r="I1761" t="str">
            <v/>
          </cell>
          <cell r="J1761" t="str">
            <v/>
          </cell>
          <cell r="K1761" t="str">
            <v/>
          </cell>
          <cell r="L1761" t="str">
            <v/>
          </cell>
          <cell r="M1761" t="str">
            <v/>
          </cell>
          <cell r="N1761" t="str">
            <v/>
          </cell>
          <cell r="O1761" t="str">
            <v/>
          </cell>
          <cell r="P1761" t="str">
            <v/>
          </cell>
          <cell r="Q1761" t="str">
            <v/>
          </cell>
          <cell r="R1761">
            <v>0</v>
          </cell>
          <cell r="S1761" t="str">
            <v/>
          </cell>
          <cell r="T1761" t="str">
            <v/>
          </cell>
        </row>
        <row r="1762">
          <cell r="G1762" t="str">
            <v/>
          </cell>
          <cell r="I1762" t="str">
            <v/>
          </cell>
          <cell r="J1762" t="str">
            <v/>
          </cell>
          <cell r="K1762" t="str">
            <v/>
          </cell>
          <cell r="L1762" t="str">
            <v/>
          </cell>
          <cell r="M1762" t="str">
            <v/>
          </cell>
          <cell r="N1762" t="str">
            <v/>
          </cell>
          <cell r="O1762" t="str">
            <v/>
          </cell>
          <cell r="P1762" t="str">
            <v/>
          </cell>
          <cell r="Q1762" t="str">
            <v/>
          </cell>
          <cell r="R1762">
            <v>0</v>
          </cell>
          <cell r="S1762" t="str">
            <v/>
          </cell>
          <cell r="T1762" t="str">
            <v/>
          </cell>
        </row>
        <row r="1763">
          <cell r="G1763" t="str">
            <v>Subtotal Mano de Obra Indirecta</v>
          </cell>
          <cell r="R1763">
            <v>0</v>
          </cell>
          <cell r="S1763" t="str">
            <v>$/</v>
          </cell>
          <cell r="T1763" t="str">
            <v>N°</v>
          </cell>
        </row>
        <row r="1764">
          <cell r="F1764" t="str">
            <v>5)</v>
          </cell>
          <cell r="G1764" t="str">
            <v>COSTO OPERATIVO DE EQUIPOS</v>
          </cell>
        </row>
        <row r="1765">
          <cell r="G1765" t="str">
            <v/>
          </cell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  <cell r="M1765" t="str">
            <v/>
          </cell>
          <cell r="N1765" t="str">
            <v/>
          </cell>
          <cell r="O1765" t="str">
            <v/>
          </cell>
          <cell r="P1765" t="str">
            <v/>
          </cell>
          <cell r="Q1765" t="str">
            <v/>
          </cell>
          <cell r="R1765">
            <v>0</v>
          </cell>
          <cell r="S1765" t="str">
            <v/>
          </cell>
          <cell r="T1765" t="str">
            <v/>
          </cell>
        </row>
        <row r="1766">
          <cell r="G1766" t="str">
            <v/>
          </cell>
          <cell r="I1766" t="str">
            <v/>
          </cell>
          <cell r="J1766" t="str">
            <v/>
          </cell>
          <cell r="K1766" t="str">
            <v/>
          </cell>
          <cell r="L1766" t="str">
            <v/>
          </cell>
          <cell r="M1766" t="str">
            <v/>
          </cell>
          <cell r="N1766" t="str">
            <v/>
          </cell>
          <cell r="O1766" t="str">
            <v/>
          </cell>
          <cell r="P1766" t="str">
            <v/>
          </cell>
          <cell r="Q1766" t="str">
            <v/>
          </cell>
          <cell r="R1766">
            <v>0</v>
          </cell>
          <cell r="S1766" t="str">
            <v/>
          </cell>
          <cell r="T1766" t="str">
            <v/>
          </cell>
        </row>
        <row r="1767">
          <cell r="G1767" t="str">
            <v/>
          </cell>
          <cell r="I1767" t="str">
            <v/>
          </cell>
          <cell r="J1767" t="str">
            <v/>
          </cell>
          <cell r="K1767" t="str">
            <v/>
          </cell>
          <cell r="L1767" t="str">
            <v/>
          </cell>
          <cell r="M1767" t="str">
            <v/>
          </cell>
          <cell r="N1767" t="str">
            <v/>
          </cell>
          <cell r="O1767" t="str">
            <v/>
          </cell>
          <cell r="P1767" t="str">
            <v/>
          </cell>
          <cell r="Q1767" t="str">
            <v/>
          </cell>
          <cell r="R1767">
            <v>0</v>
          </cell>
          <cell r="S1767" t="str">
            <v/>
          </cell>
          <cell r="T1767" t="str">
            <v/>
          </cell>
        </row>
        <row r="1768">
          <cell r="G1768" t="str">
            <v/>
          </cell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  <cell r="N1768" t="str">
            <v/>
          </cell>
          <cell r="O1768" t="str">
            <v/>
          </cell>
          <cell r="P1768" t="str">
            <v/>
          </cell>
          <cell r="Q1768" t="str">
            <v/>
          </cell>
          <cell r="R1768">
            <v>0</v>
          </cell>
          <cell r="S1768" t="str">
            <v/>
          </cell>
          <cell r="T1768" t="str">
            <v/>
          </cell>
        </row>
        <row r="1769">
          <cell r="G1769" t="str">
            <v/>
          </cell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  <cell r="N1769" t="str">
            <v/>
          </cell>
          <cell r="O1769" t="str">
            <v/>
          </cell>
          <cell r="P1769" t="str">
            <v/>
          </cell>
          <cell r="Q1769" t="str">
            <v/>
          </cell>
          <cell r="R1769">
            <v>0</v>
          </cell>
          <cell r="S1769" t="str">
            <v/>
          </cell>
          <cell r="T1769" t="str">
            <v/>
          </cell>
        </row>
        <row r="1770">
          <cell r="G1770" t="str">
            <v/>
          </cell>
          <cell r="I1770" t="str">
            <v/>
          </cell>
          <cell r="J1770" t="str">
            <v/>
          </cell>
          <cell r="K1770" t="str">
            <v/>
          </cell>
          <cell r="L1770" t="str">
            <v/>
          </cell>
          <cell r="M1770" t="str">
            <v/>
          </cell>
          <cell r="N1770" t="str">
            <v/>
          </cell>
          <cell r="O1770" t="str">
            <v/>
          </cell>
          <cell r="P1770" t="str">
            <v/>
          </cell>
          <cell r="Q1770" t="str">
            <v/>
          </cell>
          <cell r="R1770">
            <v>0</v>
          </cell>
          <cell r="S1770" t="str">
            <v/>
          </cell>
          <cell r="T1770" t="str">
            <v/>
          </cell>
        </row>
        <row r="1771">
          <cell r="G1771" t="str">
            <v/>
          </cell>
          <cell r="I1771" t="str">
            <v/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  <cell r="N1771" t="str">
            <v/>
          </cell>
          <cell r="O1771" t="str">
            <v/>
          </cell>
          <cell r="P1771" t="str">
            <v/>
          </cell>
          <cell r="Q1771" t="str">
            <v/>
          </cell>
          <cell r="R1771">
            <v>0</v>
          </cell>
          <cell r="S1771" t="str">
            <v/>
          </cell>
          <cell r="T1771" t="str">
            <v/>
          </cell>
        </row>
        <row r="1772">
          <cell r="G1772" t="str">
            <v/>
          </cell>
          <cell r="I1772" t="str">
            <v/>
          </cell>
          <cell r="J1772" t="str">
            <v/>
          </cell>
          <cell r="K1772" t="str">
            <v/>
          </cell>
          <cell r="L1772" t="str">
            <v/>
          </cell>
          <cell r="M1772" t="str">
            <v/>
          </cell>
          <cell r="N1772" t="str">
            <v/>
          </cell>
          <cell r="O1772" t="str">
            <v/>
          </cell>
          <cell r="P1772" t="str">
            <v/>
          </cell>
          <cell r="Q1772" t="str">
            <v/>
          </cell>
          <cell r="R1772">
            <v>0</v>
          </cell>
          <cell r="S1772" t="str">
            <v/>
          </cell>
          <cell r="T1772" t="str">
            <v/>
          </cell>
        </row>
        <row r="1773">
          <cell r="G1773" t="str">
            <v>Subtotal Costo Operativo de Equipos</v>
          </cell>
          <cell r="R1773">
            <v>0</v>
          </cell>
          <cell r="S1773" t="str">
            <v>$/</v>
          </cell>
          <cell r="T1773" t="str">
            <v>N°</v>
          </cell>
        </row>
        <row r="1775">
          <cell r="B1775">
            <v>370</v>
          </cell>
          <cell r="F1775" t="str">
            <v>6)</v>
          </cell>
          <cell r="G1775" t="str">
            <v>COSTO - COSTO  (1+2+3+4+5)</v>
          </cell>
          <cell r="R1775">
            <v>0</v>
          </cell>
          <cell r="S1775" t="str">
            <v>$/</v>
          </cell>
          <cell r="T1775" t="str">
            <v>N°</v>
          </cell>
        </row>
        <row r="1776">
          <cell r="G1776" t="str">
            <v/>
          </cell>
          <cell r="I1776" t="str">
            <v/>
          </cell>
          <cell r="J1776" t="str">
            <v/>
          </cell>
          <cell r="K1776" t="str">
            <v/>
          </cell>
          <cell r="L1776" t="str">
            <v/>
          </cell>
          <cell r="M1776" t="str">
            <v/>
          </cell>
          <cell r="N1776" t="str">
            <v/>
          </cell>
          <cell r="O1776" t="str">
            <v/>
          </cell>
          <cell r="P1776" t="str">
            <v/>
          </cell>
          <cell r="Q1776" t="str">
            <v/>
          </cell>
          <cell r="R1776">
            <v>0</v>
          </cell>
        </row>
        <row r="1777">
          <cell r="F1777" t="str">
            <v>7)</v>
          </cell>
          <cell r="G1777" t="str">
            <v>Gastos  Administrativos                                                 (% Sobre Costo-Costo)</v>
          </cell>
          <cell r="M1777">
            <v>8</v>
          </cell>
          <cell r="N1777" t="str">
            <v>%</v>
          </cell>
          <cell r="O1777" t="str">
            <v>de A</v>
          </cell>
          <cell r="P1777">
            <v>6</v>
          </cell>
          <cell r="R1777">
            <v>0</v>
          </cell>
          <cell r="S1777" t="str">
            <v>$/</v>
          </cell>
          <cell r="T1777" t="str">
            <v>N°</v>
          </cell>
        </row>
        <row r="1778">
          <cell r="F1778" t="str">
            <v>8)</v>
          </cell>
          <cell r="G1778" t="str">
            <v>Beneficio                                                                              (% Sobre Costo-Costo)</v>
          </cell>
          <cell r="M1778">
            <v>10</v>
          </cell>
          <cell r="N1778" t="str">
            <v>%</v>
          </cell>
          <cell r="O1778" t="str">
            <v>de A</v>
          </cell>
          <cell r="P1778">
            <v>6</v>
          </cell>
          <cell r="R1778">
            <v>0</v>
          </cell>
          <cell r="S1778" t="str">
            <v>$/</v>
          </cell>
          <cell r="T1778" t="str">
            <v>N°</v>
          </cell>
        </row>
        <row r="1779">
          <cell r="F1779" t="str">
            <v>9)</v>
          </cell>
          <cell r="G1779" t="str">
            <v>Monto de los Subcontratos</v>
          </cell>
          <cell r="S1779" t="str">
            <v>$/</v>
          </cell>
          <cell r="T1779" t="str">
            <v>N°</v>
          </cell>
        </row>
        <row r="1781">
          <cell r="F1781" t="str">
            <v>10)</v>
          </cell>
          <cell r="G1781" t="str">
            <v>Parcial  "I"</v>
          </cell>
          <cell r="R1781">
            <v>0</v>
          </cell>
          <cell r="S1781" t="str">
            <v>$/</v>
          </cell>
          <cell r="T1781" t="str">
            <v>N°</v>
          </cell>
        </row>
        <row r="1783">
          <cell r="F1783" t="str">
            <v>11)</v>
          </cell>
          <cell r="G1783" t="str">
            <v>Costo  Financiero</v>
          </cell>
          <cell r="M1783">
            <v>1.8</v>
          </cell>
          <cell r="N1783" t="str">
            <v>%</v>
          </cell>
          <cell r="O1783" t="str">
            <v>de A</v>
          </cell>
          <cell r="P1783" t="str">
            <v>"I"</v>
          </cell>
          <cell r="R1783">
            <v>0</v>
          </cell>
          <cell r="S1783" t="str">
            <v>$/</v>
          </cell>
          <cell r="T1783" t="str">
            <v>N°</v>
          </cell>
        </row>
        <row r="1785">
          <cell r="F1785" t="str">
            <v>12)</v>
          </cell>
          <cell r="G1785" t="str">
            <v>Parcial  "II"</v>
          </cell>
          <cell r="R1785">
            <v>0</v>
          </cell>
          <cell r="S1785" t="str">
            <v>$/</v>
          </cell>
          <cell r="T1785" t="str">
            <v>N°</v>
          </cell>
        </row>
        <row r="1787">
          <cell r="F1787" t="str">
            <v>13)</v>
          </cell>
          <cell r="G1787" t="str">
            <v>Impuestos</v>
          </cell>
          <cell r="M1787">
            <v>1.5</v>
          </cell>
          <cell r="N1787" t="str">
            <v>%</v>
          </cell>
          <cell r="O1787" t="str">
            <v>de A</v>
          </cell>
          <cell r="P1787" t="str">
            <v>"II"</v>
          </cell>
          <cell r="R1787">
            <v>0</v>
          </cell>
          <cell r="S1787" t="str">
            <v>$/</v>
          </cell>
          <cell r="T1787" t="str">
            <v>N°</v>
          </cell>
        </row>
        <row r="1789">
          <cell r="F1789" t="str">
            <v>14)</v>
          </cell>
          <cell r="G1789" t="str">
            <v>Parcial  "III"</v>
          </cell>
          <cell r="R1789">
            <v>0</v>
          </cell>
          <cell r="S1789" t="str">
            <v>$/</v>
          </cell>
          <cell r="T1789" t="str">
            <v>N°</v>
          </cell>
        </row>
        <row r="1791">
          <cell r="F1791" t="str">
            <v>15)</v>
          </cell>
          <cell r="G1791" t="str">
            <v>Impuesto al Valor Agregado (IVA)</v>
          </cell>
          <cell r="M1791">
            <v>21</v>
          </cell>
          <cell r="N1791" t="str">
            <v>%</v>
          </cell>
          <cell r="O1791" t="str">
            <v>de A</v>
          </cell>
          <cell r="P1791" t="str">
            <v>"III"</v>
          </cell>
          <cell r="R1791">
            <v>0</v>
          </cell>
          <cell r="S1791" t="str">
            <v>$/</v>
          </cell>
          <cell r="T1791" t="str">
            <v>N°</v>
          </cell>
        </row>
        <row r="1793">
          <cell r="F1793" t="str">
            <v>16)</v>
          </cell>
          <cell r="G1793" t="str">
            <v xml:space="preserve">T O T A L </v>
          </cell>
          <cell r="R1793">
            <v>0</v>
          </cell>
          <cell r="S1793" t="str">
            <v>$/</v>
          </cell>
          <cell r="T1793" t="str">
            <v>N°</v>
          </cell>
        </row>
        <row r="1794">
          <cell r="C1794">
            <v>380</v>
          </cell>
          <cell r="F1794">
            <v>7</v>
          </cell>
          <cell r="G1794" t="str">
            <v>Construcción de sumideros y cañerías de enlace nuevas de acuerdo a planos y pliego de PETP.</v>
          </cell>
          <cell r="M1794" t="str">
            <v>N°</v>
          </cell>
          <cell r="R1794">
            <v>91</v>
          </cell>
        </row>
        <row r="1796">
          <cell r="F1796" t="str">
            <v>1)</v>
          </cell>
          <cell r="G1796" t="str">
            <v>MATERIALES</v>
          </cell>
        </row>
        <row r="1797">
          <cell r="G1797" t="str">
            <v/>
          </cell>
          <cell r="H1797">
            <v>0</v>
          </cell>
          <cell r="I1797" t="str">
            <v/>
          </cell>
          <cell r="J1797" t="str">
            <v/>
          </cell>
          <cell r="K1797" t="str">
            <v/>
          </cell>
          <cell r="L1797" t="str">
            <v/>
          </cell>
          <cell r="M1797" t="str">
            <v/>
          </cell>
          <cell r="N1797" t="str">
            <v/>
          </cell>
          <cell r="O1797" t="str">
            <v/>
          </cell>
          <cell r="P1797" t="str">
            <v/>
          </cell>
          <cell r="Q1797" t="str">
            <v/>
          </cell>
          <cell r="R1797">
            <v>0</v>
          </cell>
          <cell r="S1797" t="str">
            <v/>
          </cell>
          <cell r="T1797" t="str">
            <v/>
          </cell>
        </row>
        <row r="1798">
          <cell r="G1798" t="str">
            <v/>
          </cell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  <cell r="N1798" t="str">
            <v/>
          </cell>
          <cell r="O1798" t="str">
            <v/>
          </cell>
          <cell r="P1798" t="str">
            <v/>
          </cell>
          <cell r="Q1798" t="str">
            <v/>
          </cell>
          <cell r="R1798">
            <v>0</v>
          </cell>
          <cell r="S1798" t="str">
            <v/>
          </cell>
          <cell r="T1798" t="str">
            <v/>
          </cell>
        </row>
        <row r="1799">
          <cell r="G1799" t="str">
            <v/>
          </cell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  <cell r="N1799" t="str">
            <v/>
          </cell>
          <cell r="O1799" t="str">
            <v/>
          </cell>
          <cell r="P1799" t="str">
            <v/>
          </cell>
          <cell r="Q1799" t="str">
            <v/>
          </cell>
          <cell r="R1799">
            <v>0</v>
          </cell>
          <cell r="S1799" t="str">
            <v/>
          </cell>
          <cell r="T1799" t="str">
            <v/>
          </cell>
        </row>
        <row r="1800">
          <cell r="G1800" t="str">
            <v/>
          </cell>
          <cell r="I1800" t="str">
            <v/>
          </cell>
          <cell r="J1800" t="str">
            <v/>
          </cell>
          <cell r="K1800" t="str">
            <v/>
          </cell>
          <cell r="L1800" t="str">
            <v/>
          </cell>
          <cell r="M1800" t="str">
            <v/>
          </cell>
          <cell r="N1800" t="str">
            <v/>
          </cell>
          <cell r="O1800" t="str">
            <v/>
          </cell>
          <cell r="P1800" t="str">
            <v/>
          </cell>
          <cell r="Q1800" t="str">
            <v/>
          </cell>
          <cell r="R1800">
            <v>0</v>
          </cell>
          <cell r="S1800" t="str">
            <v/>
          </cell>
          <cell r="T1800" t="str">
            <v/>
          </cell>
        </row>
        <row r="1801">
          <cell r="G1801" t="str">
            <v/>
          </cell>
          <cell r="I1801" t="str">
            <v/>
          </cell>
          <cell r="J1801" t="str">
            <v/>
          </cell>
          <cell r="K1801" t="str">
            <v/>
          </cell>
          <cell r="L1801" t="str">
            <v/>
          </cell>
          <cell r="M1801" t="str">
            <v/>
          </cell>
          <cell r="N1801" t="str">
            <v/>
          </cell>
          <cell r="O1801" t="str">
            <v/>
          </cell>
          <cell r="P1801" t="str">
            <v/>
          </cell>
          <cell r="Q1801" t="str">
            <v/>
          </cell>
          <cell r="R1801">
            <v>0</v>
          </cell>
          <cell r="S1801" t="str">
            <v/>
          </cell>
          <cell r="T1801" t="str">
            <v/>
          </cell>
        </row>
        <row r="1802">
          <cell r="G1802" t="str">
            <v/>
          </cell>
          <cell r="I1802" t="str">
            <v/>
          </cell>
          <cell r="J1802" t="str">
            <v/>
          </cell>
          <cell r="K1802" t="str">
            <v/>
          </cell>
          <cell r="L1802" t="str">
            <v/>
          </cell>
          <cell r="M1802" t="str">
            <v/>
          </cell>
          <cell r="N1802" t="str">
            <v/>
          </cell>
          <cell r="O1802" t="str">
            <v/>
          </cell>
          <cell r="P1802" t="str">
            <v/>
          </cell>
          <cell r="Q1802" t="str">
            <v/>
          </cell>
          <cell r="R1802">
            <v>0</v>
          </cell>
          <cell r="S1802" t="str">
            <v/>
          </cell>
          <cell r="T1802" t="str">
            <v/>
          </cell>
        </row>
        <row r="1803">
          <cell r="G1803" t="str">
            <v/>
          </cell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  <cell r="M1803" t="str">
            <v/>
          </cell>
          <cell r="N1803" t="str">
            <v/>
          </cell>
          <cell r="O1803" t="str">
            <v/>
          </cell>
          <cell r="P1803" t="str">
            <v/>
          </cell>
          <cell r="Q1803" t="str">
            <v/>
          </cell>
          <cell r="R1803">
            <v>0</v>
          </cell>
          <cell r="S1803" t="str">
            <v/>
          </cell>
          <cell r="T1803" t="str">
            <v/>
          </cell>
        </row>
        <row r="1804">
          <cell r="G1804" t="str">
            <v/>
          </cell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  <cell r="M1804" t="str">
            <v/>
          </cell>
          <cell r="N1804" t="str">
            <v/>
          </cell>
          <cell r="O1804" t="str">
            <v/>
          </cell>
          <cell r="P1804" t="str">
            <v/>
          </cell>
          <cell r="Q1804" t="str">
            <v/>
          </cell>
          <cell r="R1804">
            <v>0</v>
          </cell>
          <cell r="S1804" t="str">
            <v/>
          </cell>
          <cell r="T1804" t="str">
            <v/>
          </cell>
        </row>
        <row r="1805">
          <cell r="G1805" t="str">
            <v/>
          </cell>
          <cell r="I1805" t="str">
            <v/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  <cell r="N1805" t="str">
            <v/>
          </cell>
          <cell r="O1805" t="str">
            <v/>
          </cell>
          <cell r="P1805" t="str">
            <v/>
          </cell>
          <cell r="Q1805" t="str">
            <v/>
          </cell>
          <cell r="R1805">
            <v>0</v>
          </cell>
          <cell r="S1805" t="str">
            <v/>
          </cell>
          <cell r="T1805" t="str">
            <v/>
          </cell>
        </row>
        <row r="1806">
          <cell r="G1806" t="str">
            <v>Subtotal  Materiales</v>
          </cell>
          <cell r="R1806">
            <v>0</v>
          </cell>
          <cell r="S1806" t="str">
            <v>$/</v>
          </cell>
          <cell r="T1806" t="str">
            <v>N°</v>
          </cell>
        </row>
        <row r="1807">
          <cell r="F1807" t="str">
            <v>2)</v>
          </cell>
          <cell r="G1807" t="str">
            <v>TRANSPORTE DE MATERIALES</v>
          </cell>
        </row>
        <row r="1808">
          <cell r="G1808" t="str">
            <v/>
          </cell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  <cell r="N1808" t="str">
            <v/>
          </cell>
          <cell r="O1808" t="str">
            <v/>
          </cell>
          <cell r="P1808" t="str">
            <v/>
          </cell>
          <cell r="Q1808" t="str">
            <v/>
          </cell>
          <cell r="R1808">
            <v>0</v>
          </cell>
          <cell r="S1808" t="str">
            <v/>
          </cell>
          <cell r="T1808" t="str">
            <v/>
          </cell>
        </row>
        <row r="1809">
          <cell r="G1809" t="str">
            <v/>
          </cell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  <cell r="M1809" t="str">
            <v/>
          </cell>
          <cell r="N1809" t="str">
            <v/>
          </cell>
          <cell r="O1809" t="str">
            <v/>
          </cell>
          <cell r="P1809" t="str">
            <v/>
          </cell>
          <cell r="Q1809" t="str">
            <v/>
          </cell>
          <cell r="R1809">
            <v>0</v>
          </cell>
          <cell r="S1809" t="str">
            <v/>
          </cell>
          <cell r="T1809" t="str">
            <v/>
          </cell>
        </row>
        <row r="1810">
          <cell r="G1810" t="str">
            <v/>
          </cell>
          <cell r="I1810" t="str">
            <v/>
          </cell>
          <cell r="J1810" t="str">
            <v/>
          </cell>
          <cell r="K1810" t="str">
            <v/>
          </cell>
          <cell r="L1810" t="str">
            <v/>
          </cell>
          <cell r="M1810" t="str">
            <v/>
          </cell>
          <cell r="N1810" t="str">
            <v/>
          </cell>
          <cell r="O1810" t="str">
            <v/>
          </cell>
          <cell r="P1810" t="str">
            <v/>
          </cell>
          <cell r="Q1810" t="str">
            <v/>
          </cell>
          <cell r="R1810">
            <v>0</v>
          </cell>
          <cell r="S1810" t="str">
            <v/>
          </cell>
          <cell r="T1810" t="str">
            <v/>
          </cell>
        </row>
        <row r="1811">
          <cell r="G1811" t="str">
            <v/>
          </cell>
          <cell r="I1811" t="str">
            <v/>
          </cell>
          <cell r="J1811" t="str">
            <v/>
          </cell>
          <cell r="K1811" t="str">
            <v/>
          </cell>
          <cell r="L1811" t="str">
            <v/>
          </cell>
          <cell r="M1811" t="str">
            <v/>
          </cell>
          <cell r="N1811" t="str">
            <v/>
          </cell>
          <cell r="O1811" t="str">
            <v/>
          </cell>
          <cell r="P1811" t="str">
            <v/>
          </cell>
          <cell r="Q1811" t="str">
            <v/>
          </cell>
          <cell r="R1811">
            <v>0</v>
          </cell>
          <cell r="S1811" t="str">
            <v/>
          </cell>
          <cell r="T1811" t="str">
            <v/>
          </cell>
        </row>
        <row r="1812">
          <cell r="G1812" t="str">
            <v/>
          </cell>
          <cell r="I1812" t="str">
            <v/>
          </cell>
          <cell r="J1812" t="str">
            <v/>
          </cell>
          <cell r="K1812" t="str">
            <v/>
          </cell>
          <cell r="L1812" t="str">
            <v/>
          </cell>
          <cell r="M1812" t="str">
            <v/>
          </cell>
          <cell r="N1812" t="str">
            <v/>
          </cell>
          <cell r="O1812" t="str">
            <v/>
          </cell>
          <cell r="P1812" t="str">
            <v/>
          </cell>
          <cell r="Q1812" t="str">
            <v/>
          </cell>
          <cell r="R1812">
            <v>0</v>
          </cell>
          <cell r="S1812" t="str">
            <v/>
          </cell>
          <cell r="T1812" t="str">
            <v/>
          </cell>
        </row>
        <row r="1813">
          <cell r="G1813" t="str">
            <v>Subtotal  Transporte de Materiales</v>
          </cell>
          <cell r="R1813">
            <v>0</v>
          </cell>
          <cell r="S1813" t="str">
            <v>$/</v>
          </cell>
          <cell r="T1813" t="str">
            <v>N°</v>
          </cell>
        </row>
        <row r="1814">
          <cell r="F1814" t="str">
            <v>3)</v>
          </cell>
          <cell r="G1814" t="str">
            <v>MANO DE OBRA DIRECTA</v>
          </cell>
        </row>
        <row r="1815">
          <cell r="G1815" t="str">
            <v/>
          </cell>
          <cell r="I1815" t="str">
            <v/>
          </cell>
          <cell r="J1815" t="str">
            <v/>
          </cell>
          <cell r="K1815" t="str">
            <v/>
          </cell>
          <cell r="L1815" t="str">
            <v/>
          </cell>
          <cell r="M1815" t="str">
            <v/>
          </cell>
          <cell r="N1815" t="str">
            <v/>
          </cell>
          <cell r="O1815" t="str">
            <v/>
          </cell>
          <cell r="P1815" t="str">
            <v/>
          </cell>
          <cell r="Q1815" t="str">
            <v/>
          </cell>
          <cell r="R1815">
            <v>0</v>
          </cell>
          <cell r="S1815" t="str">
            <v/>
          </cell>
          <cell r="T1815" t="str">
            <v/>
          </cell>
        </row>
        <row r="1816">
          <cell r="G1816" t="str">
            <v/>
          </cell>
          <cell r="I1816" t="str">
            <v/>
          </cell>
          <cell r="J1816" t="str">
            <v/>
          </cell>
          <cell r="K1816" t="str">
            <v/>
          </cell>
          <cell r="L1816" t="str">
            <v/>
          </cell>
          <cell r="M1816" t="str">
            <v/>
          </cell>
          <cell r="N1816" t="str">
            <v/>
          </cell>
          <cell r="O1816" t="str">
            <v/>
          </cell>
          <cell r="P1816" t="str">
            <v/>
          </cell>
          <cell r="Q1816" t="str">
            <v/>
          </cell>
          <cell r="R1816">
            <v>0</v>
          </cell>
          <cell r="S1816" t="str">
            <v/>
          </cell>
          <cell r="T1816" t="str">
            <v/>
          </cell>
        </row>
        <row r="1817">
          <cell r="G1817" t="str">
            <v/>
          </cell>
          <cell r="I1817" t="str">
            <v/>
          </cell>
          <cell r="J1817" t="str">
            <v/>
          </cell>
          <cell r="K1817" t="str">
            <v/>
          </cell>
          <cell r="L1817" t="str">
            <v/>
          </cell>
          <cell r="M1817" t="str">
            <v/>
          </cell>
          <cell r="N1817" t="str">
            <v/>
          </cell>
          <cell r="O1817" t="str">
            <v/>
          </cell>
          <cell r="P1817" t="str">
            <v/>
          </cell>
          <cell r="Q1817" t="str">
            <v/>
          </cell>
          <cell r="R1817">
            <v>0</v>
          </cell>
          <cell r="S1817" t="str">
            <v/>
          </cell>
          <cell r="T1817" t="str">
            <v/>
          </cell>
        </row>
        <row r="1818">
          <cell r="G1818" t="str">
            <v/>
          </cell>
          <cell r="I1818" t="str">
            <v/>
          </cell>
          <cell r="J1818" t="str">
            <v/>
          </cell>
          <cell r="K1818" t="str">
            <v/>
          </cell>
          <cell r="L1818" t="str">
            <v/>
          </cell>
          <cell r="M1818" t="str">
            <v/>
          </cell>
          <cell r="N1818" t="str">
            <v/>
          </cell>
          <cell r="O1818" t="str">
            <v/>
          </cell>
          <cell r="P1818" t="str">
            <v/>
          </cell>
          <cell r="Q1818" t="str">
            <v/>
          </cell>
          <cell r="R1818">
            <v>0</v>
          </cell>
          <cell r="S1818" t="str">
            <v/>
          </cell>
          <cell r="T1818" t="str">
            <v/>
          </cell>
        </row>
        <row r="1819">
          <cell r="G1819" t="str">
            <v/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  <cell r="N1819" t="str">
            <v/>
          </cell>
          <cell r="O1819" t="str">
            <v/>
          </cell>
          <cell r="P1819" t="str">
            <v/>
          </cell>
          <cell r="Q1819" t="str">
            <v/>
          </cell>
          <cell r="R1819">
            <v>0</v>
          </cell>
          <cell r="S1819" t="str">
            <v/>
          </cell>
          <cell r="T1819" t="str">
            <v/>
          </cell>
        </row>
        <row r="1820">
          <cell r="G1820" t="str">
            <v/>
          </cell>
          <cell r="I1820" t="str">
            <v/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  <cell r="N1820" t="str">
            <v/>
          </cell>
          <cell r="O1820" t="str">
            <v/>
          </cell>
          <cell r="P1820" t="str">
            <v/>
          </cell>
          <cell r="Q1820" t="str">
            <v/>
          </cell>
          <cell r="R1820">
            <v>0</v>
          </cell>
          <cell r="S1820" t="str">
            <v/>
          </cell>
          <cell r="T1820" t="str">
            <v/>
          </cell>
        </row>
        <row r="1821">
          <cell r="G1821" t="str">
            <v>Subtotal Mano de Obra Directa</v>
          </cell>
          <cell r="R1821">
            <v>0</v>
          </cell>
          <cell r="S1821" t="str">
            <v>$/</v>
          </cell>
          <cell r="T1821" t="str">
            <v>N°</v>
          </cell>
        </row>
        <row r="1822">
          <cell r="F1822" t="str">
            <v>4)</v>
          </cell>
          <cell r="G1822" t="str">
            <v>MANO DE OBRA INDIRECTA</v>
          </cell>
        </row>
        <row r="1823">
          <cell r="G1823" t="str">
            <v/>
          </cell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  <cell r="N1823" t="str">
            <v/>
          </cell>
          <cell r="O1823" t="str">
            <v/>
          </cell>
          <cell r="P1823" t="str">
            <v/>
          </cell>
          <cell r="Q1823" t="str">
            <v/>
          </cell>
          <cell r="R1823">
            <v>0</v>
          </cell>
          <cell r="S1823" t="str">
            <v/>
          </cell>
          <cell r="T1823" t="str">
            <v/>
          </cell>
        </row>
        <row r="1824">
          <cell r="G1824" t="str">
            <v/>
          </cell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  <cell r="N1824" t="str">
            <v/>
          </cell>
          <cell r="O1824" t="str">
            <v/>
          </cell>
          <cell r="P1824" t="str">
            <v/>
          </cell>
          <cell r="Q1824" t="str">
            <v/>
          </cell>
          <cell r="R1824">
            <v>0</v>
          </cell>
          <cell r="S1824" t="str">
            <v/>
          </cell>
          <cell r="T1824" t="str">
            <v/>
          </cell>
        </row>
        <row r="1825">
          <cell r="G1825" t="str">
            <v/>
          </cell>
          <cell r="I1825" t="str">
            <v/>
          </cell>
          <cell r="J1825" t="str">
            <v/>
          </cell>
          <cell r="K1825" t="str">
            <v/>
          </cell>
          <cell r="L1825" t="str">
            <v/>
          </cell>
          <cell r="M1825" t="str">
            <v/>
          </cell>
          <cell r="N1825" t="str">
            <v/>
          </cell>
          <cell r="O1825" t="str">
            <v/>
          </cell>
          <cell r="P1825" t="str">
            <v/>
          </cell>
          <cell r="Q1825" t="str">
            <v/>
          </cell>
          <cell r="R1825">
            <v>0</v>
          </cell>
          <cell r="S1825" t="str">
            <v/>
          </cell>
          <cell r="T1825" t="str">
            <v/>
          </cell>
        </row>
        <row r="1826">
          <cell r="G1826" t="str">
            <v/>
          </cell>
          <cell r="I1826" t="str">
            <v/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  <cell r="N1826" t="str">
            <v/>
          </cell>
          <cell r="O1826" t="str">
            <v/>
          </cell>
          <cell r="P1826" t="str">
            <v/>
          </cell>
          <cell r="Q1826" t="str">
            <v/>
          </cell>
          <cell r="R1826">
            <v>0</v>
          </cell>
          <cell r="S1826" t="str">
            <v/>
          </cell>
          <cell r="T1826" t="str">
            <v/>
          </cell>
        </row>
        <row r="1827">
          <cell r="G1827" t="str">
            <v/>
          </cell>
          <cell r="I1827" t="str">
            <v/>
          </cell>
          <cell r="J1827" t="str">
            <v/>
          </cell>
          <cell r="K1827" t="str">
            <v/>
          </cell>
          <cell r="L1827" t="str">
            <v/>
          </cell>
          <cell r="M1827" t="str">
            <v/>
          </cell>
          <cell r="N1827" t="str">
            <v/>
          </cell>
          <cell r="O1827" t="str">
            <v/>
          </cell>
          <cell r="P1827" t="str">
            <v/>
          </cell>
          <cell r="Q1827" t="str">
            <v/>
          </cell>
          <cell r="R1827">
            <v>0</v>
          </cell>
          <cell r="S1827" t="str">
            <v/>
          </cell>
          <cell r="T1827" t="str">
            <v/>
          </cell>
        </row>
        <row r="1828">
          <cell r="G1828" t="str">
            <v/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  <cell r="N1828" t="str">
            <v/>
          </cell>
          <cell r="O1828" t="str">
            <v/>
          </cell>
          <cell r="P1828" t="str">
            <v/>
          </cell>
          <cell r="Q1828" t="str">
            <v/>
          </cell>
          <cell r="R1828">
            <v>0</v>
          </cell>
          <cell r="S1828" t="str">
            <v/>
          </cell>
          <cell r="T1828" t="str">
            <v/>
          </cell>
        </row>
        <row r="1829">
          <cell r="G1829" t="str">
            <v>Subtotal Mano de Obra Indirecta</v>
          </cell>
          <cell r="R1829">
            <v>0</v>
          </cell>
          <cell r="S1829" t="str">
            <v>$/</v>
          </cell>
          <cell r="T1829" t="str">
            <v>N°</v>
          </cell>
        </row>
        <row r="1830">
          <cell r="F1830" t="str">
            <v>5)</v>
          </cell>
          <cell r="G1830" t="str">
            <v>COSTO OPERATIVO DE EQUIPOS</v>
          </cell>
        </row>
        <row r="1831">
          <cell r="G1831" t="str">
            <v/>
          </cell>
          <cell r="H1831">
            <v>0.1</v>
          </cell>
          <cell r="I1831" t="str">
            <v/>
          </cell>
          <cell r="J1831" t="str">
            <v/>
          </cell>
          <cell r="K1831" t="str">
            <v/>
          </cell>
          <cell r="L1831" t="str">
            <v/>
          </cell>
          <cell r="M1831" t="str">
            <v/>
          </cell>
          <cell r="N1831" t="str">
            <v/>
          </cell>
          <cell r="O1831" t="str">
            <v/>
          </cell>
          <cell r="P1831" t="str">
            <v/>
          </cell>
          <cell r="Q1831" t="str">
            <v/>
          </cell>
          <cell r="R1831">
            <v>0</v>
          </cell>
          <cell r="S1831" t="str">
            <v/>
          </cell>
          <cell r="T1831" t="str">
            <v/>
          </cell>
        </row>
        <row r="1832">
          <cell r="G1832" t="str">
            <v/>
          </cell>
          <cell r="H1832">
            <v>0.1</v>
          </cell>
          <cell r="I1832" t="str">
            <v/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  <cell r="N1832" t="str">
            <v/>
          </cell>
          <cell r="O1832" t="str">
            <v/>
          </cell>
          <cell r="P1832" t="str">
            <v/>
          </cell>
          <cell r="Q1832" t="str">
            <v/>
          </cell>
          <cell r="R1832">
            <v>0</v>
          </cell>
          <cell r="S1832" t="str">
            <v/>
          </cell>
          <cell r="T1832" t="str">
            <v/>
          </cell>
        </row>
        <row r="1833">
          <cell r="G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  <cell r="M1833" t="str">
            <v/>
          </cell>
          <cell r="N1833" t="str">
            <v/>
          </cell>
          <cell r="O1833" t="str">
            <v/>
          </cell>
          <cell r="P1833" t="str">
            <v/>
          </cell>
          <cell r="Q1833" t="str">
            <v/>
          </cell>
          <cell r="R1833">
            <v>0</v>
          </cell>
          <cell r="S1833" t="str">
            <v/>
          </cell>
          <cell r="T1833" t="str">
            <v/>
          </cell>
        </row>
        <row r="1834">
          <cell r="G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  <cell r="M1834" t="str">
            <v/>
          </cell>
          <cell r="N1834" t="str">
            <v/>
          </cell>
          <cell r="O1834" t="str">
            <v/>
          </cell>
          <cell r="P1834" t="str">
            <v/>
          </cell>
          <cell r="Q1834" t="str">
            <v/>
          </cell>
          <cell r="R1834">
            <v>0</v>
          </cell>
          <cell r="S1834" t="str">
            <v/>
          </cell>
          <cell r="T1834" t="str">
            <v/>
          </cell>
        </row>
        <row r="1835">
          <cell r="G1835" t="str">
            <v/>
          </cell>
          <cell r="I1835" t="str">
            <v/>
          </cell>
          <cell r="J1835" t="str">
            <v/>
          </cell>
          <cell r="K1835" t="str">
            <v/>
          </cell>
          <cell r="L1835" t="str">
            <v/>
          </cell>
          <cell r="M1835" t="str">
            <v/>
          </cell>
          <cell r="N1835" t="str">
            <v/>
          </cell>
          <cell r="O1835" t="str">
            <v/>
          </cell>
          <cell r="P1835" t="str">
            <v/>
          </cell>
          <cell r="Q1835" t="str">
            <v/>
          </cell>
          <cell r="R1835">
            <v>0</v>
          </cell>
          <cell r="S1835" t="str">
            <v/>
          </cell>
          <cell r="T1835" t="str">
            <v/>
          </cell>
        </row>
        <row r="1836">
          <cell r="G1836" t="str">
            <v/>
          </cell>
          <cell r="I1836" t="str">
            <v/>
          </cell>
          <cell r="J1836" t="str">
            <v/>
          </cell>
          <cell r="K1836" t="str">
            <v/>
          </cell>
          <cell r="L1836" t="str">
            <v/>
          </cell>
          <cell r="M1836" t="str">
            <v/>
          </cell>
          <cell r="N1836" t="str">
            <v/>
          </cell>
          <cell r="O1836" t="str">
            <v/>
          </cell>
          <cell r="P1836" t="str">
            <v/>
          </cell>
          <cell r="Q1836" t="str">
            <v/>
          </cell>
          <cell r="R1836">
            <v>0</v>
          </cell>
          <cell r="S1836" t="str">
            <v/>
          </cell>
          <cell r="T1836" t="str">
            <v/>
          </cell>
        </row>
        <row r="1837">
          <cell r="G1837" t="str">
            <v/>
          </cell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  <cell r="N1837" t="str">
            <v/>
          </cell>
          <cell r="O1837" t="str">
            <v/>
          </cell>
          <cell r="P1837" t="str">
            <v/>
          </cell>
          <cell r="Q1837" t="str">
            <v/>
          </cell>
          <cell r="R1837">
            <v>0</v>
          </cell>
          <cell r="S1837" t="str">
            <v/>
          </cell>
          <cell r="T1837" t="str">
            <v/>
          </cell>
        </row>
        <row r="1838">
          <cell r="G1838" t="str">
            <v/>
          </cell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  <cell r="M1838" t="str">
            <v/>
          </cell>
          <cell r="N1838" t="str">
            <v/>
          </cell>
          <cell r="O1838" t="str">
            <v/>
          </cell>
          <cell r="P1838" t="str">
            <v/>
          </cell>
          <cell r="Q1838" t="str">
            <v/>
          </cell>
          <cell r="R1838">
            <v>0</v>
          </cell>
          <cell r="S1838" t="str">
            <v/>
          </cell>
          <cell r="T1838" t="str">
            <v/>
          </cell>
        </row>
        <row r="1839">
          <cell r="G1839" t="str">
            <v>Subtotal Costo Operativo de Equipos</v>
          </cell>
          <cell r="R1839">
            <v>0</v>
          </cell>
          <cell r="S1839" t="str">
            <v>$/</v>
          </cell>
          <cell r="T1839" t="str">
            <v>N°</v>
          </cell>
        </row>
        <row r="1841">
          <cell r="B1841">
            <v>380</v>
          </cell>
          <cell r="F1841" t="str">
            <v>6)</v>
          </cell>
          <cell r="G1841" t="str">
            <v>COSTO - COSTO  (1+2+3+4+5)</v>
          </cell>
          <cell r="R1841">
            <v>0</v>
          </cell>
          <cell r="S1841" t="str">
            <v>$/</v>
          </cell>
          <cell r="T1841" t="str">
            <v>N°</v>
          </cell>
        </row>
        <row r="1842">
          <cell r="G1842" t="str">
            <v/>
          </cell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  <cell r="M1842" t="str">
            <v/>
          </cell>
          <cell r="N1842" t="str">
            <v/>
          </cell>
          <cell r="O1842" t="str">
            <v/>
          </cell>
          <cell r="P1842" t="str">
            <v/>
          </cell>
          <cell r="Q1842" t="str">
            <v/>
          </cell>
          <cell r="R1842">
            <v>0</v>
          </cell>
        </row>
        <row r="1843">
          <cell r="F1843" t="str">
            <v>7)</v>
          </cell>
          <cell r="G1843" t="str">
            <v>Gastos  Administrativos                                                 (% Sobre Costo-Costo)</v>
          </cell>
          <cell r="M1843">
            <v>8</v>
          </cell>
          <cell r="N1843" t="str">
            <v>%</v>
          </cell>
          <cell r="O1843" t="str">
            <v>de A</v>
          </cell>
          <cell r="P1843">
            <v>6</v>
          </cell>
          <cell r="R1843">
            <v>0</v>
          </cell>
          <cell r="S1843" t="str">
            <v>$/</v>
          </cell>
          <cell r="T1843" t="str">
            <v>N°</v>
          </cell>
        </row>
        <row r="1844">
          <cell r="F1844" t="str">
            <v>8)</v>
          </cell>
          <cell r="G1844" t="str">
            <v>Beneficio                                                                              (% Sobre Costo-Costo)</v>
          </cell>
          <cell r="M1844">
            <v>10</v>
          </cell>
          <cell r="N1844" t="str">
            <v>%</v>
          </cell>
          <cell r="O1844" t="str">
            <v>de A</v>
          </cell>
          <cell r="P1844">
            <v>6</v>
          </cell>
          <cell r="R1844">
            <v>0</v>
          </cell>
          <cell r="S1844" t="str">
            <v>$/</v>
          </cell>
          <cell r="T1844" t="str">
            <v>N°</v>
          </cell>
        </row>
        <row r="1845">
          <cell r="F1845" t="str">
            <v>9)</v>
          </cell>
          <cell r="G1845" t="str">
            <v>Monto de los Subcontratos</v>
          </cell>
          <cell r="S1845" t="str">
            <v>$/</v>
          </cell>
          <cell r="T1845" t="str">
            <v>N°</v>
          </cell>
        </row>
        <row r="1847">
          <cell r="F1847" t="str">
            <v>10)</v>
          </cell>
          <cell r="G1847" t="str">
            <v>Parcial  "I"</v>
          </cell>
          <cell r="R1847">
            <v>0</v>
          </cell>
          <cell r="S1847" t="str">
            <v>$/</v>
          </cell>
          <cell r="T1847" t="str">
            <v>N°</v>
          </cell>
        </row>
        <row r="1849">
          <cell r="F1849" t="str">
            <v>11)</v>
          </cell>
          <cell r="G1849" t="str">
            <v>Costo  Financiero</v>
          </cell>
          <cell r="M1849">
            <v>1.8</v>
          </cell>
          <cell r="N1849" t="str">
            <v>%</v>
          </cell>
          <cell r="O1849" t="str">
            <v>de A</v>
          </cell>
          <cell r="P1849" t="str">
            <v>"I"</v>
          </cell>
          <cell r="R1849">
            <v>0</v>
          </cell>
          <cell r="S1849" t="str">
            <v>$/</v>
          </cell>
          <cell r="T1849" t="str">
            <v>N°</v>
          </cell>
        </row>
        <row r="1851">
          <cell r="F1851" t="str">
            <v>12)</v>
          </cell>
          <cell r="G1851" t="str">
            <v>Parcial  "II"</v>
          </cell>
          <cell r="R1851">
            <v>0</v>
          </cell>
          <cell r="S1851" t="str">
            <v>$/</v>
          </cell>
          <cell r="T1851" t="str">
            <v>N°</v>
          </cell>
        </row>
        <row r="1853">
          <cell r="F1853" t="str">
            <v>13)</v>
          </cell>
          <cell r="G1853" t="str">
            <v>Impuestos</v>
          </cell>
          <cell r="M1853">
            <v>1.5</v>
          </cell>
          <cell r="N1853" t="str">
            <v>%</v>
          </cell>
          <cell r="O1853" t="str">
            <v>de A</v>
          </cell>
          <cell r="P1853" t="str">
            <v>"II"</v>
          </cell>
          <cell r="R1853">
            <v>0</v>
          </cell>
          <cell r="S1853" t="str">
            <v>$/</v>
          </cell>
          <cell r="T1853" t="str">
            <v>N°</v>
          </cell>
        </row>
        <row r="1855">
          <cell r="F1855" t="str">
            <v>14)</v>
          </cell>
          <cell r="G1855" t="str">
            <v>Parcial  "III"</v>
          </cell>
          <cell r="R1855">
            <v>0</v>
          </cell>
          <cell r="S1855" t="str">
            <v>$/</v>
          </cell>
          <cell r="T1855" t="str">
            <v>N°</v>
          </cell>
        </row>
        <row r="1857">
          <cell r="F1857" t="str">
            <v>15)</v>
          </cell>
          <cell r="G1857" t="str">
            <v>Impuesto al Valor Agregado (IVA)</v>
          </cell>
          <cell r="M1857">
            <v>21</v>
          </cell>
          <cell r="N1857" t="str">
            <v>%</v>
          </cell>
          <cell r="O1857" t="str">
            <v>de A</v>
          </cell>
          <cell r="P1857" t="str">
            <v>"III"</v>
          </cell>
          <cell r="R1857">
            <v>0</v>
          </cell>
          <cell r="S1857" t="str">
            <v>$/</v>
          </cell>
          <cell r="T1857" t="str">
            <v>N°</v>
          </cell>
        </row>
        <row r="1859">
          <cell r="F1859" t="str">
            <v>16)</v>
          </cell>
          <cell r="G1859" t="str">
            <v xml:space="preserve">T O T A L </v>
          </cell>
          <cell r="R1859">
            <v>0</v>
          </cell>
          <cell r="S1859" t="str">
            <v>$/</v>
          </cell>
          <cell r="T1859" t="str">
            <v>N°</v>
          </cell>
        </row>
        <row r="1860">
          <cell r="C1860">
            <v>390</v>
          </cell>
          <cell r="F1860">
            <v>8</v>
          </cell>
          <cell r="G1860" t="str">
            <v>Sustitución de nexos de sumideros existentes y conexión al nuevo conducto</v>
          </cell>
          <cell r="M1860" t="str">
            <v>N°</v>
          </cell>
          <cell r="R1860">
            <v>91</v>
          </cell>
        </row>
        <row r="1862">
          <cell r="F1862" t="str">
            <v>1)</v>
          </cell>
          <cell r="G1862" t="str">
            <v>MATERIALES</v>
          </cell>
        </row>
        <row r="1863">
          <cell r="G1863" t="str">
            <v/>
          </cell>
          <cell r="H1863">
            <v>0</v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  <cell r="N1863" t="str">
            <v/>
          </cell>
          <cell r="O1863" t="str">
            <v/>
          </cell>
          <cell r="P1863" t="str">
            <v/>
          </cell>
          <cell r="Q1863" t="str">
            <v/>
          </cell>
          <cell r="R1863">
            <v>0</v>
          </cell>
          <cell r="S1863" t="str">
            <v/>
          </cell>
          <cell r="T1863" t="str">
            <v/>
          </cell>
        </row>
        <row r="1864">
          <cell r="G1864" t="str">
            <v/>
          </cell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  <cell r="M1864" t="str">
            <v/>
          </cell>
          <cell r="N1864" t="str">
            <v/>
          </cell>
          <cell r="O1864" t="str">
            <v/>
          </cell>
          <cell r="P1864" t="str">
            <v/>
          </cell>
          <cell r="Q1864" t="str">
            <v/>
          </cell>
          <cell r="R1864">
            <v>0</v>
          </cell>
          <cell r="S1864" t="str">
            <v/>
          </cell>
          <cell r="T1864" t="str">
            <v/>
          </cell>
        </row>
        <row r="1865">
          <cell r="G1865" t="str">
            <v/>
          </cell>
          <cell r="I1865" t="str">
            <v/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  <cell r="N1865" t="str">
            <v/>
          </cell>
          <cell r="O1865" t="str">
            <v/>
          </cell>
          <cell r="P1865" t="str">
            <v/>
          </cell>
          <cell r="Q1865" t="str">
            <v/>
          </cell>
          <cell r="R1865">
            <v>0</v>
          </cell>
          <cell r="S1865" t="str">
            <v/>
          </cell>
          <cell r="T1865" t="str">
            <v/>
          </cell>
        </row>
        <row r="1866">
          <cell r="G1866" t="str">
            <v/>
          </cell>
          <cell r="I1866" t="str">
            <v/>
          </cell>
          <cell r="J1866" t="str">
            <v/>
          </cell>
          <cell r="K1866" t="str">
            <v/>
          </cell>
          <cell r="L1866" t="str">
            <v/>
          </cell>
          <cell r="M1866" t="str">
            <v/>
          </cell>
          <cell r="N1866" t="str">
            <v/>
          </cell>
          <cell r="O1866" t="str">
            <v/>
          </cell>
          <cell r="P1866" t="str">
            <v/>
          </cell>
          <cell r="Q1866" t="str">
            <v/>
          </cell>
          <cell r="R1866">
            <v>0</v>
          </cell>
          <cell r="S1866" t="str">
            <v/>
          </cell>
          <cell r="T1866" t="str">
            <v/>
          </cell>
        </row>
        <row r="1867">
          <cell r="G1867" t="str">
            <v/>
          </cell>
          <cell r="I1867" t="str">
            <v/>
          </cell>
          <cell r="J1867" t="str">
            <v/>
          </cell>
          <cell r="K1867" t="str">
            <v/>
          </cell>
          <cell r="L1867" t="str">
            <v/>
          </cell>
          <cell r="M1867" t="str">
            <v/>
          </cell>
          <cell r="N1867" t="str">
            <v/>
          </cell>
          <cell r="O1867" t="str">
            <v/>
          </cell>
          <cell r="P1867" t="str">
            <v/>
          </cell>
          <cell r="Q1867" t="str">
            <v/>
          </cell>
          <cell r="R1867">
            <v>0</v>
          </cell>
          <cell r="S1867" t="str">
            <v/>
          </cell>
          <cell r="T1867" t="str">
            <v/>
          </cell>
        </row>
        <row r="1868">
          <cell r="G1868" t="str">
            <v/>
          </cell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  <cell r="M1868" t="str">
            <v/>
          </cell>
          <cell r="N1868" t="str">
            <v/>
          </cell>
          <cell r="O1868" t="str">
            <v/>
          </cell>
          <cell r="P1868" t="str">
            <v/>
          </cell>
          <cell r="Q1868" t="str">
            <v/>
          </cell>
          <cell r="R1868">
            <v>0</v>
          </cell>
          <cell r="S1868" t="str">
            <v/>
          </cell>
          <cell r="T1868" t="str">
            <v/>
          </cell>
        </row>
        <row r="1869">
          <cell r="G1869" t="str">
            <v/>
          </cell>
          <cell r="I1869" t="str">
            <v/>
          </cell>
          <cell r="J1869" t="str">
            <v/>
          </cell>
          <cell r="K1869" t="str">
            <v/>
          </cell>
          <cell r="L1869" t="str">
            <v/>
          </cell>
          <cell r="M1869" t="str">
            <v/>
          </cell>
          <cell r="N1869" t="str">
            <v/>
          </cell>
          <cell r="O1869" t="str">
            <v/>
          </cell>
          <cell r="P1869" t="str">
            <v/>
          </cell>
          <cell r="Q1869" t="str">
            <v/>
          </cell>
          <cell r="R1869">
            <v>0</v>
          </cell>
          <cell r="S1869" t="str">
            <v/>
          </cell>
          <cell r="T1869" t="str">
            <v/>
          </cell>
        </row>
        <row r="1870">
          <cell r="G1870" t="str">
            <v/>
          </cell>
          <cell r="I1870" t="str">
            <v/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  <cell r="N1870" t="str">
            <v/>
          </cell>
          <cell r="O1870" t="str">
            <v/>
          </cell>
          <cell r="P1870" t="str">
            <v/>
          </cell>
          <cell r="Q1870" t="str">
            <v/>
          </cell>
          <cell r="R1870">
            <v>0</v>
          </cell>
          <cell r="S1870" t="str">
            <v/>
          </cell>
          <cell r="T1870" t="str">
            <v/>
          </cell>
        </row>
        <row r="1871">
          <cell r="G1871" t="str">
            <v/>
          </cell>
          <cell r="I1871" t="str">
            <v/>
          </cell>
          <cell r="J1871" t="str">
            <v/>
          </cell>
          <cell r="K1871" t="str">
            <v/>
          </cell>
          <cell r="L1871" t="str">
            <v/>
          </cell>
          <cell r="M1871" t="str">
            <v/>
          </cell>
          <cell r="N1871" t="str">
            <v/>
          </cell>
          <cell r="O1871" t="str">
            <v/>
          </cell>
          <cell r="P1871" t="str">
            <v/>
          </cell>
          <cell r="Q1871" t="str">
            <v/>
          </cell>
          <cell r="R1871">
            <v>0</v>
          </cell>
          <cell r="S1871" t="str">
            <v/>
          </cell>
          <cell r="T1871" t="str">
            <v/>
          </cell>
        </row>
        <row r="1872">
          <cell r="G1872" t="str">
            <v>Subtotal  Materiales</v>
          </cell>
          <cell r="R1872">
            <v>0</v>
          </cell>
          <cell r="S1872" t="str">
            <v>$/</v>
          </cell>
          <cell r="T1872" t="str">
            <v>N°</v>
          </cell>
        </row>
        <row r="1873">
          <cell r="F1873" t="str">
            <v>2)</v>
          </cell>
          <cell r="G1873" t="str">
            <v>TRANSPORTE DE MATERIALES</v>
          </cell>
        </row>
        <row r="1874">
          <cell r="G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  <cell r="M1874" t="str">
            <v/>
          </cell>
          <cell r="N1874" t="str">
            <v/>
          </cell>
          <cell r="O1874" t="str">
            <v/>
          </cell>
          <cell r="P1874" t="str">
            <v/>
          </cell>
          <cell r="Q1874" t="str">
            <v/>
          </cell>
          <cell r="R1874">
            <v>0</v>
          </cell>
          <cell r="S1874" t="str">
            <v/>
          </cell>
          <cell r="T1874" t="str">
            <v/>
          </cell>
        </row>
        <row r="1875">
          <cell r="G1875" t="str">
            <v/>
          </cell>
          <cell r="I1875" t="str">
            <v/>
          </cell>
          <cell r="J1875" t="str">
            <v/>
          </cell>
          <cell r="K1875" t="str">
            <v/>
          </cell>
          <cell r="L1875" t="str">
            <v/>
          </cell>
          <cell r="M1875" t="str">
            <v/>
          </cell>
          <cell r="N1875" t="str">
            <v/>
          </cell>
          <cell r="O1875" t="str">
            <v/>
          </cell>
          <cell r="P1875" t="str">
            <v/>
          </cell>
          <cell r="Q1875" t="str">
            <v/>
          </cell>
          <cell r="R1875">
            <v>0</v>
          </cell>
          <cell r="S1875" t="str">
            <v/>
          </cell>
          <cell r="T1875" t="str">
            <v/>
          </cell>
        </row>
        <row r="1876">
          <cell r="G1876" t="str">
            <v/>
          </cell>
          <cell r="I1876" t="str">
            <v/>
          </cell>
          <cell r="J1876" t="str">
            <v/>
          </cell>
          <cell r="K1876" t="str">
            <v/>
          </cell>
          <cell r="L1876" t="str">
            <v/>
          </cell>
          <cell r="M1876" t="str">
            <v/>
          </cell>
          <cell r="N1876" t="str">
            <v/>
          </cell>
          <cell r="O1876" t="str">
            <v/>
          </cell>
          <cell r="P1876" t="str">
            <v/>
          </cell>
          <cell r="Q1876" t="str">
            <v/>
          </cell>
          <cell r="R1876">
            <v>0</v>
          </cell>
          <cell r="S1876" t="str">
            <v/>
          </cell>
          <cell r="T1876" t="str">
            <v/>
          </cell>
        </row>
        <row r="1877">
          <cell r="G1877" t="str">
            <v/>
          </cell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  <cell r="M1877" t="str">
            <v/>
          </cell>
          <cell r="N1877" t="str">
            <v/>
          </cell>
          <cell r="O1877" t="str">
            <v/>
          </cell>
          <cell r="P1877" t="str">
            <v/>
          </cell>
          <cell r="Q1877" t="str">
            <v/>
          </cell>
          <cell r="R1877">
            <v>0</v>
          </cell>
          <cell r="S1877" t="str">
            <v/>
          </cell>
          <cell r="T1877" t="str">
            <v/>
          </cell>
        </row>
        <row r="1878">
          <cell r="G1878" t="str">
            <v/>
          </cell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  <cell r="N1878" t="str">
            <v/>
          </cell>
          <cell r="O1878" t="str">
            <v/>
          </cell>
          <cell r="P1878" t="str">
            <v/>
          </cell>
          <cell r="Q1878" t="str">
            <v/>
          </cell>
          <cell r="R1878">
            <v>0</v>
          </cell>
          <cell r="S1878" t="str">
            <v/>
          </cell>
          <cell r="T1878" t="str">
            <v/>
          </cell>
        </row>
        <row r="1879">
          <cell r="G1879" t="str">
            <v>Subtotal  Transporte de Materiales</v>
          </cell>
          <cell r="R1879">
            <v>0</v>
          </cell>
          <cell r="S1879" t="str">
            <v>$/</v>
          </cell>
          <cell r="T1879" t="str">
            <v>N°</v>
          </cell>
        </row>
        <row r="1880">
          <cell r="F1880" t="str">
            <v>3)</v>
          </cell>
          <cell r="G1880" t="str">
            <v>MANO DE OBRA DIRECTA</v>
          </cell>
        </row>
        <row r="1881">
          <cell r="G1881" t="str">
            <v/>
          </cell>
          <cell r="I1881" t="str">
            <v/>
          </cell>
          <cell r="J1881" t="str">
            <v/>
          </cell>
          <cell r="K1881" t="str">
            <v/>
          </cell>
          <cell r="L1881" t="str">
            <v/>
          </cell>
          <cell r="M1881" t="str">
            <v/>
          </cell>
          <cell r="N1881" t="str">
            <v/>
          </cell>
          <cell r="O1881" t="str">
            <v/>
          </cell>
          <cell r="P1881" t="str">
            <v/>
          </cell>
          <cell r="Q1881" t="str">
            <v/>
          </cell>
          <cell r="R1881">
            <v>0</v>
          </cell>
          <cell r="S1881" t="str">
            <v/>
          </cell>
          <cell r="T1881" t="str">
            <v/>
          </cell>
        </row>
        <row r="1882">
          <cell r="G1882" t="str">
            <v/>
          </cell>
          <cell r="I1882" t="str">
            <v/>
          </cell>
          <cell r="J1882" t="str">
            <v/>
          </cell>
          <cell r="K1882" t="str">
            <v/>
          </cell>
          <cell r="L1882" t="str">
            <v/>
          </cell>
          <cell r="M1882" t="str">
            <v/>
          </cell>
          <cell r="N1882" t="str">
            <v/>
          </cell>
          <cell r="O1882" t="str">
            <v/>
          </cell>
          <cell r="P1882" t="str">
            <v/>
          </cell>
          <cell r="Q1882" t="str">
            <v/>
          </cell>
          <cell r="R1882">
            <v>0</v>
          </cell>
          <cell r="S1882" t="str">
            <v/>
          </cell>
          <cell r="T1882" t="str">
            <v/>
          </cell>
        </row>
        <row r="1883">
          <cell r="G1883" t="str">
            <v/>
          </cell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  <cell r="N1883" t="str">
            <v/>
          </cell>
          <cell r="O1883" t="str">
            <v/>
          </cell>
          <cell r="P1883" t="str">
            <v/>
          </cell>
          <cell r="Q1883" t="str">
            <v/>
          </cell>
          <cell r="R1883">
            <v>0</v>
          </cell>
          <cell r="S1883" t="str">
            <v/>
          </cell>
          <cell r="T1883" t="str">
            <v/>
          </cell>
        </row>
        <row r="1884">
          <cell r="G1884" t="str">
            <v/>
          </cell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  <cell r="N1884" t="str">
            <v/>
          </cell>
          <cell r="O1884" t="str">
            <v/>
          </cell>
          <cell r="P1884" t="str">
            <v/>
          </cell>
          <cell r="Q1884" t="str">
            <v/>
          </cell>
          <cell r="R1884">
            <v>0</v>
          </cell>
          <cell r="S1884" t="str">
            <v/>
          </cell>
          <cell r="T1884" t="str">
            <v/>
          </cell>
        </row>
        <row r="1885">
          <cell r="G1885" t="str">
            <v/>
          </cell>
          <cell r="I1885" t="str">
            <v/>
          </cell>
          <cell r="J1885" t="str">
            <v/>
          </cell>
          <cell r="K1885" t="str">
            <v/>
          </cell>
          <cell r="L1885" t="str">
            <v/>
          </cell>
          <cell r="M1885" t="str">
            <v/>
          </cell>
          <cell r="N1885" t="str">
            <v/>
          </cell>
          <cell r="O1885" t="str">
            <v/>
          </cell>
          <cell r="P1885" t="str">
            <v/>
          </cell>
          <cell r="Q1885" t="str">
            <v/>
          </cell>
          <cell r="R1885">
            <v>0</v>
          </cell>
          <cell r="S1885" t="str">
            <v/>
          </cell>
          <cell r="T1885" t="str">
            <v/>
          </cell>
        </row>
        <row r="1886">
          <cell r="G1886" t="str">
            <v/>
          </cell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  <cell r="M1886" t="str">
            <v/>
          </cell>
          <cell r="N1886" t="str">
            <v/>
          </cell>
          <cell r="O1886" t="str">
            <v/>
          </cell>
          <cell r="P1886" t="str">
            <v/>
          </cell>
          <cell r="Q1886" t="str">
            <v/>
          </cell>
          <cell r="R1886">
            <v>0</v>
          </cell>
          <cell r="S1886" t="str">
            <v/>
          </cell>
          <cell r="T1886" t="str">
            <v/>
          </cell>
        </row>
        <row r="1887">
          <cell r="G1887" t="str">
            <v>Subtotal Mano de Obra Directa</v>
          </cell>
          <cell r="R1887">
            <v>0</v>
          </cell>
          <cell r="S1887" t="str">
            <v>$/</v>
          </cell>
          <cell r="T1887" t="str">
            <v>N°</v>
          </cell>
        </row>
        <row r="1888">
          <cell r="F1888" t="str">
            <v>4)</v>
          </cell>
          <cell r="G1888" t="str">
            <v>MANO DE OBRA INDIRECTA</v>
          </cell>
        </row>
        <row r="1889">
          <cell r="G1889" t="str">
            <v/>
          </cell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  <cell r="M1889" t="str">
            <v/>
          </cell>
          <cell r="N1889" t="str">
            <v/>
          </cell>
          <cell r="O1889" t="str">
            <v/>
          </cell>
          <cell r="P1889" t="str">
            <v/>
          </cell>
          <cell r="Q1889" t="str">
            <v/>
          </cell>
          <cell r="R1889">
            <v>0</v>
          </cell>
          <cell r="S1889" t="str">
            <v/>
          </cell>
          <cell r="T1889" t="str">
            <v/>
          </cell>
        </row>
        <row r="1890">
          <cell r="G1890" t="str">
            <v/>
          </cell>
          <cell r="I1890" t="str">
            <v/>
          </cell>
          <cell r="J1890" t="str">
            <v/>
          </cell>
          <cell r="K1890" t="str">
            <v/>
          </cell>
          <cell r="L1890" t="str">
            <v/>
          </cell>
          <cell r="M1890" t="str">
            <v/>
          </cell>
          <cell r="N1890" t="str">
            <v/>
          </cell>
          <cell r="O1890" t="str">
            <v/>
          </cell>
          <cell r="P1890" t="str">
            <v/>
          </cell>
          <cell r="Q1890" t="str">
            <v/>
          </cell>
          <cell r="R1890">
            <v>0</v>
          </cell>
          <cell r="S1890" t="str">
            <v/>
          </cell>
          <cell r="T1890" t="str">
            <v/>
          </cell>
        </row>
        <row r="1891">
          <cell r="G1891" t="str">
            <v/>
          </cell>
          <cell r="I1891" t="str">
            <v/>
          </cell>
          <cell r="J1891" t="str">
            <v/>
          </cell>
          <cell r="K1891" t="str">
            <v/>
          </cell>
          <cell r="L1891" t="str">
            <v/>
          </cell>
          <cell r="M1891" t="str">
            <v/>
          </cell>
          <cell r="N1891" t="str">
            <v/>
          </cell>
          <cell r="O1891" t="str">
            <v/>
          </cell>
          <cell r="P1891" t="str">
            <v/>
          </cell>
          <cell r="Q1891" t="str">
            <v/>
          </cell>
          <cell r="R1891">
            <v>0</v>
          </cell>
          <cell r="S1891" t="str">
            <v/>
          </cell>
          <cell r="T1891" t="str">
            <v/>
          </cell>
        </row>
        <row r="1892">
          <cell r="G1892" t="str">
            <v/>
          </cell>
          <cell r="I1892" t="str">
            <v/>
          </cell>
          <cell r="J1892" t="str">
            <v/>
          </cell>
          <cell r="K1892" t="str">
            <v/>
          </cell>
          <cell r="L1892" t="str">
            <v/>
          </cell>
          <cell r="M1892" t="str">
            <v/>
          </cell>
          <cell r="N1892" t="str">
            <v/>
          </cell>
          <cell r="O1892" t="str">
            <v/>
          </cell>
          <cell r="P1892" t="str">
            <v/>
          </cell>
          <cell r="Q1892" t="str">
            <v/>
          </cell>
          <cell r="R1892">
            <v>0</v>
          </cell>
          <cell r="S1892" t="str">
            <v/>
          </cell>
          <cell r="T1892" t="str">
            <v/>
          </cell>
        </row>
        <row r="1893">
          <cell r="G1893" t="str">
            <v/>
          </cell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  <cell r="N1893" t="str">
            <v/>
          </cell>
          <cell r="O1893" t="str">
            <v/>
          </cell>
          <cell r="P1893" t="str">
            <v/>
          </cell>
          <cell r="Q1893" t="str">
            <v/>
          </cell>
          <cell r="R1893">
            <v>0</v>
          </cell>
          <cell r="S1893" t="str">
            <v/>
          </cell>
          <cell r="T1893" t="str">
            <v/>
          </cell>
        </row>
        <row r="1894">
          <cell r="G1894" t="str">
            <v/>
          </cell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  <cell r="N1894" t="str">
            <v/>
          </cell>
          <cell r="O1894" t="str">
            <v/>
          </cell>
          <cell r="P1894" t="str">
            <v/>
          </cell>
          <cell r="Q1894" t="str">
            <v/>
          </cell>
          <cell r="R1894">
            <v>0</v>
          </cell>
          <cell r="S1894" t="str">
            <v/>
          </cell>
          <cell r="T1894" t="str">
            <v/>
          </cell>
        </row>
        <row r="1895">
          <cell r="G1895" t="str">
            <v>Subtotal Mano de Obra Indirecta</v>
          </cell>
          <cell r="R1895">
            <v>0</v>
          </cell>
          <cell r="S1895" t="str">
            <v>$/</v>
          </cell>
          <cell r="T1895" t="str">
            <v>N°</v>
          </cell>
        </row>
        <row r="1896">
          <cell r="F1896" t="str">
            <v>5)</v>
          </cell>
          <cell r="G1896" t="str">
            <v>COSTO OPERATIVO DE EQUIPOS</v>
          </cell>
        </row>
        <row r="1897">
          <cell r="G1897" t="str">
            <v/>
          </cell>
          <cell r="I1897" t="str">
            <v/>
          </cell>
          <cell r="J1897" t="str">
            <v/>
          </cell>
          <cell r="K1897" t="str">
            <v/>
          </cell>
          <cell r="L1897" t="str">
            <v/>
          </cell>
          <cell r="M1897" t="str">
            <v/>
          </cell>
          <cell r="N1897" t="str">
            <v/>
          </cell>
          <cell r="O1897" t="str">
            <v/>
          </cell>
          <cell r="P1897" t="str">
            <v/>
          </cell>
          <cell r="Q1897" t="str">
            <v/>
          </cell>
          <cell r="R1897">
            <v>0</v>
          </cell>
          <cell r="S1897" t="str">
            <v/>
          </cell>
          <cell r="T1897" t="str">
            <v/>
          </cell>
        </row>
        <row r="1898">
          <cell r="G1898" t="str">
            <v/>
          </cell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  <cell r="N1898" t="str">
            <v/>
          </cell>
          <cell r="O1898" t="str">
            <v/>
          </cell>
          <cell r="P1898" t="str">
            <v/>
          </cell>
          <cell r="Q1898" t="str">
            <v/>
          </cell>
          <cell r="R1898">
            <v>0</v>
          </cell>
          <cell r="S1898" t="str">
            <v/>
          </cell>
          <cell r="T1898" t="str">
            <v/>
          </cell>
        </row>
        <row r="1899">
          <cell r="G1899" t="str">
            <v/>
          </cell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  <cell r="M1899" t="str">
            <v/>
          </cell>
          <cell r="N1899" t="str">
            <v/>
          </cell>
          <cell r="O1899" t="str">
            <v/>
          </cell>
          <cell r="P1899" t="str">
            <v/>
          </cell>
          <cell r="Q1899" t="str">
            <v/>
          </cell>
          <cell r="R1899">
            <v>0</v>
          </cell>
          <cell r="S1899" t="str">
            <v/>
          </cell>
          <cell r="T1899" t="str">
            <v/>
          </cell>
        </row>
        <row r="1900">
          <cell r="G1900" t="str">
            <v/>
          </cell>
          <cell r="I1900" t="str">
            <v/>
          </cell>
          <cell r="J1900" t="str">
            <v/>
          </cell>
          <cell r="K1900" t="str">
            <v/>
          </cell>
          <cell r="L1900" t="str">
            <v/>
          </cell>
          <cell r="M1900" t="str">
            <v/>
          </cell>
          <cell r="N1900" t="str">
            <v/>
          </cell>
          <cell r="O1900" t="str">
            <v/>
          </cell>
          <cell r="P1900" t="str">
            <v/>
          </cell>
          <cell r="Q1900" t="str">
            <v/>
          </cell>
          <cell r="R1900">
            <v>0</v>
          </cell>
          <cell r="S1900" t="str">
            <v/>
          </cell>
          <cell r="T1900" t="str">
            <v/>
          </cell>
        </row>
        <row r="1901">
          <cell r="G1901" t="str">
            <v/>
          </cell>
          <cell r="I1901" t="str">
            <v/>
          </cell>
          <cell r="J1901" t="str">
            <v/>
          </cell>
          <cell r="K1901" t="str">
            <v/>
          </cell>
          <cell r="L1901" t="str">
            <v/>
          </cell>
          <cell r="M1901" t="str">
            <v/>
          </cell>
          <cell r="N1901" t="str">
            <v/>
          </cell>
          <cell r="O1901" t="str">
            <v/>
          </cell>
          <cell r="P1901" t="str">
            <v/>
          </cell>
          <cell r="Q1901" t="str">
            <v/>
          </cell>
          <cell r="R1901">
            <v>0</v>
          </cell>
          <cell r="S1901" t="str">
            <v/>
          </cell>
          <cell r="T1901" t="str">
            <v/>
          </cell>
        </row>
        <row r="1902">
          <cell r="G1902" t="str">
            <v/>
          </cell>
          <cell r="I1902" t="str">
            <v/>
          </cell>
          <cell r="J1902" t="str">
            <v/>
          </cell>
          <cell r="K1902" t="str">
            <v/>
          </cell>
          <cell r="L1902" t="str">
            <v/>
          </cell>
          <cell r="M1902" t="str">
            <v/>
          </cell>
          <cell r="N1902" t="str">
            <v/>
          </cell>
          <cell r="O1902" t="str">
            <v/>
          </cell>
          <cell r="P1902" t="str">
            <v/>
          </cell>
          <cell r="Q1902" t="str">
            <v/>
          </cell>
          <cell r="R1902">
            <v>0</v>
          </cell>
          <cell r="S1902" t="str">
            <v/>
          </cell>
          <cell r="T1902" t="str">
            <v/>
          </cell>
        </row>
        <row r="1903">
          <cell r="G1903" t="str">
            <v/>
          </cell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  <cell r="N1903" t="str">
            <v/>
          </cell>
          <cell r="O1903" t="str">
            <v/>
          </cell>
          <cell r="P1903" t="str">
            <v/>
          </cell>
          <cell r="Q1903" t="str">
            <v/>
          </cell>
          <cell r="R1903">
            <v>0</v>
          </cell>
          <cell r="S1903" t="str">
            <v/>
          </cell>
          <cell r="T1903" t="str">
            <v/>
          </cell>
        </row>
        <row r="1904">
          <cell r="G1904" t="str">
            <v/>
          </cell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  <cell r="M1904" t="str">
            <v/>
          </cell>
          <cell r="N1904" t="str">
            <v/>
          </cell>
          <cell r="O1904" t="str">
            <v/>
          </cell>
          <cell r="P1904" t="str">
            <v/>
          </cell>
          <cell r="Q1904" t="str">
            <v/>
          </cell>
          <cell r="R1904">
            <v>0</v>
          </cell>
          <cell r="S1904" t="str">
            <v/>
          </cell>
          <cell r="T1904" t="str">
            <v/>
          </cell>
        </row>
        <row r="1905">
          <cell r="G1905" t="str">
            <v>Subtotal Costo Operativo de Equipos</v>
          </cell>
          <cell r="R1905">
            <v>0</v>
          </cell>
          <cell r="S1905" t="str">
            <v>$/</v>
          </cell>
          <cell r="T1905" t="str">
            <v>N°</v>
          </cell>
        </row>
        <row r="1907">
          <cell r="B1907">
            <v>390</v>
          </cell>
          <cell r="F1907" t="str">
            <v>6)</v>
          </cell>
          <cell r="G1907" t="str">
            <v>COSTO - COSTO  (1+2+3+4+5)</v>
          </cell>
          <cell r="R1907">
            <v>0</v>
          </cell>
          <cell r="S1907" t="str">
            <v>$/</v>
          </cell>
          <cell r="T1907" t="str">
            <v>N°</v>
          </cell>
        </row>
        <row r="1908">
          <cell r="G1908" t="str">
            <v/>
          </cell>
          <cell r="I1908" t="str">
            <v/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  <cell r="N1908" t="str">
            <v/>
          </cell>
          <cell r="O1908" t="str">
            <v/>
          </cell>
          <cell r="P1908" t="str">
            <v/>
          </cell>
          <cell r="Q1908" t="str">
            <v/>
          </cell>
          <cell r="R1908">
            <v>0</v>
          </cell>
        </row>
        <row r="1909">
          <cell r="F1909" t="str">
            <v>7)</v>
          </cell>
          <cell r="G1909" t="str">
            <v>Gastos  Administrativos                                                 (% Sobre Costo-Costo)</v>
          </cell>
          <cell r="M1909">
            <v>8</v>
          </cell>
          <cell r="N1909" t="str">
            <v>%</v>
          </cell>
          <cell r="O1909" t="str">
            <v>de A</v>
          </cell>
          <cell r="P1909">
            <v>6</v>
          </cell>
          <cell r="R1909">
            <v>0</v>
          </cell>
          <cell r="S1909" t="str">
            <v>$/</v>
          </cell>
          <cell r="T1909" t="str">
            <v>N°</v>
          </cell>
        </row>
        <row r="1910">
          <cell r="F1910" t="str">
            <v>8)</v>
          </cell>
          <cell r="G1910" t="str">
            <v>Beneficio                                                                              (% Sobre Costo-Costo)</v>
          </cell>
          <cell r="M1910">
            <v>10</v>
          </cell>
          <cell r="N1910" t="str">
            <v>%</v>
          </cell>
          <cell r="O1910" t="str">
            <v>de A</v>
          </cell>
          <cell r="P1910">
            <v>6</v>
          </cell>
          <cell r="R1910">
            <v>0</v>
          </cell>
          <cell r="S1910" t="str">
            <v>$/</v>
          </cell>
          <cell r="T1910" t="str">
            <v>N°</v>
          </cell>
        </row>
        <row r="1911">
          <cell r="F1911" t="str">
            <v>9)</v>
          </cell>
          <cell r="G1911" t="str">
            <v>Monto de los Subcontratos</v>
          </cell>
          <cell r="S1911" t="str">
            <v>$/</v>
          </cell>
          <cell r="T1911" t="str">
            <v>N°</v>
          </cell>
        </row>
        <row r="1913">
          <cell r="F1913" t="str">
            <v>10)</v>
          </cell>
          <cell r="G1913" t="str">
            <v>Parcial  "I"</v>
          </cell>
          <cell r="R1913">
            <v>0</v>
          </cell>
          <cell r="S1913" t="str">
            <v>$/</v>
          </cell>
          <cell r="T1913" t="str">
            <v>N°</v>
          </cell>
        </row>
        <row r="1915">
          <cell r="F1915" t="str">
            <v>11)</v>
          </cell>
          <cell r="G1915" t="str">
            <v>Costo  Financiero</v>
          </cell>
          <cell r="M1915">
            <v>1.8</v>
          </cell>
          <cell r="N1915" t="str">
            <v>%</v>
          </cell>
          <cell r="O1915" t="str">
            <v>de A</v>
          </cell>
          <cell r="P1915" t="str">
            <v>"I"</v>
          </cell>
          <cell r="R1915">
            <v>0</v>
          </cell>
          <cell r="S1915" t="str">
            <v>$/</v>
          </cell>
          <cell r="T1915" t="str">
            <v>N°</v>
          </cell>
        </row>
        <row r="1917">
          <cell r="F1917" t="str">
            <v>12)</v>
          </cell>
          <cell r="G1917" t="str">
            <v>Parcial  "II"</v>
          </cell>
          <cell r="R1917">
            <v>0</v>
          </cell>
          <cell r="S1917" t="str">
            <v>$/</v>
          </cell>
          <cell r="T1917" t="str">
            <v>N°</v>
          </cell>
        </row>
        <row r="1919">
          <cell r="F1919" t="str">
            <v>13)</v>
          </cell>
          <cell r="G1919" t="str">
            <v>Impuestos</v>
          </cell>
          <cell r="M1919">
            <v>1.5</v>
          </cell>
          <cell r="N1919" t="str">
            <v>%</v>
          </cell>
          <cell r="O1919" t="str">
            <v>de A</v>
          </cell>
          <cell r="P1919" t="str">
            <v>"II"</v>
          </cell>
          <cell r="R1919">
            <v>0</v>
          </cell>
          <cell r="S1919" t="str">
            <v>$/</v>
          </cell>
          <cell r="T1919" t="str">
            <v>N°</v>
          </cell>
        </row>
        <row r="1921">
          <cell r="F1921" t="str">
            <v>14)</v>
          </cell>
          <cell r="G1921" t="str">
            <v>Parcial  "III"</v>
          </cell>
          <cell r="R1921">
            <v>0</v>
          </cell>
          <cell r="S1921" t="str">
            <v>$/</v>
          </cell>
          <cell r="T1921" t="str">
            <v>N°</v>
          </cell>
        </row>
        <row r="1923">
          <cell r="F1923" t="str">
            <v>15)</v>
          </cell>
          <cell r="G1923" t="str">
            <v>Impuesto al Valor Agregado (IVA)</v>
          </cell>
          <cell r="M1923">
            <v>21</v>
          </cell>
          <cell r="N1923" t="str">
            <v>%</v>
          </cell>
          <cell r="O1923" t="str">
            <v>de A</v>
          </cell>
          <cell r="P1923" t="str">
            <v>"III"</v>
          </cell>
          <cell r="R1923">
            <v>0</v>
          </cell>
          <cell r="S1923" t="str">
            <v>$/</v>
          </cell>
          <cell r="T1923" t="str">
            <v>N°</v>
          </cell>
        </row>
        <row r="1925">
          <cell r="F1925" t="str">
            <v>16)</v>
          </cell>
          <cell r="G1925" t="str">
            <v xml:space="preserve">T O T A L </v>
          </cell>
          <cell r="R1925">
            <v>0</v>
          </cell>
          <cell r="S1925" t="str">
            <v>$/</v>
          </cell>
          <cell r="T1925" t="str">
            <v>N°</v>
          </cell>
        </row>
        <row r="1926">
          <cell r="C1926">
            <v>400</v>
          </cell>
          <cell r="F1926">
            <v>9</v>
          </cell>
          <cell r="G1926" t="str">
            <v>Rotura y reparación de calzada incluyendo materiales y mano de obra según PETP</v>
          </cell>
          <cell r="M1926" t="str">
            <v>m²</v>
          </cell>
          <cell r="R1926">
            <v>31972</v>
          </cell>
        </row>
        <row r="1928">
          <cell r="F1928" t="str">
            <v>1)</v>
          </cell>
          <cell r="G1928" t="str">
            <v>MATERIALES</v>
          </cell>
        </row>
        <row r="1929">
          <cell r="G1929" t="str">
            <v/>
          </cell>
          <cell r="H1929">
            <v>0</v>
          </cell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  <cell r="M1929" t="str">
            <v/>
          </cell>
          <cell r="N1929" t="str">
            <v/>
          </cell>
          <cell r="O1929" t="str">
            <v/>
          </cell>
          <cell r="P1929" t="str">
            <v/>
          </cell>
          <cell r="Q1929" t="str">
            <v/>
          </cell>
          <cell r="R1929">
            <v>0</v>
          </cell>
          <cell r="S1929" t="str">
            <v/>
          </cell>
          <cell r="T1929" t="str">
            <v/>
          </cell>
        </row>
        <row r="1930">
          <cell r="G1930" t="str">
            <v/>
          </cell>
          <cell r="I1930" t="str">
            <v/>
          </cell>
          <cell r="J1930" t="str">
            <v/>
          </cell>
          <cell r="K1930" t="str">
            <v/>
          </cell>
          <cell r="L1930" t="str">
            <v/>
          </cell>
          <cell r="M1930" t="str">
            <v/>
          </cell>
          <cell r="N1930" t="str">
            <v/>
          </cell>
          <cell r="O1930" t="str">
            <v/>
          </cell>
          <cell r="P1930" t="str">
            <v/>
          </cell>
          <cell r="Q1930" t="str">
            <v/>
          </cell>
          <cell r="R1930">
            <v>0</v>
          </cell>
          <cell r="S1930" t="str">
            <v/>
          </cell>
          <cell r="T1930" t="str">
            <v/>
          </cell>
        </row>
        <row r="1931">
          <cell r="G1931" t="str">
            <v/>
          </cell>
          <cell r="I1931" t="str">
            <v/>
          </cell>
          <cell r="J1931" t="str">
            <v/>
          </cell>
          <cell r="K1931" t="str">
            <v/>
          </cell>
          <cell r="L1931" t="str">
            <v/>
          </cell>
          <cell r="M1931" t="str">
            <v/>
          </cell>
          <cell r="N1931" t="str">
            <v/>
          </cell>
          <cell r="O1931" t="str">
            <v/>
          </cell>
          <cell r="P1931" t="str">
            <v/>
          </cell>
          <cell r="Q1931" t="str">
            <v/>
          </cell>
          <cell r="R1931">
            <v>0</v>
          </cell>
          <cell r="S1931" t="str">
            <v/>
          </cell>
          <cell r="T1931" t="str">
            <v/>
          </cell>
        </row>
        <row r="1932">
          <cell r="G1932" t="str">
            <v/>
          </cell>
          <cell r="I1932" t="str">
            <v/>
          </cell>
          <cell r="J1932" t="str">
            <v/>
          </cell>
          <cell r="K1932" t="str">
            <v/>
          </cell>
          <cell r="L1932" t="str">
            <v/>
          </cell>
          <cell r="M1932" t="str">
            <v/>
          </cell>
          <cell r="N1932" t="str">
            <v/>
          </cell>
          <cell r="O1932" t="str">
            <v/>
          </cell>
          <cell r="P1932" t="str">
            <v/>
          </cell>
          <cell r="Q1932" t="str">
            <v/>
          </cell>
          <cell r="R1932">
            <v>0</v>
          </cell>
          <cell r="S1932" t="str">
            <v/>
          </cell>
          <cell r="T1932" t="str">
            <v/>
          </cell>
        </row>
        <row r="1933">
          <cell r="G1933" t="str">
            <v/>
          </cell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  <cell r="M1933" t="str">
            <v/>
          </cell>
          <cell r="N1933" t="str">
            <v/>
          </cell>
          <cell r="O1933" t="str">
            <v/>
          </cell>
          <cell r="P1933" t="str">
            <v/>
          </cell>
          <cell r="Q1933" t="str">
            <v/>
          </cell>
          <cell r="R1933">
            <v>0</v>
          </cell>
          <cell r="S1933" t="str">
            <v/>
          </cell>
          <cell r="T1933" t="str">
            <v/>
          </cell>
        </row>
        <row r="1934">
          <cell r="G1934" t="str">
            <v/>
          </cell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  <cell r="M1934" t="str">
            <v/>
          </cell>
          <cell r="N1934" t="str">
            <v/>
          </cell>
          <cell r="O1934" t="str">
            <v/>
          </cell>
          <cell r="P1934" t="str">
            <v/>
          </cell>
          <cell r="Q1934" t="str">
            <v/>
          </cell>
          <cell r="R1934">
            <v>0</v>
          </cell>
          <cell r="S1934" t="str">
            <v/>
          </cell>
          <cell r="T1934" t="str">
            <v/>
          </cell>
        </row>
        <row r="1935">
          <cell r="G1935" t="str">
            <v/>
          </cell>
          <cell r="I1935" t="str">
            <v/>
          </cell>
          <cell r="J1935" t="str">
            <v/>
          </cell>
          <cell r="K1935" t="str">
            <v/>
          </cell>
          <cell r="L1935" t="str">
            <v/>
          </cell>
          <cell r="M1935" t="str">
            <v/>
          </cell>
          <cell r="N1935" t="str">
            <v/>
          </cell>
          <cell r="O1935" t="str">
            <v/>
          </cell>
          <cell r="P1935" t="str">
            <v/>
          </cell>
          <cell r="Q1935" t="str">
            <v/>
          </cell>
          <cell r="R1935">
            <v>0</v>
          </cell>
          <cell r="S1935" t="str">
            <v/>
          </cell>
          <cell r="T1935" t="str">
            <v/>
          </cell>
        </row>
        <row r="1936">
          <cell r="G1936" t="str">
            <v/>
          </cell>
          <cell r="I1936" t="str">
            <v/>
          </cell>
          <cell r="J1936" t="str">
            <v/>
          </cell>
          <cell r="K1936" t="str">
            <v/>
          </cell>
          <cell r="L1936" t="str">
            <v/>
          </cell>
          <cell r="M1936" t="str">
            <v/>
          </cell>
          <cell r="N1936" t="str">
            <v/>
          </cell>
          <cell r="O1936" t="str">
            <v/>
          </cell>
          <cell r="P1936" t="str">
            <v/>
          </cell>
          <cell r="Q1936" t="str">
            <v/>
          </cell>
          <cell r="R1936">
            <v>0</v>
          </cell>
          <cell r="S1936" t="str">
            <v/>
          </cell>
          <cell r="T1936" t="str">
            <v/>
          </cell>
        </row>
        <row r="1937">
          <cell r="G1937" t="str">
            <v/>
          </cell>
          <cell r="I1937" t="str">
            <v/>
          </cell>
          <cell r="J1937" t="str">
            <v/>
          </cell>
          <cell r="K1937" t="str">
            <v/>
          </cell>
          <cell r="L1937" t="str">
            <v/>
          </cell>
          <cell r="M1937" t="str">
            <v/>
          </cell>
          <cell r="N1937" t="str">
            <v/>
          </cell>
          <cell r="O1937" t="str">
            <v/>
          </cell>
          <cell r="P1937" t="str">
            <v/>
          </cell>
          <cell r="Q1937" t="str">
            <v/>
          </cell>
          <cell r="R1937">
            <v>0</v>
          </cell>
          <cell r="S1937" t="str">
            <v/>
          </cell>
          <cell r="T1937" t="str">
            <v/>
          </cell>
        </row>
        <row r="1938">
          <cell r="G1938" t="str">
            <v>Subtotal  Materiales</v>
          </cell>
          <cell r="R1938">
            <v>0</v>
          </cell>
          <cell r="S1938" t="str">
            <v>$/</v>
          </cell>
          <cell r="T1938" t="str">
            <v>m²</v>
          </cell>
        </row>
        <row r="1939">
          <cell r="F1939" t="str">
            <v>2)</v>
          </cell>
          <cell r="G1939" t="str">
            <v>TRANSPORTE DE MATERIALES</v>
          </cell>
        </row>
        <row r="1940">
          <cell r="G1940" t="str">
            <v/>
          </cell>
          <cell r="I1940" t="str">
            <v/>
          </cell>
          <cell r="J1940" t="str">
            <v/>
          </cell>
          <cell r="K1940" t="str">
            <v/>
          </cell>
          <cell r="L1940" t="str">
            <v/>
          </cell>
          <cell r="M1940" t="str">
            <v/>
          </cell>
          <cell r="N1940" t="str">
            <v/>
          </cell>
          <cell r="O1940" t="str">
            <v/>
          </cell>
          <cell r="P1940" t="str">
            <v/>
          </cell>
          <cell r="Q1940" t="str">
            <v/>
          </cell>
          <cell r="R1940">
            <v>0</v>
          </cell>
          <cell r="S1940" t="str">
            <v/>
          </cell>
          <cell r="T1940" t="str">
            <v/>
          </cell>
        </row>
        <row r="1941">
          <cell r="G1941" t="str">
            <v/>
          </cell>
          <cell r="I1941" t="str">
            <v/>
          </cell>
          <cell r="J1941" t="str">
            <v/>
          </cell>
          <cell r="K1941" t="str">
            <v/>
          </cell>
          <cell r="L1941" t="str">
            <v/>
          </cell>
          <cell r="M1941" t="str">
            <v/>
          </cell>
          <cell r="N1941" t="str">
            <v/>
          </cell>
          <cell r="O1941" t="str">
            <v/>
          </cell>
          <cell r="P1941" t="str">
            <v/>
          </cell>
          <cell r="Q1941" t="str">
            <v/>
          </cell>
          <cell r="R1941">
            <v>0</v>
          </cell>
          <cell r="S1941" t="str">
            <v/>
          </cell>
          <cell r="T1941" t="str">
            <v/>
          </cell>
        </row>
        <row r="1942">
          <cell r="G1942" t="str">
            <v/>
          </cell>
          <cell r="I1942" t="str">
            <v/>
          </cell>
          <cell r="J1942" t="str">
            <v/>
          </cell>
          <cell r="K1942" t="str">
            <v/>
          </cell>
          <cell r="L1942" t="str">
            <v/>
          </cell>
          <cell r="M1942" t="str">
            <v/>
          </cell>
          <cell r="N1942" t="str">
            <v/>
          </cell>
          <cell r="O1942" t="str">
            <v/>
          </cell>
          <cell r="P1942" t="str">
            <v/>
          </cell>
          <cell r="Q1942" t="str">
            <v/>
          </cell>
          <cell r="R1942">
            <v>0</v>
          </cell>
          <cell r="S1942" t="str">
            <v/>
          </cell>
          <cell r="T1942" t="str">
            <v/>
          </cell>
        </row>
        <row r="1943">
          <cell r="G1943" t="str">
            <v/>
          </cell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  <cell r="N1943" t="str">
            <v/>
          </cell>
          <cell r="O1943" t="str">
            <v/>
          </cell>
          <cell r="P1943" t="str">
            <v/>
          </cell>
          <cell r="Q1943" t="str">
            <v/>
          </cell>
          <cell r="R1943">
            <v>0</v>
          </cell>
          <cell r="S1943" t="str">
            <v/>
          </cell>
          <cell r="T1943" t="str">
            <v/>
          </cell>
        </row>
        <row r="1944">
          <cell r="G1944" t="str">
            <v/>
          </cell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  <cell r="N1944" t="str">
            <v/>
          </cell>
          <cell r="O1944" t="str">
            <v/>
          </cell>
          <cell r="P1944" t="str">
            <v/>
          </cell>
          <cell r="Q1944" t="str">
            <v/>
          </cell>
          <cell r="R1944">
            <v>0</v>
          </cell>
          <cell r="S1944" t="str">
            <v/>
          </cell>
          <cell r="T1944" t="str">
            <v/>
          </cell>
        </row>
        <row r="1945">
          <cell r="G1945" t="str">
            <v>Subtotal  Transporte de Materiales</v>
          </cell>
          <cell r="R1945">
            <v>0</v>
          </cell>
          <cell r="S1945" t="str">
            <v>$/</v>
          </cell>
          <cell r="T1945" t="str">
            <v>m²</v>
          </cell>
        </row>
        <row r="1946">
          <cell r="F1946" t="str">
            <v>3)</v>
          </cell>
          <cell r="G1946" t="str">
            <v>MANO DE OBRA DIRECTA</v>
          </cell>
        </row>
        <row r="1947">
          <cell r="G1947" t="str">
            <v/>
          </cell>
          <cell r="I1947" t="str">
            <v/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  <cell r="N1947" t="str">
            <v/>
          </cell>
          <cell r="O1947" t="str">
            <v/>
          </cell>
          <cell r="P1947" t="str">
            <v/>
          </cell>
          <cell r="Q1947" t="str">
            <v/>
          </cell>
          <cell r="R1947">
            <v>0</v>
          </cell>
          <cell r="S1947" t="str">
            <v/>
          </cell>
          <cell r="T1947" t="str">
            <v/>
          </cell>
        </row>
        <row r="1948">
          <cell r="G1948" t="str">
            <v/>
          </cell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  <cell r="M1948" t="str">
            <v/>
          </cell>
          <cell r="N1948" t="str">
            <v/>
          </cell>
          <cell r="O1948" t="str">
            <v/>
          </cell>
          <cell r="P1948" t="str">
            <v/>
          </cell>
          <cell r="Q1948" t="str">
            <v/>
          </cell>
          <cell r="R1948">
            <v>0</v>
          </cell>
          <cell r="S1948" t="str">
            <v/>
          </cell>
          <cell r="T1948" t="str">
            <v/>
          </cell>
        </row>
        <row r="1949">
          <cell r="G1949" t="str">
            <v/>
          </cell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  <cell r="M1949" t="str">
            <v/>
          </cell>
          <cell r="N1949" t="str">
            <v/>
          </cell>
          <cell r="O1949" t="str">
            <v/>
          </cell>
          <cell r="P1949" t="str">
            <v/>
          </cell>
          <cell r="Q1949" t="str">
            <v/>
          </cell>
          <cell r="R1949">
            <v>0</v>
          </cell>
          <cell r="S1949" t="str">
            <v/>
          </cell>
          <cell r="T1949" t="str">
            <v/>
          </cell>
        </row>
        <row r="1950">
          <cell r="G1950" t="str">
            <v/>
          </cell>
          <cell r="I1950" t="str">
            <v/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  <cell r="N1950" t="str">
            <v/>
          </cell>
          <cell r="O1950" t="str">
            <v/>
          </cell>
          <cell r="P1950" t="str">
            <v/>
          </cell>
          <cell r="Q1950" t="str">
            <v/>
          </cell>
          <cell r="R1950">
            <v>0</v>
          </cell>
          <cell r="S1950" t="str">
            <v/>
          </cell>
          <cell r="T1950" t="str">
            <v/>
          </cell>
        </row>
        <row r="1951">
          <cell r="G1951" t="str">
            <v/>
          </cell>
          <cell r="I1951" t="str">
            <v/>
          </cell>
          <cell r="J1951" t="str">
            <v/>
          </cell>
          <cell r="K1951" t="str">
            <v/>
          </cell>
          <cell r="L1951" t="str">
            <v/>
          </cell>
          <cell r="M1951" t="str">
            <v/>
          </cell>
          <cell r="N1951" t="str">
            <v/>
          </cell>
          <cell r="O1951" t="str">
            <v/>
          </cell>
          <cell r="P1951" t="str">
            <v/>
          </cell>
          <cell r="Q1951" t="str">
            <v/>
          </cell>
          <cell r="R1951">
            <v>0</v>
          </cell>
          <cell r="S1951" t="str">
            <v/>
          </cell>
          <cell r="T1951" t="str">
            <v/>
          </cell>
        </row>
        <row r="1952">
          <cell r="G1952" t="str">
            <v/>
          </cell>
          <cell r="I1952" t="str">
            <v/>
          </cell>
          <cell r="J1952" t="str">
            <v/>
          </cell>
          <cell r="K1952" t="str">
            <v/>
          </cell>
          <cell r="L1952" t="str">
            <v/>
          </cell>
          <cell r="M1952" t="str">
            <v/>
          </cell>
          <cell r="N1952" t="str">
            <v/>
          </cell>
          <cell r="O1952" t="str">
            <v/>
          </cell>
          <cell r="P1952" t="str">
            <v/>
          </cell>
          <cell r="Q1952" t="str">
            <v/>
          </cell>
          <cell r="R1952">
            <v>0</v>
          </cell>
          <cell r="S1952" t="str">
            <v/>
          </cell>
          <cell r="T1952" t="str">
            <v/>
          </cell>
        </row>
        <row r="1953">
          <cell r="G1953" t="str">
            <v>Subtotal Mano de Obra Directa</v>
          </cell>
          <cell r="R1953">
            <v>0</v>
          </cell>
          <cell r="S1953" t="str">
            <v>$/</v>
          </cell>
          <cell r="T1953" t="str">
            <v>m²</v>
          </cell>
        </row>
        <row r="1954">
          <cell r="F1954" t="str">
            <v>4)</v>
          </cell>
          <cell r="G1954" t="str">
            <v>MANO DE OBRA INDIRECTA</v>
          </cell>
        </row>
        <row r="1955">
          <cell r="G1955" t="str">
            <v/>
          </cell>
          <cell r="H1955">
            <v>0.1</v>
          </cell>
          <cell r="I1955" t="str">
            <v/>
          </cell>
          <cell r="J1955" t="str">
            <v/>
          </cell>
          <cell r="K1955" t="str">
            <v/>
          </cell>
          <cell r="L1955" t="str">
            <v/>
          </cell>
          <cell r="M1955" t="str">
            <v/>
          </cell>
          <cell r="N1955" t="str">
            <v/>
          </cell>
          <cell r="O1955" t="str">
            <v/>
          </cell>
          <cell r="P1955" t="str">
            <v/>
          </cell>
          <cell r="Q1955" t="str">
            <v/>
          </cell>
          <cell r="R1955">
            <v>0</v>
          </cell>
          <cell r="S1955" t="str">
            <v/>
          </cell>
          <cell r="T1955" t="str">
            <v/>
          </cell>
        </row>
        <row r="1956">
          <cell r="G1956" t="str">
            <v/>
          </cell>
          <cell r="I1956" t="str">
            <v/>
          </cell>
          <cell r="J1956" t="str">
            <v/>
          </cell>
          <cell r="K1956" t="str">
            <v/>
          </cell>
          <cell r="L1956" t="str">
            <v/>
          </cell>
          <cell r="M1956" t="str">
            <v/>
          </cell>
          <cell r="N1956" t="str">
            <v/>
          </cell>
          <cell r="O1956" t="str">
            <v/>
          </cell>
          <cell r="P1956" t="str">
            <v/>
          </cell>
          <cell r="Q1956" t="str">
            <v/>
          </cell>
          <cell r="R1956">
            <v>0</v>
          </cell>
          <cell r="S1956" t="str">
            <v/>
          </cell>
          <cell r="T1956" t="str">
            <v/>
          </cell>
        </row>
        <row r="1957">
          <cell r="G1957" t="str">
            <v/>
          </cell>
          <cell r="I1957" t="str">
            <v/>
          </cell>
          <cell r="J1957" t="str">
            <v/>
          </cell>
          <cell r="K1957" t="str">
            <v/>
          </cell>
          <cell r="L1957" t="str">
            <v/>
          </cell>
          <cell r="M1957" t="str">
            <v/>
          </cell>
          <cell r="N1957" t="str">
            <v/>
          </cell>
          <cell r="O1957" t="str">
            <v/>
          </cell>
          <cell r="P1957" t="str">
            <v/>
          </cell>
          <cell r="Q1957" t="str">
            <v/>
          </cell>
          <cell r="R1957">
            <v>0</v>
          </cell>
          <cell r="S1957" t="str">
            <v/>
          </cell>
          <cell r="T1957" t="str">
            <v/>
          </cell>
        </row>
        <row r="1958">
          <cell r="G1958" t="str">
            <v/>
          </cell>
          <cell r="I1958" t="str">
            <v/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  <cell r="N1958" t="str">
            <v/>
          </cell>
          <cell r="O1958" t="str">
            <v/>
          </cell>
          <cell r="P1958" t="str">
            <v/>
          </cell>
          <cell r="Q1958" t="str">
            <v/>
          </cell>
          <cell r="R1958">
            <v>0</v>
          </cell>
          <cell r="S1958" t="str">
            <v/>
          </cell>
          <cell r="T1958" t="str">
            <v/>
          </cell>
        </row>
        <row r="1959">
          <cell r="G1959" t="str">
            <v/>
          </cell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  <cell r="M1959" t="str">
            <v/>
          </cell>
          <cell r="N1959" t="str">
            <v/>
          </cell>
          <cell r="O1959" t="str">
            <v/>
          </cell>
          <cell r="P1959" t="str">
            <v/>
          </cell>
          <cell r="Q1959" t="str">
            <v/>
          </cell>
          <cell r="R1959">
            <v>0</v>
          </cell>
          <cell r="S1959" t="str">
            <v/>
          </cell>
          <cell r="T1959" t="str">
            <v/>
          </cell>
        </row>
        <row r="1960">
          <cell r="G1960" t="str">
            <v/>
          </cell>
          <cell r="I1960" t="str">
            <v/>
          </cell>
          <cell r="J1960" t="str">
            <v/>
          </cell>
          <cell r="K1960" t="str">
            <v/>
          </cell>
          <cell r="L1960" t="str">
            <v/>
          </cell>
          <cell r="M1960" t="str">
            <v/>
          </cell>
          <cell r="N1960" t="str">
            <v/>
          </cell>
          <cell r="O1960" t="str">
            <v/>
          </cell>
          <cell r="P1960" t="str">
            <v/>
          </cell>
          <cell r="Q1960" t="str">
            <v/>
          </cell>
          <cell r="R1960">
            <v>0</v>
          </cell>
          <cell r="S1960" t="str">
            <v/>
          </cell>
          <cell r="T1960" t="str">
            <v/>
          </cell>
        </row>
        <row r="1961">
          <cell r="G1961" t="str">
            <v>Subtotal Mano de Obra Indirecta</v>
          </cell>
          <cell r="R1961">
            <v>0</v>
          </cell>
          <cell r="S1961" t="str">
            <v>$/</v>
          </cell>
          <cell r="T1961" t="str">
            <v>m²</v>
          </cell>
        </row>
        <row r="1962">
          <cell r="F1962" t="str">
            <v>5)</v>
          </cell>
          <cell r="G1962" t="str">
            <v>COSTO OPERATIVO DE EQUIPOS</v>
          </cell>
        </row>
        <row r="1963">
          <cell r="G1963" t="str">
            <v/>
          </cell>
          <cell r="H1963">
            <v>0.1</v>
          </cell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  <cell r="N1963" t="str">
            <v/>
          </cell>
          <cell r="O1963" t="str">
            <v/>
          </cell>
          <cell r="P1963" t="str">
            <v/>
          </cell>
          <cell r="Q1963" t="str">
            <v/>
          </cell>
          <cell r="R1963">
            <v>0</v>
          </cell>
          <cell r="S1963" t="str">
            <v/>
          </cell>
          <cell r="T1963" t="str">
            <v/>
          </cell>
        </row>
        <row r="1964">
          <cell r="G1964" t="str">
            <v/>
          </cell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  <cell r="N1964" t="str">
            <v/>
          </cell>
          <cell r="O1964" t="str">
            <v/>
          </cell>
          <cell r="P1964" t="str">
            <v/>
          </cell>
          <cell r="Q1964" t="str">
            <v/>
          </cell>
          <cell r="R1964">
            <v>0</v>
          </cell>
          <cell r="S1964" t="str">
            <v/>
          </cell>
          <cell r="T1964" t="str">
            <v/>
          </cell>
        </row>
        <row r="1965">
          <cell r="G1965" t="str">
            <v/>
          </cell>
          <cell r="I1965" t="str">
            <v/>
          </cell>
          <cell r="J1965" t="str">
            <v/>
          </cell>
          <cell r="K1965" t="str">
            <v/>
          </cell>
          <cell r="L1965" t="str">
            <v/>
          </cell>
          <cell r="M1965" t="str">
            <v/>
          </cell>
          <cell r="N1965" t="str">
            <v/>
          </cell>
          <cell r="O1965" t="str">
            <v/>
          </cell>
          <cell r="P1965" t="str">
            <v/>
          </cell>
          <cell r="Q1965" t="str">
            <v/>
          </cell>
          <cell r="R1965">
            <v>0</v>
          </cell>
          <cell r="S1965" t="str">
            <v/>
          </cell>
          <cell r="T1965" t="str">
            <v/>
          </cell>
        </row>
        <row r="1966">
          <cell r="G1966" t="str">
            <v/>
          </cell>
          <cell r="I1966" t="str">
            <v/>
          </cell>
          <cell r="J1966" t="str">
            <v/>
          </cell>
          <cell r="K1966" t="str">
            <v/>
          </cell>
          <cell r="L1966" t="str">
            <v/>
          </cell>
          <cell r="M1966" t="str">
            <v/>
          </cell>
          <cell r="N1966" t="str">
            <v/>
          </cell>
          <cell r="O1966" t="str">
            <v/>
          </cell>
          <cell r="P1966" t="str">
            <v/>
          </cell>
          <cell r="Q1966" t="str">
            <v/>
          </cell>
          <cell r="R1966">
            <v>0</v>
          </cell>
          <cell r="S1966" t="str">
            <v/>
          </cell>
          <cell r="T1966" t="str">
            <v/>
          </cell>
        </row>
        <row r="1967">
          <cell r="G1967" t="str">
            <v/>
          </cell>
          <cell r="I1967" t="str">
            <v/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  <cell r="N1967" t="str">
            <v/>
          </cell>
          <cell r="O1967" t="str">
            <v/>
          </cell>
          <cell r="P1967" t="str">
            <v/>
          </cell>
          <cell r="Q1967" t="str">
            <v/>
          </cell>
          <cell r="R1967">
            <v>0</v>
          </cell>
          <cell r="S1967" t="str">
            <v/>
          </cell>
          <cell r="T1967" t="str">
            <v/>
          </cell>
        </row>
        <row r="1968">
          <cell r="G1968" t="str">
            <v/>
          </cell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  <cell r="N1968" t="str">
            <v/>
          </cell>
          <cell r="O1968" t="str">
            <v/>
          </cell>
          <cell r="P1968" t="str">
            <v/>
          </cell>
          <cell r="Q1968" t="str">
            <v/>
          </cell>
          <cell r="R1968">
            <v>0</v>
          </cell>
          <cell r="S1968" t="str">
            <v/>
          </cell>
          <cell r="T1968" t="str">
            <v/>
          </cell>
        </row>
        <row r="1969">
          <cell r="G1969" t="str">
            <v/>
          </cell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  <cell r="N1969" t="str">
            <v/>
          </cell>
          <cell r="O1969" t="str">
            <v/>
          </cell>
          <cell r="P1969" t="str">
            <v/>
          </cell>
          <cell r="Q1969" t="str">
            <v/>
          </cell>
          <cell r="R1969">
            <v>0</v>
          </cell>
          <cell r="S1969" t="str">
            <v/>
          </cell>
          <cell r="T1969" t="str">
            <v/>
          </cell>
        </row>
        <row r="1970">
          <cell r="G1970" t="str">
            <v/>
          </cell>
          <cell r="I1970" t="str">
            <v/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  <cell r="N1970" t="str">
            <v/>
          </cell>
          <cell r="O1970" t="str">
            <v/>
          </cell>
          <cell r="P1970" t="str">
            <v/>
          </cell>
          <cell r="Q1970" t="str">
            <v/>
          </cell>
          <cell r="R1970">
            <v>0</v>
          </cell>
          <cell r="S1970" t="str">
            <v/>
          </cell>
          <cell r="T1970" t="str">
            <v/>
          </cell>
        </row>
        <row r="1971">
          <cell r="G1971" t="str">
            <v>Subtotal Costo Operativo de Equipos</v>
          </cell>
          <cell r="R1971">
            <v>0</v>
          </cell>
          <cell r="S1971" t="str">
            <v>$/</v>
          </cell>
          <cell r="T1971" t="str">
            <v>m²</v>
          </cell>
        </row>
        <row r="1973">
          <cell r="B1973">
            <v>400</v>
          </cell>
          <cell r="F1973" t="str">
            <v>6)</v>
          </cell>
          <cell r="G1973" t="str">
            <v>COSTO - COSTO  (1+2+3+4+5)</v>
          </cell>
          <cell r="R1973">
            <v>0</v>
          </cell>
          <cell r="S1973" t="str">
            <v>$/</v>
          </cell>
          <cell r="T1973" t="str">
            <v>m²</v>
          </cell>
        </row>
        <row r="1974">
          <cell r="G1974" t="str">
            <v/>
          </cell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  <cell r="M1974" t="str">
            <v/>
          </cell>
          <cell r="N1974" t="str">
            <v/>
          </cell>
          <cell r="O1974" t="str">
            <v/>
          </cell>
          <cell r="P1974" t="str">
            <v/>
          </cell>
          <cell r="Q1974" t="str">
            <v/>
          </cell>
          <cell r="R1974">
            <v>0</v>
          </cell>
        </row>
        <row r="1975">
          <cell r="F1975" t="str">
            <v>7)</v>
          </cell>
          <cell r="G1975" t="str">
            <v>Gastos  Administrativos                                                 (% Sobre Costo-Costo)</v>
          </cell>
          <cell r="M1975">
            <v>8</v>
          </cell>
          <cell r="N1975" t="str">
            <v>%</v>
          </cell>
          <cell r="O1975" t="str">
            <v>de A</v>
          </cell>
          <cell r="P1975">
            <v>6</v>
          </cell>
          <cell r="R1975">
            <v>0</v>
          </cell>
          <cell r="S1975" t="str">
            <v>$/</v>
          </cell>
          <cell r="T1975" t="str">
            <v>m²</v>
          </cell>
        </row>
        <row r="1976">
          <cell r="F1976" t="str">
            <v>8)</v>
          </cell>
          <cell r="G1976" t="str">
            <v>Beneficio                                                                              (% Sobre Costo-Costo)</v>
          </cell>
          <cell r="M1976">
            <v>10</v>
          </cell>
          <cell r="N1976" t="str">
            <v>%</v>
          </cell>
          <cell r="O1976" t="str">
            <v>de A</v>
          </cell>
          <cell r="P1976">
            <v>6</v>
          </cell>
          <cell r="R1976">
            <v>0</v>
          </cell>
          <cell r="S1976" t="str">
            <v>$/</v>
          </cell>
          <cell r="T1976" t="str">
            <v>m²</v>
          </cell>
        </row>
        <row r="1977">
          <cell r="F1977" t="str">
            <v>9)</v>
          </cell>
          <cell r="G1977" t="str">
            <v>Monto de los Subcontratos</v>
          </cell>
          <cell r="S1977" t="str">
            <v>$/</v>
          </cell>
          <cell r="T1977" t="str">
            <v>m²</v>
          </cell>
        </row>
        <row r="1979">
          <cell r="F1979" t="str">
            <v>10)</v>
          </cell>
          <cell r="G1979" t="str">
            <v>Parcial  "I"</v>
          </cell>
          <cell r="R1979">
            <v>0</v>
          </cell>
          <cell r="S1979" t="str">
            <v>$/</v>
          </cell>
          <cell r="T1979" t="str">
            <v>m²</v>
          </cell>
        </row>
        <row r="1981">
          <cell r="F1981" t="str">
            <v>11)</v>
          </cell>
          <cell r="G1981" t="str">
            <v>Costo  Financiero</v>
          </cell>
          <cell r="M1981">
            <v>1.8</v>
          </cell>
          <cell r="N1981" t="str">
            <v>%</v>
          </cell>
          <cell r="O1981" t="str">
            <v>de A</v>
          </cell>
          <cell r="P1981" t="str">
            <v>"I"</v>
          </cell>
          <cell r="R1981">
            <v>0</v>
          </cell>
          <cell r="S1981" t="str">
            <v>$/</v>
          </cell>
          <cell r="T1981" t="str">
            <v>m²</v>
          </cell>
        </row>
        <row r="1983">
          <cell r="F1983" t="str">
            <v>12)</v>
          </cell>
          <cell r="G1983" t="str">
            <v>Parcial  "II"</v>
          </cell>
          <cell r="R1983">
            <v>0</v>
          </cell>
          <cell r="S1983" t="str">
            <v>$/</v>
          </cell>
          <cell r="T1983" t="str">
            <v>m²</v>
          </cell>
        </row>
        <row r="1985">
          <cell r="F1985" t="str">
            <v>13)</v>
          </cell>
          <cell r="G1985" t="str">
            <v>Impuestos</v>
          </cell>
          <cell r="M1985">
            <v>1.5</v>
          </cell>
          <cell r="N1985" t="str">
            <v>%</v>
          </cell>
          <cell r="O1985" t="str">
            <v>de A</v>
          </cell>
          <cell r="P1985" t="str">
            <v>"II"</v>
          </cell>
          <cell r="R1985">
            <v>0</v>
          </cell>
          <cell r="S1985" t="str">
            <v>$/</v>
          </cell>
          <cell r="T1985" t="str">
            <v>m²</v>
          </cell>
        </row>
        <row r="1987">
          <cell r="F1987" t="str">
            <v>14)</v>
          </cell>
          <cell r="G1987" t="str">
            <v>Parcial  "III"</v>
          </cell>
          <cell r="R1987">
            <v>0</v>
          </cell>
          <cell r="S1987" t="str">
            <v>$/</v>
          </cell>
          <cell r="T1987" t="str">
            <v>m²</v>
          </cell>
        </row>
        <row r="1989">
          <cell r="F1989" t="str">
            <v>15)</v>
          </cell>
          <cell r="G1989" t="str">
            <v>Impuesto al Valor Agregado (IVA)</v>
          </cell>
          <cell r="M1989">
            <v>21</v>
          </cell>
          <cell r="N1989" t="str">
            <v>%</v>
          </cell>
          <cell r="O1989" t="str">
            <v>de A</v>
          </cell>
          <cell r="P1989" t="str">
            <v>"III"</v>
          </cell>
          <cell r="R1989">
            <v>0</v>
          </cell>
          <cell r="S1989" t="str">
            <v>$/</v>
          </cell>
          <cell r="T1989" t="str">
            <v>m²</v>
          </cell>
        </row>
        <row r="1991">
          <cell r="F1991" t="str">
            <v>16)</v>
          </cell>
          <cell r="G1991" t="str">
            <v xml:space="preserve">T O T A L </v>
          </cell>
          <cell r="R1991">
            <v>0</v>
          </cell>
          <cell r="S1991" t="str">
            <v>$/</v>
          </cell>
          <cell r="T1991" t="str">
            <v>m²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EN"/>
      <sheetName val="Golpe de Ariete 2 en Paralelo"/>
      <sheetName val="Golpe de Ariete"/>
      <sheetName val="#¡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90" zoomScaleNormal="90" workbookViewId="0">
      <selection activeCell="I12" sqref="I12"/>
    </sheetView>
  </sheetViews>
  <sheetFormatPr baseColWidth="10" defaultRowHeight="14.25"/>
  <cols>
    <col min="1" max="6" width="11.42578125" style="229"/>
    <col min="7" max="7" width="13" style="229" customWidth="1"/>
    <col min="8" max="16384" width="11.42578125" style="229"/>
  </cols>
  <sheetData>
    <row r="1" spans="1:7">
      <c r="A1" s="226"/>
      <c r="B1" s="227"/>
      <c r="C1" s="227"/>
      <c r="D1" s="227"/>
      <c r="E1" s="227"/>
      <c r="F1" s="227"/>
      <c r="G1" s="228"/>
    </row>
    <row r="2" spans="1:7">
      <c r="A2" s="230"/>
      <c r="B2" s="231"/>
      <c r="C2" s="231"/>
      <c r="D2" s="231"/>
      <c r="E2" s="231"/>
      <c r="F2" s="231"/>
      <c r="G2" s="232"/>
    </row>
    <row r="3" spans="1:7">
      <c r="A3" s="230"/>
      <c r="B3" s="231"/>
      <c r="C3" s="231"/>
      <c r="D3" s="231"/>
      <c r="E3" s="231"/>
      <c r="F3" s="231"/>
      <c r="G3" s="232"/>
    </row>
    <row r="4" spans="1:7" ht="33.75">
      <c r="A4" s="353" t="s">
        <v>191</v>
      </c>
      <c r="B4" s="354"/>
      <c r="C4" s="354"/>
      <c r="D4" s="354"/>
      <c r="E4" s="354"/>
      <c r="F4" s="354"/>
      <c r="G4" s="355"/>
    </row>
    <row r="5" spans="1:7" ht="33.75">
      <c r="A5" s="353" t="s">
        <v>192</v>
      </c>
      <c r="B5" s="354"/>
      <c r="C5" s="354"/>
      <c r="D5" s="354"/>
      <c r="E5" s="354"/>
      <c r="F5" s="354"/>
      <c r="G5" s="355"/>
    </row>
    <row r="6" spans="1:7" ht="33.75">
      <c r="A6" s="353" t="s">
        <v>193</v>
      </c>
      <c r="B6" s="354"/>
      <c r="C6" s="354"/>
      <c r="D6" s="354"/>
      <c r="E6" s="354"/>
      <c r="F6" s="354"/>
      <c r="G6" s="355"/>
    </row>
    <row r="7" spans="1:7" ht="33.75">
      <c r="A7" s="353" t="s">
        <v>194</v>
      </c>
      <c r="B7" s="356"/>
      <c r="C7" s="354"/>
      <c r="D7" s="354"/>
      <c r="E7" s="354"/>
      <c r="F7" s="354"/>
      <c r="G7" s="355"/>
    </row>
    <row r="8" spans="1:7" ht="33.75">
      <c r="A8" s="353" t="s">
        <v>195</v>
      </c>
      <c r="B8" s="354"/>
      <c r="C8" s="354"/>
      <c r="D8" s="354"/>
      <c r="E8" s="354"/>
      <c r="F8" s="354"/>
      <c r="G8" s="355"/>
    </row>
    <row r="9" spans="1:7" ht="33.75">
      <c r="A9" s="353" t="s">
        <v>199</v>
      </c>
      <c r="B9" s="354"/>
      <c r="C9" s="354"/>
      <c r="D9" s="354"/>
      <c r="E9" s="354"/>
      <c r="F9" s="354"/>
      <c r="G9" s="355"/>
    </row>
    <row r="10" spans="1:7">
      <c r="A10" s="230"/>
      <c r="B10" s="231"/>
      <c r="C10" s="231"/>
      <c r="D10" s="231"/>
      <c r="E10" s="231"/>
      <c r="F10" s="231"/>
      <c r="G10" s="232"/>
    </row>
    <row r="11" spans="1:7">
      <c r="A11" s="230"/>
      <c r="B11" s="231"/>
      <c r="C11" s="231"/>
      <c r="D11" s="231"/>
      <c r="E11" s="231"/>
      <c r="F11" s="231"/>
      <c r="G11" s="232"/>
    </row>
    <row r="12" spans="1:7">
      <c r="A12" s="230"/>
      <c r="B12" s="231"/>
      <c r="C12" s="231"/>
      <c r="D12" s="231"/>
      <c r="E12" s="231"/>
      <c r="F12" s="231"/>
      <c r="G12" s="232"/>
    </row>
    <row r="13" spans="1:7">
      <c r="A13" s="346" t="s">
        <v>196</v>
      </c>
      <c r="B13" s="347"/>
      <c r="C13" s="347"/>
      <c r="D13" s="347"/>
      <c r="E13" s="347"/>
      <c r="F13" s="347"/>
      <c r="G13" s="348"/>
    </row>
    <row r="14" spans="1:7">
      <c r="A14" s="349"/>
      <c r="B14" s="347"/>
      <c r="C14" s="347"/>
      <c r="D14" s="347"/>
      <c r="E14" s="347"/>
      <c r="F14" s="347"/>
      <c r="G14" s="348"/>
    </row>
    <row r="15" spans="1:7">
      <c r="A15" s="230"/>
      <c r="B15" s="231"/>
      <c r="C15" s="231"/>
      <c r="D15" s="231"/>
      <c r="E15" s="231"/>
      <c r="F15" s="231"/>
      <c r="G15" s="232"/>
    </row>
    <row r="16" spans="1:7">
      <c r="A16" s="230"/>
      <c r="B16" s="231"/>
      <c r="C16" s="231"/>
      <c r="D16" s="231"/>
      <c r="E16" s="231"/>
      <c r="F16" s="231"/>
      <c r="G16" s="232"/>
    </row>
    <row r="17" spans="1:7">
      <c r="A17" s="230"/>
      <c r="B17" s="231"/>
      <c r="C17" s="231"/>
      <c r="D17" s="231"/>
      <c r="E17" s="231"/>
      <c r="F17" s="231"/>
      <c r="G17" s="232"/>
    </row>
    <row r="18" spans="1:7" ht="30">
      <c r="A18" s="350" t="s">
        <v>197</v>
      </c>
      <c r="B18" s="351"/>
      <c r="C18" s="351"/>
      <c r="D18" s="351"/>
      <c r="E18" s="351"/>
      <c r="F18" s="351"/>
      <c r="G18" s="352"/>
    </row>
    <row r="19" spans="1:7">
      <c r="A19" s="230"/>
      <c r="B19" s="231"/>
      <c r="C19" s="231"/>
      <c r="D19" s="231"/>
      <c r="E19" s="231"/>
      <c r="F19" s="231"/>
      <c r="G19" s="232"/>
    </row>
    <row r="20" spans="1:7">
      <c r="A20" s="230"/>
      <c r="B20" s="231"/>
      <c r="C20" s="231"/>
      <c r="D20" s="231"/>
      <c r="E20" s="231"/>
      <c r="F20" s="231"/>
      <c r="G20" s="232"/>
    </row>
    <row r="21" spans="1:7">
      <c r="A21" s="230"/>
      <c r="B21" s="231"/>
      <c r="C21" s="231"/>
      <c r="D21" s="231"/>
      <c r="E21" s="231"/>
      <c r="F21" s="231"/>
      <c r="G21" s="232"/>
    </row>
    <row r="22" spans="1:7">
      <c r="A22" s="230"/>
      <c r="B22" s="231"/>
      <c r="C22" s="231"/>
      <c r="D22" s="231"/>
      <c r="E22" s="231"/>
      <c r="F22" s="231"/>
      <c r="G22" s="232"/>
    </row>
    <row r="23" spans="1:7">
      <c r="A23" s="230"/>
      <c r="B23" s="231"/>
      <c r="C23" s="231"/>
      <c r="D23" s="231"/>
      <c r="E23" s="231"/>
      <c r="F23" s="231"/>
      <c r="G23" s="232"/>
    </row>
    <row r="24" spans="1:7">
      <c r="A24" s="230"/>
      <c r="B24" s="231"/>
      <c r="C24" s="231"/>
      <c r="D24" s="231"/>
      <c r="E24" s="231"/>
      <c r="F24" s="231"/>
      <c r="G24" s="232"/>
    </row>
    <row r="25" spans="1:7">
      <c r="A25" s="230"/>
      <c r="B25" s="231"/>
      <c r="C25" s="231"/>
      <c r="D25" s="231"/>
      <c r="E25" s="231"/>
      <c r="F25" s="231"/>
      <c r="G25" s="232"/>
    </row>
    <row r="26" spans="1:7">
      <c r="A26" s="230"/>
      <c r="B26" s="231"/>
      <c r="C26" s="231"/>
      <c r="D26" s="231"/>
      <c r="E26" s="231"/>
      <c r="F26" s="231"/>
      <c r="G26" s="232"/>
    </row>
    <row r="27" spans="1:7">
      <c r="A27" s="230"/>
      <c r="B27" s="231"/>
      <c r="C27" s="231"/>
      <c r="D27" s="231"/>
      <c r="E27" s="231"/>
      <c r="F27" s="231"/>
      <c r="G27" s="232"/>
    </row>
    <row r="28" spans="1:7">
      <c r="A28" s="230"/>
      <c r="B28" s="231"/>
      <c r="C28" s="231"/>
      <c r="D28" s="231"/>
      <c r="E28" s="231"/>
      <c r="F28" s="231"/>
      <c r="G28" s="232"/>
    </row>
    <row r="29" spans="1:7">
      <c r="A29" s="230"/>
      <c r="B29" s="231"/>
      <c r="C29" s="231"/>
      <c r="D29" s="231"/>
      <c r="E29" s="231"/>
      <c r="F29" s="231"/>
      <c r="G29" s="232"/>
    </row>
    <row r="30" spans="1:7">
      <c r="A30" s="230"/>
      <c r="B30" s="231"/>
      <c r="C30" s="231"/>
      <c r="D30" s="231"/>
      <c r="E30" s="231"/>
      <c r="F30" s="231"/>
      <c r="G30" s="232"/>
    </row>
    <row r="31" spans="1:7">
      <c r="A31" s="230"/>
      <c r="B31" s="231"/>
      <c r="C31" s="231"/>
      <c r="D31" s="231"/>
      <c r="E31" s="231"/>
      <c r="F31" s="231"/>
      <c r="G31" s="232"/>
    </row>
    <row r="32" spans="1:7">
      <c r="A32" s="230"/>
      <c r="B32" s="231"/>
      <c r="C32" s="231"/>
      <c r="D32" s="231"/>
      <c r="E32" s="231"/>
      <c r="F32" s="231"/>
      <c r="G32" s="232"/>
    </row>
    <row r="33" spans="1:7">
      <c r="A33" s="230"/>
      <c r="B33" s="231"/>
      <c r="C33" s="231"/>
      <c r="D33" s="231"/>
      <c r="E33" s="231"/>
      <c r="F33" s="231"/>
      <c r="G33" s="232"/>
    </row>
    <row r="34" spans="1:7">
      <c r="A34" s="230"/>
      <c r="B34" s="231"/>
      <c r="C34" s="231"/>
      <c r="D34" s="231"/>
      <c r="E34" s="231"/>
      <c r="F34" s="231"/>
      <c r="G34" s="232"/>
    </row>
    <row r="35" spans="1:7">
      <c r="A35" s="230"/>
      <c r="B35" s="231"/>
      <c r="C35" s="231"/>
      <c r="D35" s="231"/>
      <c r="E35" s="231"/>
      <c r="F35" s="231"/>
      <c r="G35" s="232"/>
    </row>
    <row r="36" spans="1:7">
      <c r="A36" s="230"/>
      <c r="B36" s="231"/>
      <c r="C36" s="231"/>
      <c r="D36" s="231"/>
      <c r="E36" s="231"/>
      <c r="F36" s="231"/>
      <c r="G36" s="232"/>
    </row>
    <row r="37" spans="1:7">
      <c r="A37" s="230"/>
      <c r="B37" s="231"/>
      <c r="C37" s="231"/>
      <c r="D37" s="231"/>
      <c r="E37" s="231"/>
      <c r="F37" s="231"/>
      <c r="G37" s="232"/>
    </row>
    <row r="38" spans="1:7">
      <c r="A38" s="230"/>
      <c r="B38" s="231"/>
      <c r="C38" s="231"/>
      <c r="D38" s="231"/>
      <c r="E38" s="231"/>
      <c r="F38" s="231"/>
      <c r="G38" s="232"/>
    </row>
    <row r="39" spans="1:7">
      <c r="A39" s="230"/>
      <c r="B39" s="231"/>
      <c r="C39" s="231"/>
      <c r="D39" s="231"/>
      <c r="E39" s="231"/>
      <c r="F39" s="231"/>
      <c r="G39" s="232"/>
    </row>
    <row r="40" spans="1:7">
      <c r="A40" s="230"/>
      <c r="B40" s="231"/>
      <c r="C40" s="231"/>
      <c r="D40" s="231"/>
      <c r="E40" s="231"/>
      <c r="F40" s="231"/>
      <c r="G40" s="232"/>
    </row>
    <row r="41" spans="1:7">
      <c r="A41" s="230"/>
      <c r="B41" s="231"/>
      <c r="C41" s="231"/>
      <c r="D41" s="231"/>
      <c r="E41" s="231"/>
      <c r="F41" s="231"/>
      <c r="G41" s="232"/>
    </row>
    <row r="42" spans="1:7">
      <c r="A42" s="230"/>
      <c r="B42" s="231"/>
      <c r="C42" s="231"/>
      <c r="D42" s="231"/>
      <c r="E42" s="231"/>
      <c r="F42" s="231"/>
      <c r="G42" s="232"/>
    </row>
    <row r="43" spans="1:7">
      <c r="A43" s="230"/>
      <c r="B43" s="231"/>
      <c r="C43" s="231"/>
      <c r="D43" s="231"/>
      <c r="E43" s="231"/>
      <c r="F43" s="231"/>
      <c r="G43" s="232"/>
    </row>
    <row r="44" spans="1:7" ht="15.75">
      <c r="A44" s="349" t="s">
        <v>198</v>
      </c>
      <c r="B44" s="347"/>
      <c r="C44" s="347"/>
      <c r="D44" s="347"/>
      <c r="E44" s="347"/>
      <c r="F44" s="347"/>
      <c r="G44" s="348"/>
    </row>
    <row r="45" spans="1:7">
      <c r="A45" s="233"/>
      <c r="B45" s="234"/>
      <c r="C45" s="234"/>
      <c r="D45" s="234"/>
      <c r="E45" s="234"/>
      <c r="F45" s="234"/>
      <c r="G45" s="235"/>
    </row>
  </sheetData>
  <mergeCells count="9">
    <mergeCell ref="A13:G14"/>
    <mergeCell ref="A18:G18"/>
    <mergeCell ref="A44:G44"/>
    <mergeCell ref="A4:G4"/>
    <mergeCell ref="A5:G5"/>
    <mergeCell ref="A6:G6"/>
    <mergeCell ref="A7:G7"/>
    <mergeCell ref="A8:G8"/>
    <mergeCell ref="A9:G9"/>
  </mergeCells>
  <printOptions horizontalCentered="1" vertic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abSelected="1" zoomScale="90" zoomScaleNormal="90" workbookViewId="0">
      <selection activeCell="I25" sqref="I25"/>
    </sheetView>
  </sheetViews>
  <sheetFormatPr baseColWidth="10" defaultRowHeight="14.25"/>
  <cols>
    <col min="1" max="1" width="3.7109375" style="410" customWidth="1"/>
    <col min="2" max="2" width="9.7109375" style="410" customWidth="1"/>
    <col min="3" max="3" width="72.42578125" style="410" customWidth="1"/>
    <col min="4" max="4" width="10.140625" style="411" customWidth="1"/>
    <col min="5" max="5" width="18.28515625" style="410" customWidth="1"/>
    <col min="6" max="6" width="20.85546875" style="410" customWidth="1"/>
    <col min="7" max="7" width="14.140625" style="410" customWidth="1"/>
    <col min="8" max="8" width="11.42578125" style="410"/>
    <col min="9" max="9" width="14.140625" style="410" bestFit="1" customWidth="1"/>
    <col min="10" max="11" width="11.42578125" style="410"/>
    <col min="12" max="12" width="21" style="410" customWidth="1"/>
    <col min="13" max="16384" width="11.42578125" style="410"/>
  </cols>
  <sheetData>
    <row r="1" spans="2:7">
      <c r="G1" s="412"/>
    </row>
    <row r="2" spans="2:7" ht="20.25">
      <c r="B2" s="413" t="s">
        <v>268</v>
      </c>
      <c r="C2" s="414"/>
      <c r="G2" s="415"/>
    </row>
    <row r="3" spans="2:7" ht="20.25">
      <c r="B3" s="416" t="s">
        <v>284</v>
      </c>
      <c r="C3" s="414"/>
      <c r="G3" s="415"/>
    </row>
    <row r="4" spans="2:7" ht="20.25">
      <c r="B4" s="417" t="s">
        <v>285</v>
      </c>
      <c r="C4" s="414"/>
      <c r="G4" s="418"/>
    </row>
    <row r="5" spans="2:7" ht="20.25" customHeight="1" thickBot="1">
      <c r="G5" s="419"/>
    </row>
    <row r="6" spans="2:7" ht="20.25">
      <c r="B6" s="420" t="str">
        <f>B4</f>
        <v>INFRAEST. - PLANTA DE TRATAMIENTO POR OSMOSIS INVERSA Y OBRAS ACCESORIAS</v>
      </c>
      <c r="C6" s="421"/>
      <c r="D6" s="421"/>
      <c r="E6" s="421"/>
      <c r="F6" s="421"/>
      <c r="G6" s="422"/>
    </row>
    <row r="7" spans="2:7" ht="20.25">
      <c r="B7" s="423" t="s">
        <v>269</v>
      </c>
      <c r="C7" s="424"/>
      <c r="D7" s="424"/>
      <c r="E7" s="424"/>
      <c r="F7" s="424"/>
      <c r="G7" s="425"/>
    </row>
    <row r="8" spans="2:7" s="411" customFormat="1" ht="30">
      <c r="B8" s="426" t="s">
        <v>270</v>
      </c>
      <c r="C8" s="427" t="s">
        <v>271</v>
      </c>
      <c r="D8" s="428" t="s">
        <v>272</v>
      </c>
      <c r="E8" s="429" t="s">
        <v>273</v>
      </c>
      <c r="F8" s="427" t="s">
        <v>274</v>
      </c>
      <c r="G8" s="430" t="s">
        <v>275</v>
      </c>
    </row>
    <row r="9" spans="2:7" s="411" customFormat="1" ht="15">
      <c r="B9" s="437" t="s">
        <v>207</v>
      </c>
      <c r="C9" s="442" t="s">
        <v>287</v>
      </c>
      <c r="D9" s="457"/>
      <c r="E9" s="458"/>
      <c r="F9" s="439"/>
      <c r="G9" s="459"/>
    </row>
    <row r="10" spans="2:7" ht="16.5" customHeight="1">
      <c r="B10" s="431" t="s">
        <v>276</v>
      </c>
      <c r="C10" s="432" t="s">
        <v>277</v>
      </c>
      <c r="D10" s="433" t="s">
        <v>43</v>
      </c>
      <c r="E10" s="434"/>
      <c r="F10" s="434"/>
      <c r="G10" s="435"/>
    </row>
    <row r="11" spans="2:7" ht="16.5" customHeight="1">
      <c r="B11" s="431" t="s">
        <v>278</v>
      </c>
      <c r="C11" s="432" t="s">
        <v>279</v>
      </c>
      <c r="D11" s="433" t="s">
        <v>43</v>
      </c>
      <c r="E11" s="434"/>
      <c r="F11" s="434"/>
      <c r="G11" s="435"/>
    </row>
    <row r="12" spans="2:7" ht="16.5" customHeight="1">
      <c r="B12" s="431" t="s">
        <v>280</v>
      </c>
      <c r="C12" s="432" t="s">
        <v>281</v>
      </c>
      <c r="D12" s="433" t="s">
        <v>43</v>
      </c>
      <c r="E12" s="434"/>
      <c r="F12" s="434"/>
      <c r="G12" s="435"/>
    </row>
    <row r="13" spans="2:7" ht="16.5" customHeight="1">
      <c r="B13" s="431"/>
      <c r="C13" s="436"/>
      <c r="D13" s="433"/>
      <c r="E13" s="434"/>
      <c r="F13" s="434"/>
      <c r="G13" s="435"/>
    </row>
    <row r="14" spans="2:7" ht="16.5" customHeight="1">
      <c r="B14" s="431" t="s">
        <v>211</v>
      </c>
      <c r="C14" s="436" t="s">
        <v>288</v>
      </c>
      <c r="D14" s="433" t="s">
        <v>43</v>
      </c>
      <c r="E14" s="434"/>
      <c r="F14" s="434"/>
      <c r="G14" s="435"/>
    </row>
    <row r="15" spans="2:7" ht="16.5" customHeight="1">
      <c r="B15" s="431"/>
      <c r="C15" s="436"/>
      <c r="D15" s="433"/>
      <c r="E15" s="434"/>
      <c r="F15" s="434"/>
      <c r="G15" s="435"/>
    </row>
    <row r="16" spans="2:7" ht="30.75" customHeight="1">
      <c r="B16" s="431" t="s">
        <v>1</v>
      </c>
      <c r="C16" s="489" t="s">
        <v>299</v>
      </c>
      <c r="D16" s="433" t="s">
        <v>43</v>
      </c>
      <c r="E16" s="434"/>
      <c r="F16" s="434"/>
      <c r="G16" s="435"/>
    </row>
    <row r="17" spans="2:7" ht="16.5" customHeight="1">
      <c r="B17" s="431"/>
      <c r="C17" s="436"/>
      <c r="D17" s="433"/>
      <c r="E17" s="434"/>
      <c r="F17" s="434"/>
      <c r="G17" s="435"/>
    </row>
    <row r="18" spans="2:7" ht="15">
      <c r="B18" s="431" t="s">
        <v>266</v>
      </c>
      <c r="C18" s="489" t="s">
        <v>300</v>
      </c>
      <c r="D18" s="433" t="s">
        <v>43</v>
      </c>
      <c r="E18" s="434"/>
      <c r="F18" s="434"/>
      <c r="G18" s="435"/>
    </row>
    <row r="19" spans="2:7" ht="16.5" customHeight="1">
      <c r="B19" s="431"/>
      <c r="C19" s="436"/>
      <c r="D19" s="433"/>
      <c r="E19" s="434"/>
      <c r="F19" s="434"/>
      <c r="G19" s="435"/>
    </row>
    <row r="20" spans="2:7" ht="16.5" customHeight="1">
      <c r="B20" s="437" t="s">
        <v>301</v>
      </c>
      <c r="C20" s="438" t="s">
        <v>282</v>
      </c>
      <c r="D20" s="439" t="s">
        <v>43</v>
      </c>
      <c r="E20" s="440"/>
      <c r="F20" s="441"/>
      <c r="G20" s="435"/>
    </row>
    <row r="21" spans="2:7" ht="15.75" customHeight="1">
      <c r="B21" s="437"/>
      <c r="C21" s="442"/>
      <c r="D21" s="439"/>
      <c r="E21" s="440"/>
      <c r="F21" s="441"/>
      <c r="G21" s="435"/>
    </row>
    <row r="22" spans="2:7" ht="16.5" customHeight="1" thickBot="1">
      <c r="B22" s="443" t="s">
        <v>283</v>
      </c>
      <c r="C22" s="444"/>
      <c r="D22" s="444"/>
      <c r="E22" s="445"/>
      <c r="F22" s="446"/>
      <c r="G22" s="447"/>
    </row>
    <row r="23" spans="2:7">
      <c r="C23" s="448"/>
    </row>
    <row r="30" spans="2:7" s="411" customFormat="1">
      <c r="B30" s="410"/>
      <c r="C30" s="449"/>
      <c r="E30" s="410"/>
      <c r="F30" s="410"/>
      <c r="G30" s="410"/>
    </row>
  </sheetData>
  <mergeCells count="3">
    <mergeCell ref="B6:G6"/>
    <mergeCell ref="B7:G7"/>
    <mergeCell ref="B22:E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67"/>
  <sheetViews>
    <sheetView topLeftCell="A25" zoomScale="85" zoomScaleNormal="85" zoomScaleSheetLayoutView="80" workbookViewId="0">
      <selection activeCell="N35" sqref="N35"/>
    </sheetView>
  </sheetViews>
  <sheetFormatPr baseColWidth="10" defaultRowHeight="14.25"/>
  <cols>
    <col min="1" max="5" width="4.7109375" style="2" customWidth="1"/>
    <col min="6" max="6" width="67.7109375" style="2" customWidth="1"/>
    <col min="7" max="7" width="10.28515625" style="41" customWidth="1"/>
    <col min="8" max="8" width="12.140625" style="42" customWidth="1"/>
    <col min="9" max="9" width="18.7109375" style="217" customWidth="1"/>
    <col min="10" max="10" width="23.42578125" style="218" customWidth="1"/>
    <col min="11" max="11" width="23.42578125" style="67" customWidth="1"/>
    <col min="12" max="12" width="12.85546875" style="1" bestFit="1" customWidth="1"/>
    <col min="13" max="16384" width="11.42578125" style="2"/>
  </cols>
  <sheetData>
    <row r="1" spans="1:40">
      <c r="A1" s="2" t="s">
        <v>286</v>
      </c>
      <c r="J1" s="2"/>
    </row>
    <row r="2" spans="1:40">
      <c r="A2" s="2" t="str">
        <f>+'Planilla Cotizacion Final'!B3</f>
        <v xml:space="preserve">PROYECTO: PROCREAR MERLO </v>
      </c>
      <c r="J2" s="2"/>
    </row>
    <row r="3" spans="1:40" ht="15">
      <c r="A3" s="2" t="str">
        <f>+'Planilla Cotizacion Final'!B4</f>
        <v>INFRAEST. - PLANTA DE TRATAMIENTO POR OSMOSIS INVERSA Y OBRAS ACCESORIAS</v>
      </c>
      <c r="G3" s="450"/>
      <c r="H3" s="450"/>
      <c r="I3" s="451"/>
      <c r="J3" s="2"/>
      <c r="K3" s="2"/>
    </row>
    <row r="4" spans="1:40" ht="15.75" thickBot="1">
      <c r="G4" s="450"/>
      <c r="H4" s="450"/>
      <c r="I4" s="451"/>
      <c r="J4" s="450"/>
      <c r="K4" s="3"/>
    </row>
    <row r="5" spans="1:40" ht="60.75" customHeight="1" thickBot="1">
      <c r="A5" s="452" t="s">
        <v>200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4"/>
    </row>
    <row r="6" spans="1:40" ht="26.25">
      <c r="A6" s="237" t="s">
        <v>304</v>
      </c>
      <c r="B6" s="236"/>
      <c r="C6" s="236"/>
      <c r="D6" s="236"/>
      <c r="E6" s="236"/>
      <c r="F6" s="236"/>
      <c r="G6" s="236"/>
      <c r="H6" s="236"/>
      <c r="I6" s="236"/>
      <c r="J6" s="236"/>
      <c r="K6" s="3"/>
    </row>
    <row r="7" spans="1:40" ht="15.75" thickBot="1">
      <c r="B7" s="204"/>
      <c r="C7" s="204"/>
      <c r="D7" s="204"/>
      <c r="E7" s="204"/>
      <c r="F7" s="204"/>
      <c r="G7" s="204"/>
      <c r="H7" s="204"/>
      <c r="I7" s="205"/>
      <c r="J7" s="206"/>
      <c r="K7" s="3"/>
    </row>
    <row r="8" spans="1:40" ht="32.25" customHeight="1" thickBot="1">
      <c r="A8" s="475" t="s">
        <v>277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7"/>
    </row>
    <row r="9" spans="1:40" ht="45" customHeight="1" thickBot="1">
      <c r="A9" s="364" t="s">
        <v>27</v>
      </c>
      <c r="B9" s="365"/>
      <c r="C9" s="365"/>
      <c r="D9" s="365"/>
      <c r="E9" s="366"/>
      <c r="F9" s="4" t="s">
        <v>0</v>
      </c>
      <c r="G9" s="5" t="s">
        <v>28</v>
      </c>
      <c r="H9" s="6" t="s">
        <v>29</v>
      </c>
      <c r="I9" s="207" t="s">
        <v>202</v>
      </c>
      <c r="J9" s="208" t="s">
        <v>203</v>
      </c>
      <c r="K9" s="208" t="s">
        <v>204</v>
      </c>
      <c r="L9" s="208" t="s">
        <v>205</v>
      </c>
    </row>
    <row r="10" spans="1:40" s="7" customFormat="1" ht="23.25" customHeight="1">
      <c r="A10" s="357" t="s">
        <v>35</v>
      </c>
      <c r="B10" s="358"/>
      <c r="C10" s="358"/>
      <c r="D10" s="358"/>
      <c r="E10" s="358"/>
      <c r="F10" s="358"/>
      <c r="G10" s="49"/>
      <c r="H10" s="53"/>
      <c r="I10" s="209"/>
      <c r="J10" s="210"/>
      <c r="K10" s="209"/>
      <c r="L10" s="20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7" customFormat="1" ht="23.25" customHeight="1">
      <c r="A11" s="8" t="s">
        <v>1</v>
      </c>
      <c r="B11" s="9">
        <v>1</v>
      </c>
      <c r="C11" s="9"/>
      <c r="D11" s="9"/>
      <c r="E11" s="10"/>
      <c r="F11" s="11" t="s">
        <v>2</v>
      </c>
      <c r="G11" s="12"/>
      <c r="H11" s="13"/>
      <c r="I11" s="211"/>
      <c r="J11" s="212"/>
      <c r="K11" s="211"/>
      <c r="L11" s="21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s="20" customFormat="1">
      <c r="A12" s="14" t="s">
        <v>1</v>
      </c>
      <c r="B12" s="15">
        <f>+B11</f>
        <v>1</v>
      </c>
      <c r="C12" s="15">
        <f>+C11+1</f>
        <v>1</v>
      </c>
      <c r="D12" s="15"/>
      <c r="E12" s="16"/>
      <c r="F12" s="44" t="s">
        <v>3</v>
      </c>
      <c r="G12" s="17"/>
      <c r="H12" s="18"/>
      <c r="I12" s="213"/>
      <c r="J12" s="214" t="str">
        <f>+IF(G12="","",H12*I12)</f>
        <v/>
      </c>
      <c r="K12" s="213"/>
      <c r="L12" s="213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s="7" customFormat="1">
      <c r="A13" s="21" t="s">
        <v>1</v>
      </c>
      <c r="B13" s="22">
        <f>B12</f>
        <v>1</v>
      </c>
      <c r="C13" s="22">
        <f>+C12</f>
        <v>1</v>
      </c>
      <c r="D13" s="22">
        <v>1</v>
      </c>
      <c r="E13" s="23"/>
      <c r="F13" s="36" t="s">
        <v>4</v>
      </c>
      <c r="G13" s="24" t="s">
        <v>5</v>
      </c>
      <c r="H13" s="25">
        <v>391</v>
      </c>
      <c r="I13" s="51"/>
      <c r="J13" s="52"/>
      <c r="K13" s="51"/>
      <c r="L13" s="5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7" customFormat="1">
      <c r="A14" s="14" t="s">
        <v>1</v>
      </c>
      <c r="B14" s="22">
        <f>B13</f>
        <v>1</v>
      </c>
      <c r="C14" s="15">
        <f>C13+1</f>
        <v>2</v>
      </c>
      <c r="D14" s="22"/>
      <c r="E14" s="23"/>
      <c r="F14" s="34" t="s">
        <v>8</v>
      </c>
      <c r="G14" s="26" t="s">
        <v>43</v>
      </c>
      <c r="H14" s="27">
        <v>1</v>
      </c>
      <c r="I14" s="51"/>
      <c r="J14" s="52"/>
      <c r="K14" s="51"/>
      <c r="L14" s="5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23.25" customHeight="1">
      <c r="A15" s="28" t="s">
        <v>1</v>
      </c>
      <c r="B15" s="29">
        <f>+B11+1</f>
        <v>2</v>
      </c>
      <c r="C15" s="29"/>
      <c r="D15" s="29"/>
      <c r="E15" s="30"/>
      <c r="F15" s="31" t="s">
        <v>9</v>
      </c>
      <c r="G15" s="32"/>
      <c r="H15" s="33"/>
      <c r="I15" s="211"/>
      <c r="J15" s="212"/>
      <c r="K15" s="211"/>
      <c r="L15" s="211"/>
    </row>
    <row r="16" spans="1:40">
      <c r="A16" s="14" t="s">
        <v>1</v>
      </c>
      <c r="B16" s="15">
        <f>+B15</f>
        <v>2</v>
      </c>
      <c r="C16" s="15">
        <f>+C15+1</f>
        <v>1</v>
      </c>
      <c r="D16" s="15"/>
      <c r="E16" s="16"/>
      <c r="F16" s="34" t="s">
        <v>10</v>
      </c>
      <c r="G16" s="24" t="s">
        <v>5</v>
      </c>
      <c r="H16" s="25">
        <v>157</v>
      </c>
      <c r="I16" s="51"/>
      <c r="J16" s="52"/>
      <c r="K16" s="51"/>
      <c r="L16" s="51"/>
    </row>
    <row r="17" spans="1:40">
      <c r="A17" s="14" t="s">
        <v>1</v>
      </c>
      <c r="B17" s="15">
        <f>+B16</f>
        <v>2</v>
      </c>
      <c r="C17" s="15">
        <f>+C16+1</f>
        <v>2</v>
      </c>
      <c r="D17" s="15"/>
      <c r="E17" s="16"/>
      <c r="F17" s="34" t="s">
        <v>49</v>
      </c>
      <c r="G17" s="24" t="s">
        <v>5</v>
      </c>
      <c r="H17" s="27">
        <f>29.9+70.45+8.36</f>
        <v>108.71</v>
      </c>
      <c r="I17" s="51"/>
      <c r="J17" s="52"/>
      <c r="K17" s="51"/>
      <c r="L17" s="51"/>
    </row>
    <row r="18" spans="1:40">
      <c r="A18" s="14"/>
      <c r="B18" s="15">
        <f>+B17</f>
        <v>2</v>
      </c>
      <c r="C18" s="15">
        <f>+C17+1</f>
        <v>3</v>
      </c>
      <c r="D18" s="15"/>
      <c r="E18" s="16"/>
      <c r="F18" s="34" t="s">
        <v>44</v>
      </c>
      <c r="G18" s="24" t="s">
        <v>7</v>
      </c>
      <c r="H18" s="27">
        <f>20.75+16.2+10.82</f>
        <v>47.77</v>
      </c>
      <c r="I18" s="51"/>
      <c r="J18" s="52"/>
      <c r="K18" s="51"/>
      <c r="L18" s="51"/>
    </row>
    <row r="19" spans="1:40" ht="23.25" customHeight="1">
      <c r="A19" s="28" t="s">
        <v>1</v>
      </c>
      <c r="B19" s="29">
        <f>+B15+1</f>
        <v>3</v>
      </c>
      <c r="C19" s="29"/>
      <c r="D19" s="29"/>
      <c r="E19" s="30"/>
      <c r="F19" s="31" t="s">
        <v>11</v>
      </c>
      <c r="G19" s="32"/>
      <c r="H19" s="33"/>
      <c r="I19" s="211"/>
      <c r="J19" s="212"/>
      <c r="K19" s="211"/>
      <c r="L19" s="211"/>
    </row>
    <row r="20" spans="1:40" s="7" customFormat="1" ht="18.75" customHeight="1">
      <c r="A20" s="14" t="str">
        <f>A19</f>
        <v>C</v>
      </c>
      <c r="B20" s="15">
        <f>B19</f>
        <v>3</v>
      </c>
      <c r="C20" s="15">
        <v>1</v>
      </c>
      <c r="D20" s="15"/>
      <c r="E20" s="16"/>
      <c r="F20" s="34" t="s">
        <v>12</v>
      </c>
      <c r="G20" s="35" t="s">
        <v>43</v>
      </c>
      <c r="H20" s="27">
        <v>1</v>
      </c>
      <c r="I20" s="215"/>
      <c r="J20" s="52"/>
      <c r="K20" s="215"/>
      <c r="L20" s="21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s="7" customFormat="1">
      <c r="A21" s="14" t="str">
        <f>A19</f>
        <v>C</v>
      </c>
      <c r="B21" s="15">
        <f t="shared" ref="B21:B23" si="0">+B20</f>
        <v>3</v>
      </c>
      <c r="C21" s="15">
        <f>+C20+1</f>
        <v>2</v>
      </c>
      <c r="D21" s="15"/>
      <c r="E21" s="16"/>
      <c r="F21" s="34" t="s">
        <v>13</v>
      </c>
      <c r="G21" s="35" t="s">
        <v>43</v>
      </c>
      <c r="H21" s="27">
        <v>1</v>
      </c>
      <c r="I21" s="215"/>
      <c r="J21" s="52"/>
      <c r="K21" s="215"/>
      <c r="L21" s="21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s="7" customFormat="1" ht="15.75" customHeight="1">
      <c r="A22" s="14" t="str">
        <f>A19</f>
        <v>C</v>
      </c>
      <c r="B22" s="15">
        <f t="shared" si="0"/>
        <v>3</v>
      </c>
      <c r="C22" s="15">
        <f>+C21+1</f>
        <v>3</v>
      </c>
      <c r="D22" s="15"/>
      <c r="E22" s="16"/>
      <c r="F22" s="34" t="s">
        <v>50</v>
      </c>
      <c r="G22" s="35" t="s">
        <v>43</v>
      </c>
      <c r="H22" s="27">
        <v>1</v>
      </c>
      <c r="I22" s="215"/>
      <c r="J22" s="52"/>
      <c r="K22" s="215"/>
      <c r="L22" s="21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s="7" customFormat="1" ht="15.75" customHeight="1">
      <c r="A23" s="14" t="str">
        <f>A19</f>
        <v>C</v>
      </c>
      <c r="B23" s="15">
        <f t="shared" si="0"/>
        <v>3</v>
      </c>
      <c r="C23" s="15">
        <f>+C22+1</f>
        <v>4</v>
      </c>
      <c r="D23" s="15"/>
      <c r="E23" s="16"/>
      <c r="F23" s="43" t="s">
        <v>51</v>
      </c>
      <c r="G23" s="35" t="s">
        <v>43</v>
      </c>
      <c r="H23" s="27">
        <v>1</v>
      </c>
      <c r="I23" s="215"/>
      <c r="J23" s="52"/>
      <c r="K23" s="215"/>
      <c r="L23" s="21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s="7" customFormat="1" ht="23.25" customHeight="1">
      <c r="A24" s="367" t="s">
        <v>36</v>
      </c>
      <c r="B24" s="368"/>
      <c r="C24" s="368"/>
      <c r="D24" s="368"/>
      <c r="E24" s="368"/>
      <c r="F24" s="368"/>
      <c r="G24" s="37"/>
      <c r="H24" s="54"/>
      <c r="I24" s="54"/>
      <c r="J24" s="56"/>
      <c r="K24" s="54"/>
      <c r="L24" s="5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s="7" customFormat="1" ht="28.5">
      <c r="A25" s="28" t="s">
        <v>1</v>
      </c>
      <c r="B25" s="29">
        <f>+B19+1</f>
        <v>4</v>
      </c>
      <c r="C25" s="29"/>
      <c r="D25" s="29"/>
      <c r="E25" s="30"/>
      <c r="F25" s="39" t="s">
        <v>179</v>
      </c>
      <c r="G25" s="40"/>
      <c r="H25" s="40"/>
      <c r="I25" s="211"/>
      <c r="J25" s="212"/>
      <c r="K25" s="211"/>
      <c r="L25" s="21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s="7" customFormat="1" ht="13.9" customHeight="1">
      <c r="A26" s="14" t="s">
        <v>1</v>
      </c>
      <c r="B26" s="15">
        <f t="shared" ref="B26:D34" si="1">+B25</f>
        <v>4</v>
      </c>
      <c r="C26" s="15">
        <f>+C25+1</f>
        <v>1</v>
      </c>
      <c r="D26" s="22"/>
      <c r="E26" s="23"/>
      <c r="F26" s="34" t="s">
        <v>15</v>
      </c>
      <c r="G26" s="26"/>
      <c r="H26" s="25"/>
      <c r="I26" s="215"/>
      <c r="J26" s="52"/>
      <c r="K26" s="215"/>
      <c r="L26" s="21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s="38" customFormat="1">
      <c r="A27" s="21" t="s">
        <v>1</v>
      </c>
      <c r="B27" s="22">
        <f t="shared" si="1"/>
        <v>4</v>
      </c>
      <c r="C27" s="22">
        <f>+C26</f>
        <v>1</v>
      </c>
      <c r="D27" s="22">
        <f>+D26+1</f>
        <v>1</v>
      </c>
      <c r="E27" s="23"/>
      <c r="F27" s="36" t="s">
        <v>16</v>
      </c>
      <c r="G27" s="24" t="s">
        <v>181</v>
      </c>
      <c r="H27" s="25">
        <f>8.8*16*0.5</f>
        <v>70.400000000000006</v>
      </c>
      <c r="I27" s="51"/>
      <c r="J27" s="52"/>
      <c r="K27" s="51"/>
      <c r="L27" s="51"/>
    </row>
    <row r="28" spans="1:40" s="38" customFormat="1" ht="13.9" customHeight="1">
      <c r="A28" s="21" t="s">
        <v>1</v>
      </c>
      <c r="B28" s="22">
        <f t="shared" si="1"/>
        <v>4</v>
      </c>
      <c r="C28" s="22">
        <f>+C27</f>
        <v>1</v>
      </c>
      <c r="D28" s="22">
        <f>+D27+1</f>
        <v>2</v>
      </c>
      <c r="E28" s="23"/>
      <c r="F28" s="36" t="s">
        <v>17</v>
      </c>
      <c r="G28" s="24" t="s">
        <v>181</v>
      </c>
      <c r="H28" s="25">
        <f>H27-H32</f>
        <v>17.308</v>
      </c>
      <c r="I28" s="51"/>
      <c r="J28" s="52"/>
      <c r="K28" s="51"/>
      <c r="L28" s="51"/>
    </row>
    <row r="29" spans="1:40" s="38" customFormat="1">
      <c r="A29" s="14" t="s">
        <v>1</v>
      </c>
      <c r="B29" s="15">
        <f>+B25</f>
        <v>4</v>
      </c>
      <c r="C29" s="15">
        <f>+C26+1</f>
        <v>2</v>
      </c>
      <c r="D29" s="22"/>
      <c r="E29" s="23"/>
      <c r="F29" s="34" t="s">
        <v>26</v>
      </c>
      <c r="G29" s="26"/>
      <c r="H29" s="25"/>
      <c r="I29" s="215"/>
      <c r="J29" s="52"/>
      <c r="K29" s="215"/>
      <c r="L29" s="215"/>
    </row>
    <row r="30" spans="1:40" s="38" customFormat="1" ht="13.9" customHeight="1">
      <c r="A30" s="21" t="s">
        <v>1</v>
      </c>
      <c r="B30" s="22">
        <f t="shared" si="1"/>
        <v>4</v>
      </c>
      <c r="C30" s="22">
        <f t="shared" si="1"/>
        <v>2</v>
      </c>
      <c r="D30" s="22">
        <f>+D29+1</f>
        <v>1</v>
      </c>
      <c r="E30" s="23"/>
      <c r="F30" s="36" t="s">
        <v>42</v>
      </c>
      <c r="G30" s="24" t="s">
        <v>6</v>
      </c>
      <c r="H30" s="25">
        <f>7.6*14.8*0.1</f>
        <v>11.248000000000001</v>
      </c>
      <c r="I30" s="51"/>
      <c r="J30" s="52"/>
      <c r="K30" s="51"/>
      <c r="L30" s="51"/>
    </row>
    <row r="31" spans="1:40" s="38" customFormat="1">
      <c r="A31" s="21" t="s">
        <v>1</v>
      </c>
      <c r="B31" s="22">
        <f>+B30</f>
        <v>4</v>
      </c>
      <c r="C31" s="22">
        <f>C29</f>
        <v>2</v>
      </c>
      <c r="D31" s="22">
        <f>+D30+1</f>
        <v>2</v>
      </c>
      <c r="E31" s="23"/>
      <c r="F31" s="34" t="s">
        <v>41</v>
      </c>
      <c r="G31" s="26"/>
      <c r="H31" s="27"/>
      <c r="I31" s="213"/>
      <c r="J31" s="52"/>
      <c r="K31" s="213"/>
      <c r="L31" s="213"/>
    </row>
    <row r="32" spans="1:40" s="38" customFormat="1">
      <c r="A32" s="21" t="s">
        <v>1</v>
      </c>
      <c r="B32" s="22">
        <f t="shared" si="1"/>
        <v>4</v>
      </c>
      <c r="C32" s="22">
        <f t="shared" si="1"/>
        <v>2</v>
      </c>
      <c r="D32" s="22">
        <f>+D31</f>
        <v>2</v>
      </c>
      <c r="E32" s="23">
        <f>+E31+1</f>
        <v>1</v>
      </c>
      <c r="F32" s="36" t="s">
        <v>182</v>
      </c>
      <c r="G32" s="24" t="s">
        <v>181</v>
      </c>
      <c r="H32" s="25">
        <f>'[32]analisis costos oc'!G23+'[32]analisis costos oc'!G24</f>
        <v>53.092000000000006</v>
      </c>
      <c r="I32" s="51"/>
      <c r="J32" s="52"/>
      <c r="K32" s="51"/>
      <c r="L32" s="51"/>
    </row>
    <row r="33" spans="1:40" s="38" customFormat="1" ht="13.9" customHeight="1">
      <c r="A33" s="21" t="s">
        <v>1</v>
      </c>
      <c r="B33" s="22">
        <f t="shared" si="1"/>
        <v>4</v>
      </c>
      <c r="C33" s="22">
        <f t="shared" si="1"/>
        <v>2</v>
      </c>
      <c r="D33" s="22">
        <f>+D32</f>
        <v>2</v>
      </c>
      <c r="E33" s="23">
        <f>E32+1</f>
        <v>2</v>
      </c>
      <c r="F33" s="50" t="s">
        <v>19</v>
      </c>
      <c r="G33" s="24" t="s">
        <v>181</v>
      </c>
      <c r="H33" s="55">
        <f>'[32]analisis costos oc'!G31</f>
        <v>1.5260400000000001</v>
      </c>
      <c r="I33" s="51"/>
      <c r="J33" s="52"/>
      <c r="K33" s="51"/>
      <c r="L33" s="51"/>
    </row>
    <row r="34" spans="1:40" s="38" customFormat="1">
      <c r="A34" s="21" t="s">
        <v>1</v>
      </c>
      <c r="B34" s="22">
        <f t="shared" si="1"/>
        <v>4</v>
      </c>
      <c r="C34" s="22">
        <f t="shared" si="1"/>
        <v>2</v>
      </c>
      <c r="D34" s="22">
        <f t="shared" si="1"/>
        <v>2</v>
      </c>
      <c r="E34" s="23">
        <f t="shared" ref="E34" si="2">+E33+1</f>
        <v>3</v>
      </c>
      <c r="F34" s="45" t="s">
        <v>21</v>
      </c>
      <c r="G34" s="46" t="s">
        <v>6</v>
      </c>
      <c r="H34" s="55">
        <f>'[32]analisis costos oc'!G32</f>
        <v>2.88</v>
      </c>
      <c r="I34" s="51"/>
      <c r="J34" s="52"/>
      <c r="K34" s="51"/>
      <c r="L34" s="51"/>
    </row>
    <row r="35" spans="1:40" s="38" customFormat="1" ht="13.9" customHeight="1">
      <c r="A35" s="14" t="s">
        <v>1</v>
      </c>
      <c r="B35" s="15">
        <f>+B25</f>
        <v>4</v>
      </c>
      <c r="C35" s="15">
        <f>+C29+1</f>
        <v>3</v>
      </c>
      <c r="D35" s="15"/>
      <c r="E35" s="16"/>
      <c r="F35" s="34" t="s">
        <v>14</v>
      </c>
      <c r="G35" s="26"/>
      <c r="H35" s="46"/>
      <c r="I35" s="46"/>
      <c r="J35" s="52"/>
      <c r="K35" s="46"/>
      <c r="L35" s="46"/>
    </row>
    <row r="36" spans="1:40" s="38" customFormat="1">
      <c r="A36" s="21" t="s">
        <v>1</v>
      </c>
      <c r="B36" s="22">
        <f>+B35</f>
        <v>4</v>
      </c>
      <c r="C36" s="22">
        <f>+C35</f>
        <v>3</v>
      </c>
      <c r="D36" s="22">
        <v>1</v>
      </c>
      <c r="E36" s="23"/>
      <c r="F36" s="36" t="s">
        <v>38</v>
      </c>
      <c r="G36" s="24" t="s">
        <v>5</v>
      </c>
      <c r="H36" s="46">
        <v>113</v>
      </c>
      <c r="I36" s="51"/>
      <c r="J36" s="52"/>
      <c r="K36" s="51"/>
      <c r="L36" s="51"/>
    </row>
    <row r="37" spans="1:40" s="7" customFormat="1" ht="13.9" customHeight="1">
      <c r="A37" s="14" t="s">
        <v>1</v>
      </c>
      <c r="B37" s="15">
        <f>+B25</f>
        <v>4</v>
      </c>
      <c r="C37" s="15">
        <f>+C35+1</f>
        <v>4</v>
      </c>
      <c r="D37" s="15"/>
      <c r="E37" s="16"/>
      <c r="F37" s="47" t="s">
        <v>20</v>
      </c>
      <c r="G37" s="46"/>
      <c r="H37" s="46"/>
      <c r="I37" s="46"/>
      <c r="J37" s="52"/>
      <c r="K37" s="46"/>
      <c r="L37" s="4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s="38" customFormat="1">
      <c r="A38" s="21" t="s">
        <v>1</v>
      </c>
      <c r="B38" s="22">
        <f>+B37</f>
        <v>4</v>
      </c>
      <c r="C38" s="22">
        <f>+C37</f>
        <v>4</v>
      </c>
      <c r="D38" s="22">
        <v>1</v>
      </c>
      <c r="E38" s="23"/>
      <c r="F38" s="36" t="s">
        <v>33</v>
      </c>
      <c r="G38" s="48" t="s">
        <v>5</v>
      </c>
      <c r="H38" s="46">
        <f>45.75*6</f>
        <v>274.5</v>
      </c>
      <c r="I38" s="51"/>
      <c r="J38" s="52"/>
      <c r="K38" s="51"/>
      <c r="L38" s="51"/>
    </row>
    <row r="39" spans="1:40" s="38" customFormat="1">
      <c r="A39" s="14" t="s">
        <v>1</v>
      </c>
      <c r="B39" s="15">
        <f>+B25</f>
        <v>4</v>
      </c>
      <c r="C39" s="15">
        <f>+C37+1</f>
        <v>5</v>
      </c>
      <c r="D39" s="22"/>
      <c r="E39" s="23"/>
      <c r="F39" s="47" t="s">
        <v>24</v>
      </c>
      <c r="G39" s="46"/>
      <c r="H39" s="46"/>
      <c r="I39" s="46"/>
      <c r="J39" s="52"/>
      <c r="K39" s="46"/>
      <c r="L39" s="46"/>
    </row>
    <row r="40" spans="1:40" s="38" customFormat="1">
      <c r="A40" s="21" t="s">
        <v>1</v>
      </c>
      <c r="B40" s="22">
        <f>+B39</f>
        <v>4</v>
      </c>
      <c r="C40" s="22">
        <f>+C39</f>
        <v>5</v>
      </c>
      <c r="D40" s="22">
        <v>1</v>
      </c>
      <c r="E40" s="23"/>
      <c r="F40" s="36" t="s">
        <v>40</v>
      </c>
      <c r="G40" s="48" t="s">
        <v>5</v>
      </c>
      <c r="H40" s="46">
        <v>104</v>
      </c>
      <c r="I40" s="51"/>
      <c r="J40" s="52"/>
      <c r="K40" s="51"/>
      <c r="L40" s="51"/>
    </row>
    <row r="41" spans="1:40" s="38" customFormat="1">
      <c r="A41" s="14" t="s">
        <v>1</v>
      </c>
      <c r="B41" s="15">
        <f>B25</f>
        <v>4</v>
      </c>
      <c r="C41" s="15">
        <f>C39+1</f>
        <v>6</v>
      </c>
      <c r="D41" s="15"/>
      <c r="E41" s="16"/>
      <c r="F41" s="34" t="s">
        <v>18</v>
      </c>
      <c r="G41" s="24" t="s">
        <v>43</v>
      </c>
      <c r="H41" s="25">
        <v>1</v>
      </c>
      <c r="I41" s="215"/>
      <c r="J41" s="52"/>
      <c r="K41" s="215"/>
      <c r="L41" s="215"/>
    </row>
    <row r="42" spans="1:40" s="7" customFormat="1" ht="23.25" customHeight="1">
      <c r="A42" s="28" t="s">
        <v>1</v>
      </c>
      <c r="B42" s="29">
        <f>+B25+1</f>
        <v>5</v>
      </c>
      <c r="C42" s="29"/>
      <c r="D42" s="29"/>
      <c r="E42" s="30"/>
      <c r="F42" s="39" t="s">
        <v>45</v>
      </c>
      <c r="G42" s="40"/>
      <c r="H42" s="40"/>
      <c r="I42" s="211"/>
      <c r="J42" s="212"/>
      <c r="K42" s="211"/>
      <c r="L42" s="21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s="7" customFormat="1" ht="13.9" customHeight="1">
      <c r="A43" s="14" t="s">
        <v>1</v>
      </c>
      <c r="B43" s="15">
        <f>B42</f>
        <v>5</v>
      </c>
      <c r="C43" s="15">
        <f>+C42+1</f>
        <v>1</v>
      </c>
      <c r="D43" s="22"/>
      <c r="E43" s="23"/>
      <c r="F43" s="34" t="s">
        <v>15</v>
      </c>
      <c r="G43" s="26"/>
      <c r="H43" s="25"/>
      <c r="I43" s="51"/>
      <c r="J43" s="52"/>
      <c r="K43" s="51"/>
      <c r="L43" s="5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s="38" customFormat="1">
      <c r="A44" s="21" t="s">
        <v>1</v>
      </c>
      <c r="B44" s="22">
        <f>B42</f>
        <v>5</v>
      </c>
      <c r="C44" s="22">
        <f>+C43</f>
        <v>1</v>
      </c>
      <c r="D44" s="22">
        <f>+D43+1</f>
        <v>1</v>
      </c>
      <c r="E44" s="23"/>
      <c r="F44" s="36" t="s">
        <v>16</v>
      </c>
      <c r="G44" s="24" t="s">
        <v>181</v>
      </c>
      <c r="H44" s="25">
        <f>72*0.5</f>
        <v>36</v>
      </c>
      <c r="I44" s="51"/>
      <c r="J44" s="52"/>
      <c r="K44" s="51"/>
      <c r="L44" s="51"/>
    </row>
    <row r="45" spans="1:40" s="38" customFormat="1" ht="13.9" customHeight="1">
      <c r="A45" s="21" t="s">
        <v>1</v>
      </c>
      <c r="B45" s="22">
        <f>B42</f>
        <v>5</v>
      </c>
      <c r="C45" s="22">
        <f>+C44</f>
        <v>1</v>
      </c>
      <c r="D45" s="22">
        <f>+D44+1</f>
        <v>2</v>
      </c>
      <c r="E45" s="23"/>
      <c r="F45" s="36" t="s">
        <v>17</v>
      </c>
      <c r="G45" s="24" t="s">
        <v>181</v>
      </c>
      <c r="H45" s="25">
        <f>(72-50)*0.5</f>
        <v>11</v>
      </c>
      <c r="I45" s="51"/>
      <c r="J45" s="52"/>
      <c r="K45" s="51"/>
      <c r="L45" s="51"/>
    </row>
    <row r="46" spans="1:40" s="38" customFormat="1">
      <c r="A46" s="14" t="s">
        <v>1</v>
      </c>
      <c r="B46" s="15">
        <f t="shared" ref="B46:D59" si="3">+B45</f>
        <v>5</v>
      </c>
      <c r="C46" s="15">
        <f>+C43+1</f>
        <v>2</v>
      </c>
      <c r="D46" s="22"/>
      <c r="E46" s="23"/>
      <c r="F46" s="34" t="s">
        <v>26</v>
      </c>
      <c r="G46" s="26"/>
      <c r="H46" s="25"/>
      <c r="I46" s="51"/>
      <c r="J46" s="52"/>
      <c r="K46" s="51"/>
      <c r="L46" s="51"/>
    </row>
    <row r="47" spans="1:40" s="38" customFormat="1">
      <c r="A47" s="21" t="s">
        <v>1</v>
      </c>
      <c r="B47" s="22">
        <f t="shared" si="3"/>
        <v>5</v>
      </c>
      <c r="C47" s="22">
        <f>C46</f>
        <v>2</v>
      </c>
      <c r="D47" s="22">
        <v>1</v>
      </c>
      <c r="E47" s="23"/>
      <c r="F47" s="36" t="s">
        <v>42</v>
      </c>
      <c r="G47" s="24" t="s">
        <v>181</v>
      </c>
      <c r="H47" s="25">
        <f>50*0.1</f>
        <v>5</v>
      </c>
      <c r="I47" s="51"/>
      <c r="J47" s="52"/>
      <c r="K47" s="51"/>
      <c r="L47" s="51"/>
    </row>
    <row r="48" spans="1:40" s="38" customFormat="1">
      <c r="A48" s="21" t="s">
        <v>1</v>
      </c>
      <c r="B48" s="15">
        <f t="shared" si="3"/>
        <v>5</v>
      </c>
      <c r="C48" s="22">
        <f t="shared" si="3"/>
        <v>2</v>
      </c>
      <c r="D48" s="22">
        <f>+D47+1</f>
        <v>2</v>
      </c>
      <c r="E48" s="23"/>
      <c r="F48" s="34" t="s">
        <v>41</v>
      </c>
      <c r="G48" s="26"/>
      <c r="H48" s="27"/>
      <c r="I48" s="51"/>
      <c r="J48" s="52"/>
      <c r="K48" s="51"/>
      <c r="L48" s="51"/>
    </row>
    <row r="49" spans="1:40" s="38" customFormat="1">
      <c r="A49" s="21" t="s">
        <v>1</v>
      </c>
      <c r="B49" s="22">
        <f t="shared" si="3"/>
        <v>5</v>
      </c>
      <c r="C49" s="22">
        <f t="shared" si="3"/>
        <v>2</v>
      </c>
      <c r="D49" s="22">
        <f>+D48</f>
        <v>2</v>
      </c>
      <c r="E49" s="23">
        <f>+E48+1</f>
        <v>1</v>
      </c>
      <c r="F49" s="36" t="s">
        <v>37</v>
      </c>
      <c r="G49" s="24" t="s">
        <v>181</v>
      </c>
      <c r="H49" s="25">
        <v>2.1</v>
      </c>
      <c r="I49" s="51"/>
      <c r="J49" s="52"/>
      <c r="K49" s="51"/>
      <c r="L49" s="51"/>
    </row>
    <row r="50" spans="1:40" s="38" customFormat="1">
      <c r="A50" s="21" t="s">
        <v>1</v>
      </c>
      <c r="B50" s="22">
        <f t="shared" si="3"/>
        <v>5</v>
      </c>
      <c r="C50" s="22">
        <f t="shared" si="3"/>
        <v>2</v>
      </c>
      <c r="D50" s="22">
        <f t="shared" si="3"/>
        <v>2</v>
      </c>
      <c r="E50" s="23">
        <f t="shared" ref="E50:E52" si="4">+E49+1</f>
        <v>2</v>
      </c>
      <c r="F50" s="36" t="s">
        <v>46</v>
      </c>
      <c r="G50" s="24" t="s">
        <v>6</v>
      </c>
      <c r="H50" s="25">
        <v>1</v>
      </c>
      <c r="I50" s="51"/>
      <c r="J50" s="52"/>
      <c r="K50" s="51"/>
      <c r="L50" s="51"/>
    </row>
    <row r="51" spans="1:40" s="38" customFormat="1" ht="13.9" customHeight="1">
      <c r="A51" s="21" t="s">
        <v>1</v>
      </c>
      <c r="B51" s="22">
        <f t="shared" si="3"/>
        <v>5</v>
      </c>
      <c r="C51" s="22">
        <f t="shared" si="3"/>
        <v>2</v>
      </c>
      <c r="D51" s="22">
        <f t="shared" si="3"/>
        <v>2</v>
      </c>
      <c r="E51" s="23">
        <f t="shared" si="4"/>
        <v>3</v>
      </c>
      <c r="F51" s="50" t="s">
        <v>19</v>
      </c>
      <c r="G51" s="24" t="s">
        <v>181</v>
      </c>
      <c r="H51" s="46">
        <v>1</v>
      </c>
      <c r="I51" s="51"/>
      <c r="J51" s="52"/>
      <c r="K51" s="51"/>
      <c r="L51" s="51"/>
    </row>
    <row r="52" spans="1:40" s="38" customFormat="1">
      <c r="A52" s="21" t="s">
        <v>1</v>
      </c>
      <c r="B52" s="22">
        <f t="shared" si="3"/>
        <v>5</v>
      </c>
      <c r="C52" s="22">
        <f t="shared" si="3"/>
        <v>2</v>
      </c>
      <c r="D52" s="22">
        <f t="shared" si="3"/>
        <v>2</v>
      </c>
      <c r="E52" s="23">
        <f t="shared" si="4"/>
        <v>4</v>
      </c>
      <c r="F52" s="45" t="s">
        <v>21</v>
      </c>
      <c r="G52" s="46" t="s">
        <v>6</v>
      </c>
      <c r="H52" s="46">
        <v>1</v>
      </c>
      <c r="I52" s="51"/>
      <c r="J52" s="52"/>
      <c r="K52" s="51"/>
      <c r="L52" s="51"/>
    </row>
    <row r="53" spans="1:40" s="38" customFormat="1" ht="13.9" customHeight="1">
      <c r="A53" s="14" t="s">
        <v>1</v>
      </c>
      <c r="B53" s="15">
        <f t="shared" si="3"/>
        <v>5</v>
      </c>
      <c r="C53" s="15">
        <f>+C46+1</f>
        <v>3</v>
      </c>
      <c r="D53" s="15"/>
      <c r="E53" s="16"/>
      <c r="F53" s="34" t="s">
        <v>14</v>
      </c>
      <c r="G53" s="26"/>
      <c r="H53" s="46"/>
      <c r="I53" s="51"/>
      <c r="J53" s="52"/>
      <c r="K53" s="51"/>
      <c r="L53" s="51"/>
    </row>
    <row r="54" spans="1:40" s="38" customFormat="1">
      <c r="A54" s="21" t="s">
        <v>1</v>
      </c>
      <c r="B54" s="22">
        <f t="shared" si="3"/>
        <v>5</v>
      </c>
      <c r="C54" s="22">
        <f>+C53</f>
        <v>3</v>
      </c>
      <c r="D54" s="22">
        <f>+D53+1</f>
        <v>1</v>
      </c>
      <c r="E54" s="23"/>
      <c r="F54" s="36" t="s">
        <v>39</v>
      </c>
      <c r="G54" s="24" t="s">
        <v>5</v>
      </c>
      <c r="H54" s="46">
        <v>50</v>
      </c>
      <c r="I54" s="51"/>
      <c r="J54" s="52"/>
      <c r="K54" s="51"/>
      <c r="L54" s="51"/>
    </row>
    <row r="55" spans="1:40" s="38" customFormat="1" ht="14.25" customHeight="1">
      <c r="A55" s="21" t="s">
        <v>1</v>
      </c>
      <c r="B55" s="22">
        <f t="shared" si="3"/>
        <v>5</v>
      </c>
      <c r="C55" s="22">
        <f t="shared" si="3"/>
        <v>3</v>
      </c>
      <c r="D55" s="22">
        <f t="shared" ref="D55" si="5">+D54+1</f>
        <v>2</v>
      </c>
      <c r="E55" s="23"/>
      <c r="F55" s="36" t="s">
        <v>25</v>
      </c>
      <c r="G55" s="24" t="s">
        <v>5</v>
      </c>
      <c r="H55" s="46">
        <v>50</v>
      </c>
      <c r="I55" s="51"/>
      <c r="J55" s="52"/>
      <c r="K55" s="51"/>
      <c r="L55" s="51"/>
    </row>
    <row r="56" spans="1:40" s="7" customFormat="1" ht="13.9" customHeight="1">
      <c r="A56" s="14" t="s">
        <v>1</v>
      </c>
      <c r="B56" s="15">
        <f t="shared" si="3"/>
        <v>5</v>
      </c>
      <c r="C56" s="15">
        <f>+C53+1</f>
        <v>4</v>
      </c>
      <c r="D56" s="15"/>
      <c r="E56" s="16"/>
      <c r="F56" s="47" t="s">
        <v>20</v>
      </c>
      <c r="G56" s="46"/>
      <c r="H56" s="46"/>
      <c r="I56" s="51"/>
      <c r="J56" s="52"/>
      <c r="K56" s="51"/>
      <c r="L56" s="5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s="38" customFormat="1">
      <c r="A57" s="21" t="s">
        <v>1</v>
      </c>
      <c r="B57" s="22">
        <f t="shared" si="3"/>
        <v>5</v>
      </c>
      <c r="C57" s="22">
        <f>+C56</f>
        <v>4</v>
      </c>
      <c r="D57" s="22">
        <v>1</v>
      </c>
      <c r="E57" s="23"/>
      <c r="F57" s="36" t="s">
        <v>32</v>
      </c>
      <c r="G57" s="48" t="s">
        <v>5</v>
      </c>
      <c r="H57" s="46">
        <f>11.5*3</f>
        <v>34.5</v>
      </c>
      <c r="I57" s="51"/>
      <c r="J57" s="52"/>
      <c r="K57" s="51"/>
      <c r="L57" s="51"/>
    </row>
    <row r="58" spans="1:40" s="38" customFormat="1">
      <c r="A58" s="21" t="s">
        <v>1</v>
      </c>
      <c r="B58" s="22">
        <f t="shared" si="3"/>
        <v>5</v>
      </c>
      <c r="C58" s="22">
        <f t="shared" si="3"/>
        <v>4</v>
      </c>
      <c r="D58" s="22">
        <f t="shared" ref="D58" si="6">+D57+1</f>
        <v>2</v>
      </c>
      <c r="E58" s="23"/>
      <c r="F58" s="36" t="s">
        <v>33</v>
      </c>
      <c r="G58" s="48" t="s">
        <v>5</v>
      </c>
      <c r="H58" s="46">
        <f>37*3</f>
        <v>111</v>
      </c>
      <c r="I58" s="51"/>
      <c r="J58" s="52"/>
      <c r="K58" s="51"/>
      <c r="L58" s="51"/>
    </row>
    <row r="59" spans="1:40" s="38" customFormat="1">
      <c r="A59" s="14" t="s">
        <v>1</v>
      </c>
      <c r="B59" s="15">
        <f t="shared" si="3"/>
        <v>5</v>
      </c>
      <c r="C59" s="15">
        <f>+C56+1</f>
        <v>5</v>
      </c>
      <c r="D59" s="22"/>
      <c r="E59" s="23"/>
      <c r="F59" s="216" t="s">
        <v>24</v>
      </c>
      <c r="G59" s="46"/>
      <c r="H59" s="46"/>
      <c r="I59" s="51"/>
      <c r="J59" s="52"/>
      <c r="K59" s="51"/>
      <c r="L59" s="51"/>
    </row>
    <row r="60" spans="1:40" s="7" customFormat="1" ht="13.9" customHeight="1">
      <c r="A60" s="21" t="s">
        <v>1</v>
      </c>
      <c r="B60" s="22">
        <f>+B59</f>
        <v>5</v>
      </c>
      <c r="C60" s="22">
        <f>+C59</f>
        <v>5</v>
      </c>
      <c r="D60" s="22">
        <v>1</v>
      </c>
      <c r="E60" s="23"/>
      <c r="F60" s="36" t="s">
        <v>47</v>
      </c>
      <c r="G60" s="48" t="s">
        <v>5</v>
      </c>
      <c r="H60" s="46">
        <v>50</v>
      </c>
      <c r="I60" s="51"/>
      <c r="J60" s="52"/>
      <c r="K60" s="51"/>
      <c r="L60" s="5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s="38" customFormat="1" ht="28.5">
      <c r="A61" s="21" t="s">
        <v>1</v>
      </c>
      <c r="B61" s="22">
        <f>+B60</f>
        <v>5</v>
      </c>
      <c r="C61" s="22">
        <f>+C60</f>
        <v>5</v>
      </c>
      <c r="D61" s="22">
        <f>+D60+1</f>
        <v>2</v>
      </c>
      <c r="E61" s="23"/>
      <c r="F61" s="36" t="s">
        <v>48</v>
      </c>
      <c r="G61" s="48" t="s">
        <v>5</v>
      </c>
      <c r="H61" s="46">
        <v>50</v>
      </c>
      <c r="I61" s="51"/>
      <c r="J61" s="52"/>
      <c r="K61" s="51"/>
      <c r="L61" s="51"/>
    </row>
    <row r="62" spans="1:40" s="38" customFormat="1">
      <c r="A62" s="14" t="s">
        <v>1</v>
      </c>
      <c r="B62" s="15">
        <f>+B61</f>
        <v>5</v>
      </c>
      <c r="C62" s="15">
        <f>C59+1</f>
        <v>6</v>
      </c>
      <c r="D62" s="15"/>
      <c r="E62" s="16"/>
      <c r="F62" s="34" t="s">
        <v>18</v>
      </c>
      <c r="G62" s="24" t="s">
        <v>43</v>
      </c>
      <c r="H62" s="25">
        <v>1</v>
      </c>
      <c r="I62" s="51"/>
      <c r="J62" s="52"/>
      <c r="K62" s="51"/>
      <c r="L62" s="51"/>
    </row>
    <row r="63" spans="1:40" ht="23.25" customHeight="1">
      <c r="A63" s="367" t="s">
        <v>52</v>
      </c>
      <c r="B63" s="368"/>
      <c r="C63" s="368"/>
      <c r="D63" s="368"/>
      <c r="E63" s="368"/>
      <c r="F63" s="368"/>
      <c r="G63" s="58"/>
      <c r="H63" s="58"/>
      <c r="I63" s="58"/>
      <c r="J63" s="59"/>
      <c r="K63" s="58"/>
      <c r="L63" s="58"/>
    </row>
    <row r="64" spans="1:40" ht="23.25" customHeight="1">
      <c r="A64" s="60" t="s">
        <v>1</v>
      </c>
      <c r="B64" s="61">
        <f>+B62+1</f>
        <v>6</v>
      </c>
      <c r="C64" s="61"/>
      <c r="D64" s="61"/>
      <c r="E64" s="62"/>
      <c r="F64" s="39" t="s">
        <v>183</v>
      </c>
      <c r="G64" s="63"/>
      <c r="H64" s="64"/>
      <c r="I64" s="65"/>
      <c r="J64" s="66"/>
      <c r="K64" s="65"/>
      <c r="L64" s="65"/>
    </row>
    <row r="65" spans="1:12" ht="15.75" thickBot="1">
      <c r="A65" s="68" t="s">
        <v>1</v>
      </c>
      <c r="B65" s="69">
        <f t="shared" ref="B65" si="7">B64</f>
        <v>6</v>
      </c>
      <c r="C65" s="69">
        <f>C64+1</f>
        <v>1</v>
      </c>
      <c r="D65" s="70"/>
      <c r="E65" s="71"/>
      <c r="F65" s="34" t="s">
        <v>184</v>
      </c>
      <c r="G65" s="72" t="s">
        <v>43</v>
      </c>
      <c r="H65" s="73">
        <v>1</v>
      </c>
      <c r="I65" s="75"/>
      <c r="J65" s="74"/>
      <c r="K65" s="75"/>
      <c r="L65" s="75"/>
    </row>
    <row r="66" spans="1:12" ht="23.25" customHeight="1" thickBot="1">
      <c r="A66" s="361" t="s">
        <v>34</v>
      </c>
      <c r="B66" s="362"/>
      <c r="C66" s="362"/>
      <c r="D66" s="362"/>
      <c r="E66" s="362"/>
      <c r="F66" s="363"/>
      <c r="G66" s="369"/>
      <c r="H66" s="370"/>
      <c r="I66" s="370"/>
      <c r="J66" s="371"/>
    </row>
    <row r="67" spans="1:12">
      <c r="A67" s="359"/>
      <c r="B67" s="359"/>
      <c r="C67" s="359"/>
      <c r="D67" s="359"/>
      <c r="E67" s="359"/>
      <c r="F67" s="359"/>
      <c r="G67" s="359"/>
      <c r="H67" s="359"/>
      <c r="I67" s="360"/>
      <c r="J67" s="359"/>
    </row>
  </sheetData>
  <mergeCells count="9">
    <mergeCell ref="A10:F10"/>
    <mergeCell ref="A5:L5"/>
    <mergeCell ref="A67:J67"/>
    <mergeCell ref="A66:F66"/>
    <mergeCell ref="A9:E9"/>
    <mergeCell ref="A24:F24"/>
    <mergeCell ref="G66:J66"/>
    <mergeCell ref="A63:F63"/>
    <mergeCell ref="A8:L8"/>
  </mergeCells>
  <phoneticPr fontId="0" type="noConversion"/>
  <printOptions horizontalCentered="1"/>
  <pageMargins left="0.78740157480314965" right="0.31496062992125984" top="0.39370078740157483" bottom="0.39370078740157483" header="0" footer="0.19685039370078741"/>
  <pageSetup paperSize="9" scale="58" fitToHeight="0" orientation="portrait" r:id="rId1"/>
  <headerFooter alignWithMargins="0">
    <oddFooter>&amp;L&amp;12&amp;P de &amp;N&amp;R&amp;12OC412-PC-REV1.xls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00"/>
  <sheetViews>
    <sheetView zoomScaleNormal="100" zoomScaleSheetLayoutView="80" workbookViewId="0">
      <selection activeCell="L13" sqref="L13"/>
    </sheetView>
  </sheetViews>
  <sheetFormatPr baseColWidth="10" defaultRowHeight="12.75"/>
  <cols>
    <col min="1" max="4" width="3.7109375" style="168" customWidth="1"/>
    <col min="5" max="5" width="55.42578125" style="168" customWidth="1"/>
    <col min="6" max="6" width="9" style="168" customWidth="1"/>
    <col min="7" max="7" width="11" style="168" customWidth="1"/>
    <col min="8" max="8" width="18.7109375" style="169" bestFit="1" customWidth="1"/>
    <col min="9" max="9" width="17.5703125" style="170" bestFit="1" customWidth="1"/>
    <col min="10" max="10" width="20.7109375" style="109" bestFit="1" customWidth="1"/>
    <col min="11" max="11" width="11.42578125" style="110"/>
    <col min="12" max="12" width="13" style="110" customWidth="1"/>
    <col min="13" max="16384" width="11.42578125" style="110"/>
  </cols>
  <sheetData>
    <row r="1" spans="1:12" s="2" customFormat="1" ht="14.25">
      <c r="A1" s="2" t="s">
        <v>286</v>
      </c>
      <c r="G1" s="41"/>
      <c r="H1" s="42"/>
      <c r="I1" s="217"/>
      <c r="K1" s="67"/>
      <c r="L1" s="1"/>
    </row>
    <row r="2" spans="1:12" s="2" customFormat="1" ht="14.25">
      <c r="A2" s="2" t="str">
        <f>+'Planilla Cotizacion Final'!B3</f>
        <v xml:space="preserve">PROYECTO: PROCREAR MERLO </v>
      </c>
      <c r="G2" s="41"/>
      <c r="H2" s="42"/>
      <c r="I2" s="217"/>
      <c r="K2" s="67"/>
      <c r="L2" s="1"/>
    </row>
    <row r="3" spans="1:12" s="2" customFormat="1" ht="15">
      <c r="A3" s="2" t="str">
        <f>+'Planilla Cotizacion Final'!B4</f>
        <v>INFRAEST. - PLANTA DE TRATAMIENTO POR OSMOSIS INVERSA Y OBRAS ACCESORIAS</v>
      </c>
      <c r="G3" s="450"/>
      <c r="H3" s="450"/>
      <c r="I3" s="451"/>
      <c r="L3" s="1"/>
    </row>
    <row r="4" spans="1:12" s="2" customFormat="1" ht="15.75" thickBot="1">
      <c r="G4" s="450"/>
      <c r="H4" s="450"/>
      <c r="I4" s="451"/>
      <c r="J4" s="450"/>
      <c r="K4" s="3"/>
      <c r="L4" s="1"/>
    </row>
    <row r="5" spans="1:12" s="2" customFormat="1" ht="60.75" customHeight="1" thickBot="1">
      <c r="A5" s="452" t="s">
        <v>200</v>
      </c>
      <c r="B5" s="453"/>
      <c r="C5" s="453"/>
      <c r="D5" s="453"/>
      <c r="E5" s="453"/>
      <c r="F5" s="453"/>
      <c r="G5" s="453"/>
      <c r="H5" s="453"/>
      <c r="I5" s="453"/>
      <c r="J5" s="453"/>
      <c r="K5" s="454"/>
    </row>
    <row r="6" spans="1:12" s="2" customFormat="1" ht="26.25">
      <c r="A6" s="237" t="s">
        <v>304</v>
      </c>
      <c r="B6" s="236"/>
      <c r="C6" s="236"/>
      <c r="D6" s="236"/>
      <c r="E6" s="236"/>
      <c r="F6" s="236"/>
      <c r="G6" s="236"/>
      <c r="H6" s="236"/>
      <c r="I6" s="236"/>
      <c r="J6" s="236"/>
      <c r="K6" s="3"/>
      <c r="L6" s="1"/>
    </row>
    <row r="7" spans="1:12" s="2" customFormat="1" ht="16.5" thickBot="1">
      <c r="A7" s="237" t="s">
        <v>292</v>
      </c>
      <c r="B7" s="342"/>
      <c r="C7" s="342"/>
      <c r="D7" s="342"/>
      <c r="E7" s="342"/>
      <c r="F7" s="342"/>
      <c r="G7" s="342"/>
      <c r="H7" s="342"/>
      <c r="I7" s="343"/>
      <c r="J7" s="344"/>
      <c r="K7" s="3"/>
      <c r="L7" s="1"/>
    </row>
    <row r="8" spans="1:12" s="2" customFormat="1" ht="16.5" thickBot="1">
      <c r="A8" s="478" t="s">
        <v>279</v>
      </c>
      <c r="B8" s="479"/>
      <c r="C8" s="479"/>
      <c r="D8" s="479"/>
      <c r="E8" s="479"/>
      <c r="F8" s="479"/>
      <c r="G8" s="479"/>
      <c r="H8" s="479"/>
      <c r="I8" s="479"/>
      <c r="J8" s="479"/>
      <c r="K8" s="480"/>
      <c r="L8" s="1"/>
    </row>
    <row r="9" spans="1:12" ht="43.5" customHeight="1" thickBot="1">
      <c r="A9" s="378" t="s">
        <v>27</v>
      </c>
      <c r="B9" s="379"/>
      <c r="C9" s="379"/>
      <c r="D9" s="379"/>
      <c r="E9" s="111" t="s">
        <v>22</v>
      </c>
      <c r="F9" s="112" t="s">
        <v>28</v>
      </c>
      <c r="G9" s="112" t="s">
        <v>29</v>
      </c>
      <c r="H9" s="207" t="s">
        <v>202</v>
      </c>
      <c r="I9" s="208" t="s">
        <v>203</v>
      </c>
      <c r="J9" s="208" t="s">
        <v>204</v>
      </c>
      <c r="K9" s="208" t="s">
        <v>205</v>
      </c>
    </row>
    <row r="10" spans="1:12" ht="28.5" customHeight="1" thickBot="1">
      <c r="A10" s="190" t="s">
        <v>92</v>
      </c>
      <c r="B10" s="191">
        <v>1</v>
      </c>
      <c r="C10" s="191"/>
      <c r="D10" s="191"/>
      <c r="E10" s="192" t="s">
        <v>291</v>
      </c>
      <c r="F10" s="191"/>
      <c r="G10" s="193"/>
      <c r="H10" s="209"/>
      <c r="I10" s="210"/>
      <c r="J10" s="209"/>
      <c r="K10" s="209"/>
    </row>
    <row r="11" spans="1:12" s="179" customFormat="1" ht="28.5" customHeight="1">
      <c r="A11" s="183" t="s">
        <v>92</v>
      </c>
      <c r="B11" s="184">
        <v>1</v>
      </c>
      <c r="C11" s="184">
        <v>1</v>
      </c>
      <c r="D11" s="184"/>
      <c r="E11" s="185" t="s">
        <v>93</v>
      </c>
      <c r="F11" s="186"/>
      <c r="G11" s="187"/>
      <c r="H11" s="188"/>
      <c r="I11" s="189"/>
      <c r="J11" s="178"/>
    </row>
    <row r="12" spans="1:12" ht="28.5" customHeight="1">
      <c r="A12" s="113" t="s">
        <v>92</v>
      </c>
      <c r="B12" s="114">
        <v>1</v>
      </c>
      <c r="C12" s="114">
        <v>1</v>
      </c>
      <c r="D12" s="114">
        <v>1</v>
      </c>
      <c r="E12" s="115" t="s">
        <v>163</v>
      </c>
      <c r="F12" s="116" t="s">
        <v>31</v>
      </c>
      <c r="G12" s="117">
        <v>1</v>
      </c>
      <c r="H12" s="118"/>
      <c r="I12" s="119"/>
      <c r="J12" s="118"/>
      <c r="K12" s="119"/>
    </row>
    <row r="13" spans="1:12" ht="25.5">
      <c r="A13" s="113" t="s">
        <v>92</v>
      </c>
      <c r="B13" s="114">
        <v>1</v>
      </c>
      <c r="C13" s="114">
        <v>1</v>
      </c>
      <c r="D13" s="114">
        <f>D12+1</f>
        <v>2</v>
      </c>
      <c r="E13" s="115" t="s">
        <v>164</v>
      </c>
      <c r="F13" s="116" t="s">
        <v>63</v>
      </c>
      <c r="G13" s="117">
        <v>11</v>
      </c>
      <c r="H13" s="118"/>
      <c r="I13" s="119"/>
      <c r="J13" s="118"/>
      <c r="K13" s="119"/>
    </row>
    <row r="14" spans="1:12">
      <c r="A14" s="113" t="s">
        <v>92</v>
      </c>
      <c r="B14" s="114">
        <v>1</v>
      </c>
      <c r="C14" s="114">
        <v>1</v>
      </c>
      <c r="D14" s="114">
        <f t="shared" ref="D14:D30" si="0">D13+1</f>
        <v>3</v>
      </c>
      <c r="E14" s="115" t="s">
        <v>165</v>
      </c>
      <c r="F14" s="116" t="s">
        <v>31</v>
      </c>
      <c r="G14" s="117">
        <v>1</v>
      </c>
      <c r="H14" s="118"/>
      <c r="I14" s="119"/>
      <c r="J14" s="118"/>
      <c r="K14" s="119"/>
      <c r="L14" s="121"/>
    </row>
    <row r="15" spans="1:12" ht="25.5">
      <c r="A15" s="113" t="s">
        <v>92</v>
      </c>
      <c r="B15" s="114">
        <v>1</v>
      </c>
      <c r="C15" s="114">
        <v>1</v>
      </c>
      <c r="D15" s="114">
        <f t="shared" si="0"/>
        <v>4</v>
      </c>
      <c r="E15" s="115" t="s">
        <v>166</v>
      </c>
      <c r="F15" s="116" t="s">
        <v>63</v>
      </c>
      <c r="G15" s="117">
        <v>3</v>
      </c>
      <c r="H15" s="118"/>
      <c r="I15" s="119"/>
      <c r="J15" s="118"/>
      <c r="K15" s="119"/>
    </row>
    <row r="16" spans="1:12">
      <c r="A16" s="113" t="s">
        <v>92</v>
      </c>
      <c r="B16" s="114">
        <v>1</v>
      </c>
      <c r="C16" s="114">
        <v>1</v>
      </c>
      <c r="D16" s="114">
        <f t="shared" si="0"/>
        <v>5</v>
      </c>
      <c r="E16" s="115" t="s">
        <v>167</v>
      </c>
      <c r="F16" s="116" t="s">
        <v>31</v>
      </c>
      <c r="G16" s="117">
        <v>1</v>
      </c>
      <c r="H16" s="118"/>
      <c r="I16" s="119"/>
      <c r="J16" s="118"/>
      <c r="K16" s="119"/>
      <c r="L16" s="122"/>
    </row>
    <row r="17" spans="1:17" ht="27" customHeight="1">
      <c r="A17" s="113" t="s">
        <v>92</v>
      </c>
      <c r="B17" s="114">
        <v>1</v>
      </c>
      <c r="C17" s="114">
        <v>1</v>
      </c>
      <c r="D17" s="114">
        <f t="shared" si="0"/>
        <v>6</v>
      </c>
      <c r="E17" s="115" t="s">
        <v>94</v>
      </c>
      <c r="F17" s="116" t="s">
        <v>63</v>
      </c>
      <c r="G17" s="117">
        <v>3</v>
      </c>
      <c r="H17" s="118"/>
      <c r="I17" s="119"/>
      <c r="J17" s="118"/>
      <c r="K17" s="119"/>
    </row>
    <row r="18" spans="1:17" ht="25.5">
      <c r="A18" s="113" t="s">
        <v>92</v>
      </c>
      <c r="B18" s="114">
        <v>1</v>
      </c>
      <c r="C18" s="114">
        <v>1</v>
      </c>
      <c r="D18" s="114">
        <f t="shared" si="0"/>
        <v>7</v>
      </c>
      <c r="E18" s="115" t="s">
        <v>95</v>
      </c>
      <c r="F18" s="116" t="s">
        <v>31</v>
      </c>
      <c r="G18" s="117">
        <v>1</v>
      </c>
      <c r="H18" s="118"/>
      <c r="I18" s="119"/>
      <c r="J18" s="118"/>
      <c r="K18" s="119"/>
      <c r="L18" s="122"/>
    </row>
    <row r="19" spans="1:17" s="124" customFormat="1" ht="27" customHeight="1">
      <c r="A19" s="113" t="s">
        <v>92</v>
      </c>
      <c r="B19" s="114">
        <v>1</v>
      </c>
      <c r="C19" s="114">
        <v>1</v>
      </c>
      <c r="D19" s="114">
        <f t="shared" si="0"/>
        <v>8</v>
      </c>
      <c r="E19" s="115" t="s">
        <v>96</v>
      </c>
      <c r="F19" s="116" t="s">
        <v>53</v>
      </c>
      <c r="G19" s="117">
        <v>1</v>
      </c>
      <c r="H19" s="118"/>
      <c r="I19" s="119"/>
      <c r="J19" s="118"/>
      <c r="K19" s="119"/>
      <c r="M19" s="123"/>
      <c r="N19" s="123"/>
      <c r="O19" s="123"/>
      <c r="P19" s="123"/>
      <c r="Q19" s="123"/>
    </row>
    <row r="20" spans="1:17" s="124" customFormat="1">
      <c r="A20" s="113" t="s">
        <v>92</v>
      </c>
      <c r="B20" s="114">
        <v>1</v>
      </c>
      <c r="C20" s="114">
        <v>1</v>
      </c>
      <c r="D20" s="114">
        <f>D19+1</f>
        <v>9</v>
      </c>
      <c r="E20" s="115" t="s">
        <v>97</v>
      </c>
      <c r="F20" s="116" t="s">
        <v>53</v>
      </c>
      <c r="G20" s="117">
        <v>1</v>
      </c>
      <c r="H20" s="118"/>
      <c r="I20" s="119"/>
      <c r="J20" s="118"/>
      <c r="K20" s="119"/>
      <c r="M20" s="123"/>
      <c r="N20" s="123"/>
      <c r="O20" s="123"/>
      <c r="P20" s="123"/>
      <c r="Q20" s="123"/>
    </row>
    <row r="21" spans="1:17" ht="32.25" customHeight="1">
      <c r="A21" s="113" t="s">
        <v>92</v>
      </c>
      <c r="B21" s="114">
        <v>1</v>
      </c>
      <c r="C21" s="114">
        <v>1</v>
      </c>
      <c r="D21" s="114">
        <f t="shared" si="0"/>
        <v>10</v>
      </c>
      <c r="E21" s="115" t="s">
        <v>173</v>
      </c>
      <c r="F21" s="116" t="s">
        <v>63</v>
      </c>
      <c r="G21" s="117">
        <v>14</v>
      </c>
      <c r="H21" s="118"/>
      <c r="I21" s="119"/>
      <c r="J21" s="118"/>
      <c r="K21" s="119"/>
      <c r="M21" s="120"/>
      <c r="N21" s="120"/>
      <c r="O21" s="120"/>
      <c r="P21" s="120"/>
      <c r="Q21" s="120"/>
    </row>
    <row r="22" spans="1:17" ht="27.75" customHeight="1">
      <c r="A22" s="113" t="s">
        <v>92</v>
      </c>
      <c r="B22" s="114">
        <v>1</v>
      </c>
      <c r="C22" s="114">
        <v>1</v>
      </c>
      <c r="D22" s="114">
        <f t="shared" si="0"/>
        <v>11</v>
      </c>
      <c r="E22" s="115" t="s">
        <v>98</v>
      </c>
      <c r="F22" s="116" t="s">
        <v>31</v>
      </c>
      <c r="G22" s="117">
        <v>1</v>
      </c>
      <c r="H22" s="118"/>
      <c r="I22" s="119"/>
      <c r="J22" s="118"/>
      <c r="K22" s="119"/>
      <c r="L22" s="122"/>
    </row>
    <row r="23" spans="1:17" ht="17.25" customHeight="1">
      <c r="A23" s="113" t="s">
        <v>92</v>
      </c>
      <c r="B23" s="114">
        <v>1</v>
      </c>
      <c r="C23" s="114">
        <v>1</v>
      </c>
      <c r="D23" s="114">
        <f t="shared" si="0"/>
        <v>12</v>
      </c>
      <c r="E23" s="126" t="s">
        <v>174</v>
      </c>
      <c r="F23" s="127" t="s">
        <v>53</v>
      </c>
      <c r="G23" s="128">
        <v>1</v>
      </c>
      <c r="H23" s="118"/>
      <c r="I23" s="119"/>
      <c r="J23" s="118"/>
      <c r="K23" s="119"/>
      <c r="L23" s="120"/>
      <c r="M23" s="120"/>
      <c r="N23" s="120"/>
      <c r="O23" s="120"/>
      <c r="P23" s="120"/>
      <c r="Q23" s="120"/>
    </row>
    <row r="24" spans="1:17" s="125" customFormat="1" ht="27.75" customHeight="1">
      <c r="A24" s="113" t="s">
        <v>92</v>
      </c>
      <c r="B24" s="114">
        <v>1</v>
      </c>
      <c r="C24" s="114">
        <v>1</v>
      </c>
      <c r="D24" s="114">
        <f t="shared" si="0"/>
        <v>13</v>
      </c>
      <c r="E24" s="129" t="s">
        <v>185</v>
      </c>
      <c r="F24" s="116" t="s">
        <v>53</v>
      </c>
      <c r="G24" s="116">
        <v>1</v>
      </c>
      <c r="H24" s="118"/>
      <c r="I24" s="119"/>
      <c r="J24" s="118"/>
      <c r="K24" s="119"/>
      <c r="L24" s="120"/>
      <c r="M24" s="120"/>
      <c r="N24" s="120"/>
      <c r="O24" s="120"/>
      <c r="P24" s="120"/>
      <c r="Q24" s="120"/>
    </row>
    <row r="25" spans="1:17" ht="31.5" customHeight="1">
      <c r="A25" s="113" t="s">
        <v>92</v>
      </c>
      <c r="B25" s="114">
        <v>1</v>
      </c>
      <c r="C25" s="114">
        <v>1</v>
      </c>
      <c r="D25" s="114">
        <f t="shared" si="0"/>
        <v>14</v>
      </c>
      <c r="E25" s="115" t="s">
        <v>175</v>
      </c>
      <c r="F25" s="116" t="s">
        <v>53</v>
      </c>
      <c r="G25" s="117">
        <v>1</v>
      </c>
      <c r="H25" s="118"/>
      <c r="I25" s="119"/>
      <c r="J25" s="118"/>
      <c r="K25" s="119"/>
      <c r="L25" s="120"/>
      <c r="M25" s="120"/>
      <c r="N25" s="120"/>
      <c r="O25" s="120"/>
      <c r="P25" s="120"/>
      <c r="Q25" s="120"/>
    </row>
    <row r="26" spans="1:17" ht="28.5" customHeight="1">
      <c r="A26" s="113" t="s">
        <v>92</v>
      </c>
      <c r="B26" s="114">
        <v>1</v>
      </c>
      <c r="C26" s="114">
        <v>1</v>
      </c>
      <c r="D26" s="114">
        <f t="shared" si="0"/>
        <v>15</v>
      </c>
      <c r="E26" s="130" t="s">
        <v>176</v>
      </c>
      <c r="F26" s="127" t="s">
        <v>53</v>
      </c>
      <c r="G26" s="127">
        <v>3</v>
      </c>
      <c r="H26" s="118"/>
      <c r="I26" s="119"/>
      <c r="J26" s="118"/>
      <c r="K26" s="119"/>
      <c r="L26" s="120"/>
      <c r="M26" s="120"/>
      <c r="N26" s="120"/>
      <c r="O26" s="120"/>
      <c r="P26" s="120"/>
      <c r="Q26" s="120"/>
    </row>
    <row r="27" spans="1:17" s="133" customFormat="1" ht="18.75" customHeight="1">
      <c r="A27" s="113" t="s">
        <v>92</v>
      </c>
      <c r="B27" s="114">
        <v>1</v>
      </c>
      <c r="C27" s="114">
        <v>1</v>
      </c>
      <c r="D27" s="114">
        <f t="shared" si="0"/>
        <v>16</v>
      </c>
      <c r="E27" s="131" t="s">
        <v>99</v>
      </c>
      <c r="F27" s="116" t="s">
        <v>53</v>
      </c>
      <c r="G27" s="116">
        <v>1</v>
      </c>
      <c r="H27" s="118"/>
      <c r="I27" s="119"/>
      <c r="J27" s="118"/>
      <c r="K27" s="119"/>
      <c r="L27" s="132"/>
      <c r="M27" s="132"/>
      <c r="N27" s="132"/>
      <c r="O27" s="132"/>
      <c r="P27" s="132"/>
      <c r="Q27" s="132"/>
    </row>
    <row r="28" spans="1:17" s="133" customFormat="1" ht="38.25">
      <c r="A28" s="113" t="s">
        <v>92</v>
      </c>
      <c r="B28" s="114">
        <v>1</v>
      </c>
      <c r="C28" s="114">
        <v>1</v>
      </c>
      <c r="D28" s="114">
        <f t="shared" si="0"/>
        <v>17</v>
      </c>
      <c r="E28" s="131" t="s">
        <v>100</v>
      </c>
      <c r="F28" s="116" t="s">
        <v>53</v>
      </c>
      <c r="G28" s="116">
        <v>1</v>
      </c>
      <c r="H28" s="118"/>
      <c r="I28" s="119"/>
      <c r="J28" s="118"/>
      <c r="K28" s="119"/>
      <c r="L28" s="132"/>
      <c r="M28" s="132"/>
      <c r="N28" s="132"/>
      <c r="O28" s="132"/>
      <c r="P28" s="132"/>
      <c r="Q28" s="132"/>
    </row>
    <row r="29" spans="1:17" ht="17.25" customHeight="1">
      <c r="A29" s="113" t="s">
        <v>92</v>
      </c>
      <c r="B29" s="114">
        <v>1</v>
      </c>
      <c r="C29" s="114">
        <v>1</v>
      </c>
      <c r="D29" s="114">
        <f t="shared" si="0"/>
        <v>18</v>
      </c>
      <c r="E29" s="115" t="s">
        <v>101</v>
      </c>
      <c r="F29" s="116" t="s">
        <v>63</v>
      </c>
      <c r="G29" s="117">
        <v>4</v>
      </c>
      <c r="H29" s="118"/>
      <c r="I29" s="119"/>
      <c r="J29" s="118"/>
      <c r="K29" s="119"/>
      <c r="L29" s="120"/>
      <c r="M29" s="120"/>
      <c r="N29" s="120"/>
      <c r="O29" s="120"/>
      <c r="P29" s="120"/>
      <c r="Q29" s="120"/>
    </row>
    <row r="30" spans="1:17">
      <c r="A30" s="113" t="s">
        <v>92</v>
      </c>
      <c r="B30" s="114">
        <v>1</v>
      </c>
      <c r="C30" s="114">
        <v>1</v>
      </c>
      <c r="D30" s="114">
        <f t="shared" si="0"/>
        <v>19</v>
      </c>
      <c r="E30" s="115" t="s">
        <v>102</v>
      </c>
      <c r="F30" s="116" t="s">
        <v>31</v>
      </c>
      <c r="G30" s="117">
        <v>1</v>
      </c>
      <c r="H30" s="118"/>
      <c r="I30" s="119"/>
      <c r="J30" s="118"/>
      <c r="K30" s="119"/>
      <c r="L30" s="121"/>
    </row>
    <row r="31" spans="1:17">
      <c r="A31" s="113" t="s">
        <v>92</v>
      </c>
      <c r="B31" s="114">
        <v>1</v>
      </c>
      <c r="C31" s="114">
        <v>1</v>
      </c>
      <c r="D31" s="114">
        <v>20</v>
      </c>
      <c r="E31" s="115" t="s">
        <v>186</v>
      </c>
      <c r="F31" s="116" t="s">
        <v>53</v>
      </c>
      <c r="G31" s="117">
        <v>1</v>
      </c>
      <c r="H31" s="118"/>
      <c r="I31" s="197"/>
      <c r="J31" s="118"/>
      <c r="K31" s="119"/>
      <c r="L31" s="121"/>
    </row>
    <row r="32" spans="1:17" s="136" customFormat="1">
      <c r="A32" s="113" t="s">
        <v>92</v>
      </c>
      <c r="B32" s="114">
        <v>1</v>
      </c>
      <c r="C32" s="114">
        <v>1</v>
      </c>
      <c r="D32" s="114">
        <v>21</v>
      </c>
      <c r="E32" s="131" t="s">
        <v>103</v>
      </c>
      <c r="F32" s="116" t="s">
        <v>31</v>
      </c>
      <c r="G32" s="116">
        <v>1</v>
      </c>
      <c r="H32" s="118"/>
      <c r="I32" s="180"/>
      <c r="J32" s="118"/>
      <c r="K32" s="119"/>
      <c r="L32" s="135"/>
      <c r="M32" s="134"/>
      <c r="N32" s="134"/>
      <c r="O32" s="134"/>
      <c r="P32" s="134"/>
      <c r="Q32" s="134"/>
    </row>
    <row r="33" spans="1:17" s="179" customFormat="1" ht="28.5" customHeight="1">
      <c r="A33" s="171" t="s">
        <v>92</v>
      </c>
      <c r="B33" s="172">
        <v>1</v>
      </c>
      <c r="C33" s="172">
        <v>2</v>
      </c>
      <c r="D33" s="172"/>
      <c r="E33" s="173" t="s">
        <v>104</v>
      </c>
      <c r="F33" s="174"/>
      <c r="G33" s="175"/>
      <c r="H33" s="176"/>
      <c r="I33" s="177"/>
      <c r="J33" s="118"/>
      <c r="K33" s="119"/>
    </row>
    <row r="34" spans="1:17" ht="29.25" customHeight="1">
      <c r="A34" s="113" t="s">
        <v>92</v>
      </c>
      <c r="B34" s="114">
        <v>1</v>
      </c>
      <c r="C34" s="114">
        <v>2</v>
      </c>
      <c r="D34" s="137">
        <v>1</v>
      </c>
      <c r="E34" s="115" t="s">
        <v>105</v>
      </c>
      <c r="F34" s="116" t="s">
        <v>63</v>
      </c>
      <c r="G34" s="117">
        <v>17</v>
      </c>
      <c r="H34" s="118"/>
      <c r="I34" s="119"/>
      <c r="J34" s="118"/>
      <c r="K34" s="119"/>
      <c r="L34" s="120"/>
      <c r="M34" s="120"/>
      <c r="N34" s="120"/>
      <c r="O34" s="120"/>
      <c r="P34" s="120"/>
      <c r="Q34" s="120"/>
    </row>
    <row r="35" spans="1:17" ht="31.5" customHeight="1">
      <c r="A35" s="113" t="s">
        <v>92</v>
      </c>
      <c r="B35" s="114">
        <v>1</v>
      </c>
      <c r="C35" s="114">
        <v>2</v>
      </c>
      <c r="D35" s="114">
        <f>D34+1</f>
        <v>2</v>
      </c>
      <c r="E35" s="115" t="s">
        <v>106</v>
      </c>
      <c r="F35" s="116" t="s">
        <v>31</v>
      </c>
      <c r="G35" s="117">
        <v>1</v>
      </c>
      <c r="H35" s="118"/>
      <c r="I35" s="119"/>
      <c r="J35" s="118"/>
      <c r="K35" s="119"/>
      <c r="L35" s="138"/>
    </row>
    <row r="36" spans="1:17" ht="25.5">
      <c r="A36" s="113" t="s">
        <v>92</v>
      </c>
      <c r="B36" s="114">
        <v>1</v>
      </c>
      <c r="C36" s="114">
        <v>2</v>
      </c>
      <c r="D36" s="114">
        <f t="shared" ref="D36:D45" si="1">D35+1</f>
        <v>3</v>
      </c>
      <c r="E36" s="115" t="s">
        <v>107</v>
      </c>
      <c r="F36" s="116" t="s">
        <v>53</v>
      </c>
      <c r="G36" s="117">
        <f>G42</f>
        <v>1</v>
      </c>
      <c r="H36" s="118"/>
      <c r="I36" s="119"/>
      <c r="J36" s="118"/>
      <c r="K36" s="119"/>
      <c r="L36" s="120"/>
      <c r="M36" s="120"/>
      <c r="N36" s="120"/>
      <c r="O36" s="120"/>
      <c r="P36" s="120"/>
      <c r="Q36" s="120"/>
    </row>
    <row r="37" spans="1:17" ht="30.75" customHeight="1">
      <c r="A37" s="113" t="s">
        <v>92</v>
      </c>
      <c r="B37" s="114">
        <v>1</v>
      </c>
      <c r="C37" s="114">
        <v>2</v>
      </c>
      <c r="D37" s="114">
        <f t="shared" si="1"/>
        <v>4</v>
      </c>
      <c r="E37" s="115" t="s">
        <v>108</v>
      </c>
      <c r="F37" s="116" t="s">
        <v>63</v>
      </c>
      <c r="G37" s="117">
        <v>30</v>
      </c>
      <c r="H37" s="118"/>
      <c r="I37" s="119"/>
      <c r="J37" s="118"/>
      <c r="K37" s="119"/>
      <c r="L37" s="120"/>
      <c r="M37" s="120"/>
      <c r="N37" s="120"/>
      <c r="O37" s="120"/>
      <c r="P37" s="120"/>
      <c r="Q37" s="120"/>
    </row>
    <row r="38" spans="1:17">
      <c r="A38" s="113" t="s">
        <v>92</v>
      </c>
      <c r="B38" s="114">
        <v>1</v>
      </c>
      <c r="C38" s="114">
        <v>2</v>
      </c>
      <c r="D38" s="114">
        <f t="shared" si="1"/>
        <v>5</v>
      </c>
      <c r="E38" s="115" t="s">
        <v>109</v>
      </c>
      <c r="F38" s="116" t="s">
        <v>31</v>
      </c>
      <c r="G38" s="117">
        <v>1</v>
      </c>
      <c r="H38" s="118"/>
      <c r="I38" s="119"/>
      <c r="J38" s="118"/>
      <c r="K38" s="119"/>
      <c r="L38" s="122"/>
    </row>
    <row r="39" spans="1:17" ht="25.5">
      <c r="A39" s="113" t="s">
        <v>92</v>
      </c>
      <c r="B39" s="114">
        <v>1</v>
      </c>
      <c r="C39" s="114">
        <v>2</v>
      </c>
      <c r="D39" s="114">
        <f t="shared" si="1"/>
        <v>6</v>
      </c>
      <c r="E39" s="115" t="s">
        <v>110</v>
      </c>
      <c r="F39" s="116" t="s">
        <v>53</v>
      </c>
      <c r="G39" s="117">
        <v>1</v>
      </c>
      <c r="H39" s="118"/>
      <c r="I39" s="119"/>
      <c r="J39" s="118"/>
      <c r="K39" s="119"/>
      <c r="L39" s="120"/>
      <c r="M39" s="120"/>
      <c r="N39" s="120"/>
      <c r="O39" s="120"/>
      <c r="P39" s="120"/>
      <c r="Q39" s="120"/>
    </row>
    <row r="40" spans="1:17" ht="18.75" customHeight="1">
      <c r="A40" s="113" t="s">
        <v>92</v>
      </c>
      <c r="B40" s="114">
        <v>1</v>
      </c>
      <c r="C40" s="114">
        <v>2</v>
      </c>
      <c r="D40" s="114">
        <f t="shared" si="1"/>
        <v>7</v>
      </c>
      <c r="E40" s="115" t="s">
        <v>111</v>
      </c>
      <c r="F40" s="116" t="s">
        <v>53</v>
      </c>
      <c r="G40" s="117">
        <f>G42</f>
        <v>1</v>
      </c>
      <c r="H40" s="118"/>
      <c r="I40" s="119"/>
      <c r="J40" s="118"/>
      <c r="K40" s="119"/>
      <c r="L40" s="120"/>
      <c r="M40" s="120"/>
      <c r="N40" s="120"/>
      <c r="O40" s="120"/>
      <c r="P40" s="120"/>
      <c r="Q40" s="120"/>
    </row>
    <row r="41" spans="1:17" ht="25.5">
      <c r="A41" s="113" t="s">
        <v>92</v>
      </c>
      <c r="B41" s="114">
        <v>1</v>
      </c>
      <c r="C41" s="114">
        <v>2</v>
      </c>
      <c r="D41" s="114">
        <f t="shared" si="1"/>
        <v>8</v>
      </c>
      <c r="E41" s="115" t="s">
        <v>112</v>
      </c>
      <c r="F41" s="116" t="s">
        <v>53</v>
      </c>
      <c r="G41" s="117">
        <v>1</v>
      </c>
      <c r="H41" s="118"/>
      <c r="I41" s="119"/>
      <c r="J41" s="118"/>
      <c r="K41" s="119"/>
      <c r="L41" s="120"/>
      <c r="M41" s="120"/>
      <c r="N41" s="120"/>
      <c r="O41" s="120"/>
      <c r="P41" s="120"/>
      <c r="Q41" s="120"/>
    </row>
    <row r="42" spans="1:17" s="140" customFormat="1" ht="54" customHeight="1">
      <c r="A42" s="113" t="s">
        <v>92</v>
      </c>
      <c r="B42" s="114">
        <v>1</v>
      </c>
      <c r="C42" s="114">
        <v>2</v>
      </c>
      <c r="D42" s="114">
        <f t="shared" si="1"/>
        <v>9</v>
      </c>
      <c r="E42" s="131" t="s">
        <v>113</v>
      </c>
      <c r="F42" s="116" t="s">
        <v>53</v>
      </c>
      <c r="G42" s="116">
        <v>1</v>
      </c>
      <c r="H42" s="118"/>
      <c r="I42" s="119"/>
      <c r="J42" s="118"/>
      <c r="K42" s="119"/>
      <c r="L42" s="139"/>
      <c r="M42" s="139"/>
      <c r="N42" s="139"/>
      <c r="O42" s="139"/>
      <c r="P42" s="139"/>
      <c r="Q42" s="139"/>
    </row>
    <row r="43" spans="1:17" s="133" customFormat="1" ht="19.5" customHeight="1">
      <c r="A43" s="113" t="s">
        <v>92</v>
      </c>
      <c r="B43" s="114">
        <v>1</v>
      </c>
      <c r="C43" s="114">
        <v>2</v>
      </c>
      <c r="D43" s="114">
        <f t="shared" si="1"/>
        <v>10</v>
      </c>
      <c r="E43" s="131" t="s">
        <v>114</v>
      </c>
      <c r="F43" s="116" t="s">
        <v>53</v>
      </c>
      <c r="G43" s="116">
        <v>1</v>
      </c>
      <c r="H43" s="118"/>
      <c r="I43" s="119"/>
      <c r="J43" s="118"/>
      <c r="K43" s="119"/>
      <c r="L43" s="132"/>
      <c r="M43" s="132"/>
      <c r="N43" s="132"/>
      <c r="O43" s="132"/>
      <c r="P43" s="132"/>
      <c r="Q43" s="132"/>
    </row>
    <row r="44" spans="1:17" s="133" customFormat="1" ht="33" customHeight="1">
      <c r="A44" s="113" t="s">
        <v>92</v>
      </c>
      <c r="B44" s="114">
        <v>1</v>
      </c>
      <c r="C44" s="114">
        <v>2</v>
      </c>
      <c r="D44" s="114">
        <f t="shared" si="1"/>
        <v>11</v>
      </c>
      <c r="E44" s="115" t="s">
        <v>115</v>
      </c>
      <c r="F44" s="116" t="s">
        <v>53</v>
      </c>
      <c r="G44" s="117">
        <v>1</v>
      </c>
      <c r="H44" s="118"/>
      <c r="I44" s="119"/>
      <c r="J44" s="118"/>
      <c r="K44" s="119"/>
      <c r="L44" s="132"/>
      <c r="M44" s="132"/>
      <c r="N44" s="132"/>
      <c r="O44" s="132"/>
      <c r="P44" s="132"/>
      <c r="Q44" s="132"/>
    </row>
    <row r="45" spans="1:17" s="133" customFormat="1" ht="18.75" customHeight="1">
      <c r="A45" s="113" t="s">
        <v>92</v>
      </c>
      <c r="B45" s="114">
        <v>1</v>
      </c>
      <c r="C45" s="114">
        <v>2</v>
      </c>
      <c r="D45" s="114">
        <f t="shared" si="1"/>
        <v>12</v>
      </c>
      <c r="E45" s="141" t="s">
        <v>116</v>
      </c>
      <c r="F45" s="127" t="s">
        <v>53</v>
      </c>
      <c r="G45" s="127">
        <v>2</v>
      </c>
      <c r="H45" s="142"/>
      <c r="I45" s="143"/>
      <c r="J45" s="118"/>
      <c r="K45" s="119"/>
      <c r="L45" s="132"/>
      <c r="M45" s="132"/>
      <c r="N45" s="132"/>
      <c r="O45" s="132"/>
      <c r="P45" s="132"/>
      <c r="Q45" s="132"/>
    </row>
    <row r="46" spans="1:17" s="179" customFormat="1" ht="28.5" customHeight="1">
      <c r="A46" s="171" t="s">
        <v>92</v>
      </c>
      <c r="B46" s="172">
        <v>1</v>
      </c>
      <c r="C46" s="172">
        <v>3</v>
      </c>
      <c r="D46" s="172"/>
      <c r="E46" s="173" t="s">
        <v>117</v>
      </c>
      <c r="F46" s="174"/>
      <c r="G46" s="175"/>
      <c r="H46" s="176"/>
      <c r="I46" s="177"/>
      <c r="J46" s="118"/>
      <c r="K46" s="119"/>
    </row>
    <row r="47" spans="1:17" s="133" customFormat="1" ht="27.75" customHeight="1">
      <c r="A47" s="154" t="s">
        <v>92</v>
      </c>
      <c r="B47" s="114">
        <v>1</v>
      </c>
      <c r="C47" s="114">
        <v>3</v>
      </c>
      <c r="D47" s="144">
        <v>1</v>
      </c>
      <c r="E47" s="145" t="s">
        <v>118</v>
      </c>
      <c r="F47" s="146" t="s">
        <v>53</v>
      </c>
      <c r="G47" s="146">
        <v>2</v>
      </c>
      <c r="H47" s="147"/>
      <c r="I47" s="148"/>
      <c r="J47" s="118"/>
      <c r="K47" s="119"/>
      <c r="L47" s="132"/>
      <c r="M47" s="132"/>
      <c r="N47" s="132"/>
      <c r="O47" s="132"/>
      <c r="P47" s="132"/>
      <c r="Q47" s="132"/>
    </row>
    <row r="48" spans="1:17" s="133" customFormat="1" ht="25.5">
      <c r="A48" s="154" t="s">
        <v>92</v>
      </c>
      <c r="B48" s="114">
        <v>1</v>
      </c>
      <c r="C48" s="114">
        <v>3</v>
      </c>
      <c r="D48" s="144">
        <f>D47+1</f>
        <v>2</v>
      </c>
      <c r="E48" s="149" t="s">
        <v>119</v>
      </c>
      <c r="F48" s="116" t="s">
        <v>53</v>
      </c>
      <c r="G48" s="116">
        <v>2</v>
      </c>
      <c r="H48" s="118"/>
      <c r="I48" s="119"/>
      <c r="J48" s="118"/>
      <c r="K48" s="119"/>
      <c r="L48" s="132"/>
      <c r="M48" s="132"/>
      <c r="N48" s="132"/>
      <c r="O48" s="132"/>
      <c r="P48" s="132"/>
      <c r="Q48" s="132"/>
    </row>
    <row r="49" spans="1:17" s="133" customFormat="1">
      <c r="A49" s="154" t="s">
        <v>92</v>
      </c>
      <c r="B49" s="114">
        <v>1</v>
      </c>
      <c r="C49" s="114">
        <v>3</v>
      </c>
      <c r="D49" s="144">
        <f t="shared" ref="D49:D53" si="2">D48+1</f>
        <v>3</v>
      </c>
      <c r="E49" s="149" t="s">
        <v>120</v>
      </c>
      <c r="F49" s="150" t="s">
        <v>53</v>
      </c>
      <c r="G49" s="150">
        <v>2</v>
      </c>
      <c r="H49" s="118"/>
      <c r="I49" s="119"/>
      <c r="J49" s="118"/>
      <c r="K49" s="119"/>
      <c r="L49" s="132"/>
      <c r="M49" s="132"/>
      <c r="N49" s="132"/>
      <c r="O49" s="132"/>
      <c r="P49" s="132"/>
      <c r="Q49" s="132"/>
    </row>
    <row r="50" spans="1:17" s="133" customFormat="1">
      <c r="A50" s="154" t="s">
        <v>92</v>
      </c>
      <c r="B50" s="114">
        <v>1</v>
      </c>
      <c r="C50" s="114">
        <v>3</v>
      </c>
      <c r="D50" s="144">
        <f t="shared" si="2"/>
        <v>4</v>
      </c>
      <c r="E50" s="149" t="s">
        <v>121</v>
      </c>
      <c r="F50" s="150" t="s">
        <v>53</v>
      </c>
      <c r="G50" s="150">
        <v>2</v>
      </c>
      <c r="H50" s="118"/>
      <c r="I50" s="119"/>
      <c r="J50" s="118"/>
      <c r="K50" s="119"/>
      <c r="L50" s="132"/>
      <c r="M50" s="132"/>
      <c r="N50" s="132"/>
      <c r="O50" s="132"/>
      <c r="P50" s="132"/>
      <c r="Q50" s="132"/>
    </row>
    <row r="51" spans="1:17" s="133" customFormat="1" ht="25.5">
      <c r="A51" s="154" t="s">
        <v>92</v>
      </c>
      <c r="B51" s="114">
        <v>1</v>
      </c>
      <c r="C51" s="114">
        <v>3</v>
      </c>
      <c r="D51" s="144">
        <f t="shared" si="2"/>
        <v>5</v>
      </c>
      <c r="E51" s="149" t="s">
        <v>122</v>
      </c>
      <c r="F51" s="150" t="s">
        <v>63</v>
      </c>
      <c r="G51" s="150">
        <v>50</v>
      </c>
      <c r="H51" s="118"/>
      <c r="I51" s="119"/>
      <c r="J51" s="118"/>
      <c r="K51" s="119"/>
      <c r="L51" s="132"/>
      <c r="M51" s="132"/>
      <c r="N51" s="132"/>
      <c r="O51" s="132"/>
      <c r="P51" s="132"/>
      <c r="Q51" s="132"/>
    </row>
    <row r="52" spans="1:17" s="133" customFormat="1">
      <c r="A52" s="154" t="s">
        <v>92</v>
      </c>
      <c r="B52" s="114">
        <v>1</v>
      </c>
      <c r="C52" s="114">
        <v>3</v>
      </c>
      <c r="D52" s="144">
        <f t="shared" si="2"/>
        <v>6</v>
      </c>
      <c r="E52" s="149" t="s">
        <v>123</v>
      </c>
      <c r="F52" s="150" t="s">
        <v>53</v>
      </c>
      <c r="G52" s="150">
        <v>11</v>
      </c>
      <c r="H52" s="118"/>
      <c r="I52" s="119"/>
      <c r="J52" s="118"/>
      <c r="K52" s="119"/>
      <c r="L52" s="132"/>
      <c r="M52" s="132"/>
      <c r="N52" s="132"/>
      <c r="O52" s="132"/>
      <c r="P52" s="132"/>
      <c r="Q52" s="132"/>
    </row>
    <row r="53" spans="1:17" s="133" customFormat="1">
      <c r="A53" s="154" t="s">
        <v>92</v>
      </c>
      <c r="B53" s="114">
        <v>1</v>
      </c>
      <c r="C53" s="114">
        <v>3</v>
      </c>
      <c r="D53" s="144">
        <f t="shared" si="2"/>
        <v>7</v>
      </c>
      <c r="E53" s="149" t="s">
        <v>124</v>
      </c>
      <c r="F53" s="150" t="s">
        <v>53</v>
      </c>
      <c r="G53" s="151">
        <v>1</v>
      </c>
      <c r="H53" s="118"/>
      <c r="I53" s="180"/>
      <c r="J53" s="118"/>
      <c r="K53" s="119"/>
      <c r="L53" s="132"/>
      <c r="M53" s="132"/>
      <c r="N53" s="132"/>
      <c r="O53" s="132"/>
      <c r="P53" s="132"/>
      <c r="Q53" s="132"/>
    </row>
    <row r="54" spans="1:17" s="179" customFormat="1" ht="28.5" customHeight="1">
      <c r="A54" s="171" t="s">
        <v>92</v>
      </c>
      <c r="B54" s="172">
        <v>1</v>
      </c>
      <c r="C54" s="172">
        <v>4</v>
      </c>
      <c r="D54" s="172"/>
      <c r="E54" s="173" t="s">
        <v>125</v>
      </c>
      <c r="F54" s="174"/>
      <c r="G54" s="175"/>
      <c r="H54" s="176"/>
      <c r="I54" s="177"/>
      <c r="J54" s="118"/>
      <c r="K54" s="119"/>
    </row>
    <row r="55" spans="1:17" s="133" customFormat="1" ht="27.75" customHeight="1">
      <c r="A55" s="154" t="s">
        <v>92</v>
      </c>
      <c r="B55" s="114">
        <v>1</v>
      </c>
      <c r="C55" s="114">
        <v>4</v>
      </c>
      <c r="D55" s="144">
        <v>1</v>
      </c>
      <c r="E55" s="149" t="s">
        <v>126</v>
      </c>
      <c r="F55" s="116" t="s">
        <v>53</v>
      </c>
      <c r="G55" s="116">
        <v>2</v>
      </c>
      <c r="H55" s="152"/>
      <c r="I55" s="152"/>
      <c r="J55" s="118"/>
      <c r="K55" s="119"/>
      <c r="L55" s="132"/>
      <c r="M55" s="132"/>
      <c r="N55" s="132"/>
      <c r="O55" s="132"/>
      <c r="P55" s="132"/>
      <c r="Q55" s="132"/>
    </row>
    <row r="56" spans="1:17" s="133" customFormat="1" ht="25.5">
      <c r="A56" s="154" t="s">
        <v>92</v>
      </c>
      <c r="B56" s="114">
        <v>1</v>
      </c>
      <c r="C56" s="114">
        <v>4</v>
      </c>
      <c r="D56" s="144">
        <f>D55+1</f>
        <v>2</v>
      </c>
      <c r="E56" s="149" t="s">
        <v>127</v>
      </c>
      <c r="F56" s="116" t="s">
        <v>53</v>
      </c>
      <c r="G56" s="116">
        <v>2</v>
      </c>
      <c r="H56" s="152"/>
      <c r="I56" s="152"/>
      <c r="J56" s="118"/>
      <c r="K56" s="119"/>
      <c r="L56" s="132"/>
      <c r="M56" s="132"/>
      <c r="N56" s="132"/>
      <c r="O56" s="132"/>
      <c r="P56" s="132"/>
      <c r="Q56" s="132"/>
    </row>
    <row r="57" spans="1:17" s="133" customFormat="1">
      <c r="A57" s="154" t="s">
        <v>92</v>
      </c>
      <c r="B57" s="114">
        <v>1</v>
      </c>
      <c r="C57" s="114">
        <v>4</v>
      </c>
      <c r="D57" s="144">
        <f t="shared" ref="D57:D61" si="3">D56+1</f>
        <v>3</v>
      </c>
      <c r="E57" s="149" t="s">
        <v>128</v>
      </c>
      <c r="F57" s="116" t="s">
        <v>53</v>
      </c>
      <c r="G57" s="116">
        <v>2</v>
      </c>
      <c r="H57" s="118"/>
      <c r="I57" s="180"/>
      <c r="J57" s="118"/>
      <c r="K57" s="119"/>
      <c r="L57" s="132"/>
      <c r="M57" s="132"/>
      <c r="N57" s="132"/>
      <c r="O57" s="132"/>
      <c r="P57" s="132"/>
      <c r="Q57" s="132"/>
    </row>
    <row r="58" spans="1:17" s="133" customFormat="1">
      <c r="A58" s="154" t="s">
        <v>92</v>
      </c>
      <c r="B58" s="114">
        <v>1</v>
      </c>
      <c r="C58" s="114">
        <v>4</v>
      </c>
      <c r="D58" s="144">
        <f t="shared" si="3"/>
        <v>4</v>
      </c>
      <c r="E58" s="149" t="s">
        <v>129</v>
      </c>
      <c r="F58" s="116" t="s">
        <v>63</v>
      </c>
      <c r="G58" s="116">
        <v>50</v>
      </c>
      <c r="H58" s="118"/>
      <c r="I58" s="180"/>
      <c r="J58" s="118"/>
      <c r="K58" s="119"/>
      <c r="L58" s="132"/>
      <c r="M58" s="132"/>
      <c r="N58" s="132"/>
      <c r="O58" s="132"/>
      <c r="P58" s="132"/>
      <c r="Q58" s="132"/>
    </row>
    <row r="59" spans="1:17" s="133" customFormat="1">
      <c r="A59" s="154" t="s">
        <v>92</v>
      </c>
      <c r="B59" s="114">
        <v>1</v>
      </c>
      <c r="C59" s="114">
        <v>4</v>
      </c>
      <c r="D59" s="144">
        <f t="shared" si="3"/>
        <v>5</v>
      </c>
      <c r="E59" s="149" t="s">
        <v>130</v>
      </c>
      <c r="F59" s="116" t="s">
        <v>53</v>
      </c>
      <c r="G59" s="116">
        <v>14</v>
      </c>
      <c r="H59" s="118"/>
      <c r="I59" s="119"/>
      <c r="J59" s="118"/>
      <c r="K59" s="119"/>
      <c r="L59" s="132"/>
      <c r="M59" s="132"/>
      <c r="N59" s="132"/>
      <c r="O59" s="132"/>
      <c r="P59" s="132"/>
      <c r="Q59" s="132"/>
    </row>
    <row r="60" spans="1:17" s="133" customFormat="1">
      <c r="A60" s="154" t="s">
        <v>92</v>
      </c>
      <c r="B60" s="114">
        <v>1</v>
      </c>
      <c r="C60" s="114">
        <v>4</v>
      </c>
      <c r="D60" s="144">
        <f t="shared" si="3"/>
        <v>6</v>
      </c>
      <c r="E60" s="153" t="s">
        <v>131</v>
      </c>
      <c r="F60" s="116" t="s">
        <v>53</v>
      </c>
      <c r="G60" s="154">
        <v>2</v>
      </c>
      <c r="H60" s="152"/>
      <c r="I60" s="155"/>
      <c r="J60" s="118"/>
      <c r="K60" s="119"/>
      <c r="L60" s="132"/>
      <c r="M60" s="132"/>
      <c r="N60" s="132"/>
      <c r="O60" s="132"/>
      <c r="P60" s="132"/>
      <c r="Q60" s="132"/>
    </row>
    <row r="61" spans="1:17" s="133" customFormat="1">
      <c r="A61" s="154" t="s">
        <v>92</v>
      </c>
      <c r="B61" s="114">
        <v>1</v>
      </c>
      <c r="C61" s="114">
        <v>4</v>
      </c>
      <c r="D61" s="144">
        <f t="shared" si="3"/>
        <v>7</v>
      </c>
      <c r="E61" s="153" t="s">
        <v>124</v>
      </c>
      <c r="F61" s="116" t="s">
        <v>53</v>
      </c>
      <c r="G61" s="154">
        <v>1</v>
      </c>
      <c r="H61" s="152"/>
      <c r="I61" s="152"/>
      <c r="J61" s="118"/>
      <c r="K61" s="119"/>
      <c r="L61" s="132"/>
      <c r="M61" s="132"/>
      <c r="N61" s="132"/>
      <c r="O61" s="132"/>
      <c r="P61" s="132"/>
      <c r="Q61" s="132"/>
    </row>
    <row r="62" spans="1:17" s="179" customFormat="1" ht="28.5" customHeight="1">
      <c r="A62" s="171" t="s">
        <v>92</v>
      </c>
      <c r="B62" s="172">
        <v>1</v>
      </c>
      <c r="C62" s="172">
        <v>5</v>
      </c>
      <c r="D62" s="172"/>
      <c r="E62" s="173" t="s">
        <v>132</v>
      </c>
      <c r="F62" s="174"/>
      <c r="G62" s="175"/>
      <c r="H62" s="176"/>
      <c r="I62" s="177"/>
      <c r="J62" s="118"/>
      <c r="K62" s="119"/>
    </row>
    <row r="63" spans="1:17" ht="28.5" customHeight="1">
      <c r="A63" s="154" t="s">
        <v>92</v>
      </c>
      <c r="B63" s="114">
        <v>1</v>
      </c>
      <c r="C63" s="114">
        <v>5</v>
      </c>
      <c r="D63" s="144">
        <v>1</v>
      </c>
      <c r="E63" s="156" t="s">
        <v>133</v>
      </c>
      <c r="F63" s="157" t="s">
        <v>53</v>
      </c>
      <c r="G63" s="116">
        <v>1</v>
      </c>
      <c r="H63" s="118"/>
      <c r="I63" s="180"/>
      <c r="J63" s="118"/>
      <c r="K63" s="119"/>
      <c r="L63" s="120"/>
      <c r="M63" s="120"/>
      <c r="N63" s="120"/>
      <c r="O63" s="120"/>
      <c r="P63" s="120"/>
      <c r="Q63" s="120"/>
    </row>
    <row r="64" spans="1:17" ht="25.5">
      <c r="A64" s="154" t="s">
        <v>92</v>
      </c>
      <c r="B64" s="114">
        <v>1</v>
      </c>
      <c r="C64" s="114">
        <v>5</v>
      </c>
      <c r="D64" s="144">
        <f>D63+1</f>
        <v>2</v>
      </c>
      <c r="E64" s="115" t="s">
        <v>134</v>
      </c>
      <c r="F64" s="116" t="s">
        <v>63</v>
      </c>
      <c r="G64" s="116">
        <v>35</v>
      </c>
      <c r="H64" s="118"/>
      <c r="I64" s="180"/>
      <c r="J64" s="118"/>
      <c r="K64" s="119"/>
      <c r="L64" s="120"/>
      <c r="M64" s="120"/>
      <c r="N64" s="120"/>
      <c r="O64" s="120"/>
      <c r="P64" s="120"/>
      <c r="Q64" s="120"/>
    </row>
    <row r="65" spans="1:17">
      <c r="A65" s="154" t="s">
        <v>92</v>
      </c>
      <c r="B65" s="114">
        <v>1</v>
      </c>
      <c r="C65" s="114">
        <v>5</v>
      </c>
      <c r="D65" s="144">
        <f t="shared" ref="D65:D93" si="4">D64+1</f>
        <v>3</v>
      </c>
      <c r="E65" s="115" t="s">
        <v>135</v>
      </c>
      <c r="F65" s="116" t="s">
        <v>31</v>
      </c>
      <c r="G65" s="117">
        <v>1</v>
      </c>
      <c r="H65" s="118"/>
      <c r="I65" s="119"/>
      <c r="J65" s="118"/>
      <c r="K65" s="119"/>
      <c r="L65" s="158"/>
    </row>
    <row r="66" spans="1:17">
      <c r="A66" s="154" t="s">
        <v>92</v>
      </c>
      <c r="B66" s="114">
        <v>1</v>
      </c>
      <c r="C66" s="114">
        <v>5</v>
      </c>
      <c r="D66" s="144">
        <f t="shared" si="4"/>
        <v>4</v>
      </c>
      <c r="E66" s="156" t="s">
        <v>120</v>
      </c>
      <c r="F66" s="157" t="s">
        <v>53</v>
      </c>
      <c r="G66" s="116">
        <v>2</v>
      </c>
      <c r="H66" s="118"/>
      <c r="I66" s="119"/>
      <c r="J66" s="118"/>
      <c r="K66" s="119"/>
      <c r="L66" s="120"/>
      <c r="M66" s="120"/>
      <c r="N66" s="120"/>
      <c r="O66" s="120"/>
      <c r="P66" s="120"/>
      <c r="Q66" s="120"/>
    </row>
    <row r="67" spans="1:17">
      <c r="A67" s="154" t="s">
        <v>92</v>
      </c>
      <c r="B67" s="114">
        <v>1</v>
      </c>
      <c r="C67" s="114">
        <v>5</v>
      </c>
      <c r="D67" s="144">
        <f t="shared" si="4"/>
        <v>5</v>
      </c>
      <c r="E67" s="156" t="s">
        <v>136</v>
      </c>
      <c r="F67" s="157" t="s">
        <v>53</v>
      </c>
      <c r="G67" s="116">
        <v>1</v>
      </c>
      <c r="H67" s="118"/>
      <c r="I67" s="143"/>
      <c r="J67" s="118"/>
      <c r="K67" s="119"/>
      <c r="L67" s="120"/>
      <c r="M67" s="120"/>
      <c r="N67" s="120"/>
      <c r="O67" s="120"/>
      <c r="P67" s="120"/>
      <c r="Q67" s="120"/>
    </row>
    <row r="68" spans="1:17">
      <c r="A68" s="154" t="s">
        <v>92</v>
      </c>
      <c r="B68" s="114">
        <v>1</v>
      </c>
      <c r="C68" s="114">
        <v>5</v>
      </c>
      <c r="D68" s="144">
        <f t="shared" si="4"/>
        <v>6</v>
      </c>
      <c r="E68" s="115" t="s">
        <v>137</v>
      </c>
      <c r="F68" s="116" t="s">
        <v>63</v>
      </c>
      <c r="G68" s="116">
        <v>12</v>
      </c>
      <c r="H68" s="118"/>
      <c r="I68" s="180"/>
      <c r="J68" s="118"/>
      <c r="K68" s="119"/>
      <c r="L68" s="120"/>
      <c r="M68" s="120"/>
      <c r="N68" s="120"/>
      <c r="O68" s="120"/>
      <c r="P68" s="120"/>
      <c r="Q68" s="120"/>
    </row>
    <row r="69" spans="1:17">
      <c r="A69" s="154" t="s">
        <v>92</v>
      </c>
      <c r="B69" s="114">
        <v>1</v>
      </c>
      <c r="C69" s="114">
        <v>5</v>
      </c>
      <c r="D69" s="144">
        <f t="shared" si="4"/>
        <v>7</v>
      </c>
      <c r="E69" s="115" t="s">
        <v>138</v>
      </c>
      <c r="F69" s="116" t="s">
        <v>31</v>
      </c>
      <c r="G69" s="117">
        <v>1</v>
      </c>
      <c r="H69" s="118"/>
      <c r="I69" s="119"/>
      <c r="J69" s="118"/>
      <c r="K69" s="119"/>
      <c r="L69" s="158"/>
    </row>
    <row r="70" spans="1:17">
      <c r="A70" s="154" t="s">
        <v>92</v>
      </c>
      <c r="B70" s="114">
        <v>1</v>
      </c>
      <c r="C70" s="114">
        <v>5</v>
      </c>
      <c r="D70" s="144">
        <f t="shared" si="4"/>
        <v>8</v>
      </c>
      <c r="E70" s="156" t="s">
        <v>139</v>
      </c>
      <c r="F70" s="157" t="s">
        <v>53</v>
      </c>
      <c r="G70" s="116">
        <v>1</v>
      </c>
      <c r="H70" s="118"/>
      <c r="I70" s="119"/>
      <c r="J70" s="118"/>
      <c r="K70" s="119"/>
      <c r="L70" s="120"/>
      <c r="M70" s="120"/>
      <c r="N70" s="120"/>
      <c r="O70" s="120"/>
      <c r="P70" s="120"/>
      <c r="Q70" s="120"/>
    </row>
    <row r="71" spans="1:17" ht="25.5">
      <c r="A71" s="154" t="s">
        <v>92</v>
      </c>
      <c r="B71" s="114">
        <v>1</v>
      </c>
      <c r="C71" s="114">
        <v>5</v>
      </c>
      <c r="D71" s="144">
        <f t="shared" si="4"/>
        <v>9</v>
      </c>
      <c r="E71" s="159" t="s">
        <v>140</v>
      </c>
      <c r="F71" s="157" t="s">
        <v>53</v>
      </c>
      <c r="G71" s="116">
        <v>1</v>
      </c>
      <c r="H71" s="118"/>
      <c r="I71" s="119"/>
      <c r="J71" s="118"/>
      <c r="K71" s="119"/>
      <c r="L71" s="120"/>
      <c r="M71" s="120"/>
      <c r="N71" s="120"/>
      <c r="O71" s="120"/>
      <c r="P71" s="120"/>
      <c r="Q71" s="120"/>
    </row>
    <row r="72" spans="1:17" ht="25.5">
      <c r="A72" s="154" t="s">
        <v>92</v>
      </c>
      <c r="B72" s="114">
        <v>1</v>
      </c>
      <c r="C72" s="114">
        <v>5</v>
      </c>
      <c r="D72" s="144">
        <f t="shared" si="4"/>
        <v>10</v>
      </c>
      <c r="E72" s="159" t="s">
        <v>141</v>
      </c>
      <c r="F72" s="157" t="s">
        <v>53</v>
      </c>
      <c r="G72" s="116">
        <v>1</v>
      </c>
      <c r="H72" s="118"/>
      <c r="I72" s="119"/>
      <c r="J72" s="118"/>
      <c r="K72" s="119"/>
      <c r="L72" s="120"/>
      <c r="M72" s="120"/>
      <c r="N72" s="120"/>
      <c r="O72" s="120"/>
      <c r="P72" s="120"/>
      <c r="Q72" s="120"/>
    </row>
    <row r="73" spans="1:17" ht="29.25" customHeight="1">
      <c r="A73" s="154" t="s">
        <v>92</v>
      </c>
      <c r="B73" s="114">
        <v>1</v>
      </c>
      <c r="C73" s="114">
        <v>5</v>
      </c>
      <c r="D73" s="144">
        <f t="shared" si="4"/>
        <v>11</v>
      </c>
      <c r="E73" s="115" t="s">
        <v>142</v>
      </c>
      <c r="F73" s="116" t="s">
        <v>63</v>
      </c>
      <c r="G73" s="117">
        <v>9</v>
      </c>
      <c r="H73" s="118"/>
      <c r="I73" s="119"/>
      <c r="J73" s="118"/>
      <c r="K73" s="119"/>
      <c r="L73" s="120"/>
      <c r="M73" s="120"/>
      <c r="N73" s="120"/>
      <c r="O73" s="120"/>
      <c r="P73" s="120"/>
      <c r="Q73" s="120"/>
    </row>
    <row r="74" spans="1:17">
      <c r="A74" s="154" t="s">
        <v>92</v>
      </c>
      <c r="B74" s="114">
        <v>1</v>
      </c>
      <c r="C74" s="114">
        <v>5</v>
      </c>
      <c r="D74" s="144">
        <f t="shared" si="4"/>
        <v>12</v>
      </c>
      <c r="E74" s="115" t="s">
        <v>143</v>
      </c>
      <c r="F74" s="116" t="s">
        <v>31</v>
      </c>
      <c r="G74" s="117">
        <v>1</v>
      </c>
      <c r="H74" s="118"/>
      <c r="I74" s="119"/>
      <c r="J74" s="118"/>
      <c r="K74" s="119"/>
      <c r="L74" s="121"/>
    </row>
    <row r="75" spans="1:17" ht="25.5">
      <c r="A75" s="154" t="s">
        <v>92</v>
      </c>
      <c r="B75" s="114">
        <v>1</v>
      </c>
      <c r="C75" s="114">
        <v>5</v>
      </c>
      <c r="D75" s="144">
        <f t="shared" si="4"/>
        <v>13</v>
      </c>
      <c r="E75" s="159" t="s">
        <v>144</v>
      </c>
      <c r="F75" s="157" t="s">
        <v>53</v>
      </c>
      <c r="G75" s="116">
        <v>1</v>
      </c>
      <c r="H75" s="118"/>
      <c r="I75" s="119"/>
      <c r="J75" s="118"/>
      <c r="K75" s="119"/>
      <c r="L75" s="120"/>
      <c r="M75" s="120"/>
      <c r="N75" s="120"/>
      <c r="O75" s="120"/>
      <c r="P75" s="120"/>
      <c r="Q75" s="120"/>
    </row>
    <row r="76" spans="1:17" s="133" customFormat="1" ht="26.25" customHeight="1">
      <c r="A76" s="154" t="s">
        <v>92</v>
      </c>
      <c r="B76" s="114">
        <v>1</v>
      </c>
      <c r="C76" s="114">
        <v>5</v>
      </c>
      <c r="D76" s="144">
        <f t="shared" si="4"/>
        <v>14</v>
      </c>
      <c r="E76" s="131" t="s">
        <v>177</v>
      </c>
      <c r="F76" s="116" t="s">
        <v>53</v>
      </c>
      <c r="G76" s="116">
        <v>2</v>
      </c>
      <c r="H76" s="118"/>
      <c r="I76" s="143"/>
      <c r="J76" s="118"/>
      <c r="K76" s="119"/>
      <c r="L76" s="132"/>
      <c r="M76" s="132"/>
      <c r="N76" s="132"/>
      <c r="O76" s="132"/>
      <c r="P76" s="132"/>
      <c r="Q76" s="132"/>
    </row>
    <row r="77" spans="1:17" s="133" customFormat="1" ht="18.75" customHeight="1">
      <c r="A77" s="154" t="s">
        <v>92</v>
      </c>
      <c r="B77" s="114">
        <v>1</v>
      </c>
      <c r="C77" s="114">
        <v>5</v>
      </c>
      <c r="D77" s="144">
        <f t="shared" si="4"/>
        <v>15</v>
      </c>
      <c r="E77" s="131" t="s">
        <v>145</v>
      </c>
      <c r="F77" s="116" t="s">
        <v>53</v>
      </c>
      <c r="G77" s="116">
        <v>1</v>
      </c>
      <c r="H77" s="118"/>
      <c r="I77" s="119"/>
      <c r="J77" s="118"/>
      <c r="K77" s="119"/>
      <c r="L77" s="132"/>
      <c r="M77" s="132"/>
      <c r="N77" s="132"/>
      <c r="O77" s="132"/>
      <c r="P77" s="132"/>
      <c r="Q77" s="132"/>
    </row>
    <row r="78" spans="1:17" ht="32.25" customHeight="1">
      <c r="A78" s="154" t="s">
        <v>92</v>
      </c>
      <c r="B78" s="114">
        <v>1</v>
      </c>
      <c r="C78" s="114">
        <v>5</v>
      </c>
      <c r="D78" s="144">
        <f t="shared" si="4"/>
        <v>16</v>
      </c>
      <c r="E78" s="115" t="s">
        <v>146</v>
      </c>
      <c r="F78" s="116" t="s">
        <v>63</v>
      </c>
      <c r="G78" s="117">
        <v>4</v>
      </c>
      <c r="H78" s="118"/>
      <c r="I78" s="119"/>
      <c r="J78" s="118"/>
      <c r="K78" s="119"/>
      <c r="L78" s="120"/>
      <c r="M78" s="120"/>
      <c r="N78" s="120"/>
      <c r="O78" s="120"/>
      <c r="P78" s="120"/>
      <c r="Q78" s="120"/>
    </row>
    <row r="79" spans="1:17" ht="25.5">
      <c r="A79" s="154" t="s">
        <v>92</v>
      </c>
      <c r="B79" s="114">
        <v>1</v>
      </c>
      <c r="C79" s="114">
        <v>5</v>
      </c>
      <c r="D79" s="144">
        <f t="shared" si="4"/>
        <v>17</v>
      </c>
      <c r="E79" s="115" t="s">
        <v>147</v>
      </c>
      <c r="F79" s="116" t="s">
        <v>31</v>
      </c>
      <c r="G79" s="117">
        <v>1</v>
      </c>
      <c r="H79" s="118"/>
      <c r="I79" s="119"/>
      <c r="J79" s="118"/>
      <c r="K79" s="119"/>
      <c r="L79" s="121"/>
    </row>
    <row r="80" spans="1:17" s="133" customFormat="1" ht="27.75" customHeight="1">
      <c r="A80" s="154" t="s">
        <v>92</v>
      </c>
      <c r="B80" s="114">
        <v>1</v>
      </c>
      <c r="C80" s="114">
        <v>5</v>
      </c>
      <c r="D80" s="144">
        <f t="shared" si="4"/>
        <v>18</v>
      </c>
      <c r="E80" s="131" t="s">
        <v>148</v>
      </c>
      <c r="F80" s="116" t="s">
        <v>53</v>
      </c>
      <c r="G80" s="116">
        <f>G76</f>
        <v>2</v>
      </c>
      <c r="H80" s="118"/>
      <c r="I80" s="119"/>
      <c r="J80" s="118"/>
      <c r="K80" s="119"/>
      <c r="L80" s="132"/>
      <c r="M80" s="132"/>
      <c r="N80" s="132"/>
      <c r="O80" s="132"/>
      <c r="P80" s="132"/>
      <c r="Q80" s="132"/>
    </row>
    <row r="81" spans="1:17" s="133" customFormat="1" ht="25.5">
      <c r="A81" s="154" t="s">
        <v>92</v>
      </c>
      <c r="B81" s="114">
        <v>1</v>
      </c>
      <c r="C81" s="114">
        <v>5</v>
      </c>
      <c r="D81" s="144">
        <f t="shared" si="4"/>
        <v>19</v>
      </c>
      <c r="E81" s="115" t="s">
        <v>149</v>
      </c>
      <c r="F81" s="116" t="s">
        <v>53</v>
      </c>
      <c r="G81" s="116">
        <v>4</v>
      </c>
      <c r="H81" s="118"/>
      <c r="I81" s="119"/>
      <c r="J81" s="118"/>
      <c r="K81" s="119"/>
      <c r="L81" s="132"/>
      <c r="M81" s="132"/>
      <c r="N81" s="132"/>
      <c r="O81" s="132"/>
      <c r="P81" s="132"/>
      <c r="Q81" s="132"/>
    </row>
    <row r="82" spans="1:17" ht="25.5">
      <c r="A82" s="154" t="s">
        <v>92</v>
      </c>
      <c r="B82" s="114">
        <v>1</v>
      </c>
      <c r="C82" s="114">
        <v>5</v>
      </c>
      <c r="D82" s="144">
        <f t="shared" si="4"/>
        <v>20</v>
      </c>
      <c r="E82" s="115" t="s">
        <v>150</v>
      </c>
      <c r="F82" s="116" t="s">
        <v>53</v>
      </c>
      <c r="G82" s="117">
        <f>G76</f>
        <v>2</v>
      </c>
      <c r="H82" s="118"/>
      <c r="I82" s="119"/>
      <c r="J82" s="118"/>
      <c r="K82" s="119"/>
      <c r="L82" s="120"/>
      <c r="M82" s="120"/>
      <c r="N82" s="120"/>
      <c r="O82" s="120"/>
      <c r="P82" s="120"/>
      <c r="Q82" s="120"/>
    </row>
    <row r="83" spans="1:17" ht="26.25" customHeight="1">
      <c r="A83" s="154" t="s">
        <v>92</v>
      </c>
      <c r="B83" s="114">
        <v>1</v>
      </c>
      <c r="C83" s="114">
        <v>5</v>
      </c>
      <c r="D83" s="144">
        <f t="shared" si="4"/>
        <v>21</v>
      </c>
      <c r="E83" s="115" t="s">
        <v>151</v>
      </c>
      <c r="F83" s="116" t="s">
        <v>63</v>
      </c>
      <c r="G83" s="117">
        <v>30</v>
      </c>
      <c r="H83" s="118"/>
      <c r="I83" s="119"/>
      <c r="J83" s="118"/>
      <c r="K83" s="119"/>
      <c r="L83" s="120"/>
      <c r="M83" s="120"/>
      <c r="N83" s="120"/>
      <c r="O83" s="120"/>
      <c r="P83" s="120"/>
      <c r="Q83" s="120"/>
    </row>
    <row r="84" spans="1:17">
      <c r="A84" s="154" t="s">
        <v>92</v>
      </c>
      <c r="B84" s="114">
        <v>1</v>
      </c>
      <c r="C84" s="114">
        <v>5</v>
      </c>
      <c r="D84" s="144">
        <f t="shared" si="4"/>
        <v>22</v>
      </c>
      <c r="E84" s="115" t="s">
        <v>152</v>
      </c>
      <c r="F84" s="116" t="s">
        <v>31</v>
      </c>
      <c r="G84" s="117">
        <v>1</v>
      </c>
      <c r="H84" s="118"/>
      <c r="I84" s="119"/>
      <c r="J84" s="118"/>
      <c r="K84" s="119"/>
      <c r="L84" s="121"/>
      <c r="N84" s="160"/>
    </row>
    <row r="85" spans="1:17" s="133" customFormat="1" ht="26.25" customHeight="1">
      <c r="A85" s="154" t="s">
        <v>92</v>
      </c>
      <c r="B85" s="114">
        <v>1</v>
      </c>
      <c r="C85" s="114">
        <v>5</v>
      </c>
      <c r="D85" s="144">
        <f t="shared" si="4"/>
        <v>23</v>
      </c>
      <c r="E85" s="131" t="s">
        <v>153</v>
      </c>
      <c r="F85" s="116" t="s">
        <v>53</v>
      </c>
      <c r="G85" s="116">
        <v>1</v>
      </c>
      <c r="H85" s="118"/>
      <c r="I85" s="119"/>
      <c r="J85" s="118"/>
      <c r="K85" s="119"/>
      <c r="L85" s="132"/>
      <c r="M85" s="132"/>
      <c r="N85" s="132"/>
      <c r="O85" s="132"/>
      <c r="P85" s="132"/>
      <c r="Q85" s="132"/>
    </row>
    <row r="86" spans="1:17" s="133" customFormat="1">
      <c r="A86" s="154" t="s">
        <v>92</v>
      </c>
      <c r="B86" s="114">
        <v>1</v>
      </c>
      <c r="C86" s="114">
        <v>5</v>
      </c>
      <c r="D86" s="144">
        <f t="shared" si="4"/>
        <v>24</v>
      </c>
      <c r="E86" s="131" t="s">
        <v>111</v>
      </c>
      <c r="F86" s="116" t="s">
        <v>53</v>
      </c>
      <c r="G86" s="116">
        <v>1</v>
      </c>
      <c r="H86" s="118"/>
      <c r="I86" s="119"/>
      <c r="J86" s="118"/>
      <c r="K86" s="119"/>
      <c r="L86" s="132"/>
      <c r="M86" s="132"/>
      <c r="N86" s="132"/>
      <c r="O86" s="132"/>
      <c r="P86" s="132"/>
      <c r="Q86" s="132"/>
    </row>
    <row r="87" spans="1:17" s="133" customFormat="1" ht="18.75" customHeight="1">
      <c r="A87" s="154" t="s">
        <v>92</v>
      </c>
      <c r="B87" s="114">
        <v>1</v>
      </c>
      <c r="C87" s="114">
        <v>5</v>
      </c>
      <c r="D87" s="144">
        <f t="shared" si="4"/>
        <v>25</v>
      </c>
      <c r="E87" s="131" t="s">
        <v>154</v>
      </c>
      <c r="F87" s="116" t="s">
        <v>53</v>
      </c>
      <c r="G87" s="116">
        <v>1</v>
      </c>
      <c r="H87" s="118"/>
      <c r="I87" s="119"/>
      <c r="J87" s="118"/>
      <c r="K87" s="119"/>
      <c r="L87" s="132"/>
      <c r="M87" s="132"/>
      <c r="N87" s="132"/>
      <c r="O87" s="132"/>
      <c r="P87" s="132"/>
      <c r="Q87" s="132"/>
    </row>
    <row r="88" spans="1:17" s="133" customFormat="1" ht="18.75" customHeight="1">
      <c r="A88" s="154" t="s">
        <v>92</v>
      </c>
      <c r="B88" s="114">
        <v>1</v>
      </c>
      <c r="C88" s="114">
        <v>5</v>
      </c>
      <c r="D88" s="144">
        <f t="shared" si="4"/>
        <v>26</v>
      </c>
      <c r="E88" s="131" t="s">
        <v>116</v>
      </c>
      <c r="F88" s="116" t="s">
        <v>53</v>
      </c>
      <c r="G88" s="116">
        <v>2</v>
      </c>
      <c r="H88" s="118"/>
      <c r="I88" s="119"/>
      <c r="J88" s="118"/>
      <c r="K88" s="119"/>
      <c r="L88" s="132"/>
      <c r="M88" s="132"/>
      <c r="N88" s="132"/>
      <c r="O88" s="132"/>
      <c r="P88" s="132"/>
      <c r="Q88" s="132"/>
    </row>
    <row r="89" spans="1:17" s="133" customFormat="1" ht="18.75" customHeight="1">
      <c r="A89" s="154" t="s">
        <v>92</v>
      </c>
      <c r="B89" s="114">
        <v>1</v>
      </c>
      <c r="C89" s="114">
        <v>5</v>
      </c>
      <c r="D89" s="144">
        <f t="shared" si="4"/>
        <v>27</v>
      </c>
      <c r="E89" s="131" t="s">
        <v>99</v>
      </c>
      <c r="F89" s="116" t="s">
        <v>53</v>
      </c>
      <c r="G89" s="116">
        <v>1</v>
      </c>
      <c r="H89" s="118"/>
      <c r="I89" s="119"/>
      <c r="J89" s="118"/>
      <c r="K89" s="119"/>
      <c r="L89" s="132"/>
      <c r="M89" s="132"/>
      <c r="N89" s="132"/>
      <c r="O89" s="132"/>
      <c r="P89" s="132"/>
      <c r="Q89" s="132"/>
    </row>
    <row r="90" spans="1:17" s="133" customFormat="1" ht="38.25">
      <c r="A90" s="154" t="s">
        <v>92</v>
      </c>
      <c r="B90" s="114">
        <v>1</v>
      </c>
      <c r="C90" s="114">
        <v>5</v>
      </c>
      <c r="D90" s="144">
        <f t="shared" si="4"/>
        <v>28</v>
      </c>
      <c r="E90" s="131" t="s">
        <v>100</v>
      </c>
      <c r="F90" s="116" t="s">
        <v>53</v>
      </c>
      <c r="G90" s="116">
        <v>1</v>
      </c>
      <c r="H90" s="118"/>
      <c r="I90" s="119"/>
      <c r="J90" s="118"/>
      <c r="K90" s="119"/>
      <c r="L90" s="132"/>
      <c r="M90" s="132"/>
      <c r="N90" s="132"/>
      <c r="O90" s="132"/>
      <c r="P90" s="132"/>
      <c r="Q90" s="132"/>
    </row>
    <row r="91" spans="1:17" s="133" customFormat="1" ht="25.5">
      <c r="A91" s="154" t="s">
        <v>92</v>
      </c>
      <c r="B91" s="114">
        <v>1</v>
      </c>
      <c r="C91" s="114">
        <v>5</v>
      </c>
      <c r="D91" s="144">
        <f t="shared" si="4"/>
        <v>29</v>
      </c>
      <c r="E91" s="131" t="s">
        <v>187</v>
      </c>
      <c r="F91" s="116" t="s">
        <v>31</v>
      </c>
      <c r="G91" s="116">
        <v>1</v>
      </c>
      <c r="H91" s="118"/>
      <c r="I91" s="119"/>
      <c r="J91" s="118"/>
      <c r="K91" s="119"/>
      <c r="L91" s="132"/>
      <c r="M91" s="132"/>
      <c r="N91" s="132"/>
      <c r="O91" s="132"/>
      <c r="P91" s="132"/>
      <c r="Q91" s="132"/>
    </row>
    <row r="92" spans="1:17" s="136" customFormat="1">
      <c r="A92" s="154" t="s">
        <v>92</v>
      </c>
      <c r="B92" s="114">
        <v>1</v>
      </c>
      <c r="C92" s="114">
        <v>5</v>
      </c>
      <c r="D92" s="144">
        <f t="shared" si="4"/>
        <v>30</v>
      </c>
      <c r="E92" s="131" t="s">
        <v>103</v>
      </c>
      <c r="F92" s="116" t="s">
        <v>31</v>
      </c>
      <c r="G92" s="116">
        <v>1</v>
      </c>
      <c r="H92" s="118"/>
      <c r="I92" s="119"/>
      <c r="J92" s="118"/>
      <c r="K92" s="119"/>
      <c r="L92" s="135"/>
      <c r="M92" s="134"/>
      <c r="N92" s="134"/>
      <c r="O92" s="134"/>
      <c r="P92" s="134"/>
      <c r="Q92" s="134"/>
    </row>
    <row r="93" spans="1:17" s="136" customFormat="1" ht="38.25">
      <c r="A93" s="154" t="s">
        <v>92</v>
      </c>
      <c r="B93" s="114">
        <v>1</v>
      </c>
      <c r="C93" s="114">
        <v>5</v>
      </c>
      <c r="D93" s="144">
        <f t="shared" si="4"/>
        <v>31</v>
      </c>
      <c r="E93" s="131" t="s">
        <v>289</v>
      </c>
      <c r="F93" s="116" t="s">
        <v>31</v>
      </c>
      <c r="G93" s="116">
        <v>1</v>
      </c>
      <c r="H93" s="118"/>
      <c r="I93" s="119"/>
      <c r="J93" s="118"/>
      <c r="K93" s="119"/>
      <c r="L93" s="135"/>
      <c r="M93" s="134"/>
      <c r="N93" s="134"/>
      <c r="O93" s="134"/>
      <c r="P93" s="134"/>
      <c r="Q93" s="134"/>
    </row>
    <row r="94" spans="1:17" s="179" customFormat="1" ht="28.5" customHeight="1">
      <c r="A94" s="171" t="s">
        <v>92</v>
      </c>
      <c r="B94" s="172">
        <v>1</v>
      </c>
      <c r="C94" s="172">
        <v>6</v>
      </c>
      <c r="D94" s="172"/>
      <c r="E94" s="173" t="s">
        <v>155</v>
      </c>
      <c r="F94" s="174"/>
      <c r="G94" s="175"/>
      <c r="H94" s="176"/>
      <c r="I94" s="177"/>
      <c r="J94" s="118"/>
      <c r="K94" s="119"/>
    </row>
    <row r="95" spans="1:17" ht="45.75" customHeight="1">
      <c r="A95" s="154" t="s">
        <v>92</v>
      </c>
      <c r="B95" s="114">
        <v>1</v>
      </c>
      <c r="C95" s="114">
        <v>6</v>
      </c>
      <c r="D95" s="144">
        <v>1</v>
      </c>
      <c r="E95" s="161" t="s">
        <v>188</v>
      </c>
      <c r="F95" s="116" t="s">
        <v>7</v>
      </c>
      <c r="G95" s="162">
        <v>155</v>
      </c>
      <c r="H95" s="118"/>
      <c r="I95" s="119"/>
      <c r="J95" s="118"/>
      <c r="K95" s="119"/>
      <c r="L95" s="132"/>
      <c r="M95" s="132"/>
      <c r="N95" s="132"/>
      <c r="O95" s="132"/>
      <c r="P95" s="132"/>
      <c r="Q95" s="120"/>
    </row>
    <row r="96" spans="1:17" ht="30.75" customHeight="1">
      <c r="A96" s="154" t="s">
        <v>92</v>
      </c>
      <c r="B96" s="114">
        <v>1</v>
      </c>
      <c r="C96" s="114">
        <v>6</v>
      </c>
      <c r="D96" s="144">
        <f>+D95+1</f>
        <v>2</v>
      </c>
      <c r="E96" s="161" t="s">
        <v>156</v>
      </c>
      <c r="F96" s="116" t="s">
        <v>31</v>
      </c>
      <c r="G96" s="162">
        <v>1</v>
      </c>
      <c r="H96" s="118"/>
      <c r="I96" s="119"/>
      <c r="J96" s="118"/>
      <c r="K96" s="119"/>
      <c r="L96" s="132"/>
      <c r="M96" s="132"/>
      <c r="N96" s="132"/>
      <c r="O96" s="132"/>
      <c r="P96" s="120"/>
      <c r="Q96" s="120"/>
    </row>
    <row r="97" spans="1:17" s="179" customFormat="1" ht="28.5" customHeight="1">
      <c r="A97" s="171" t="s">
        <v>92</v>
      </c>
      <c r="B97" s="172">
        <v>1</v>
      </c>
      <c r="C97" s="172">
        <v>7</v>
      </c>
      <c r="D97" s="172"/>
      <c r="E97" s="173" t="s">
        <v>157</v>
      </c>
      <c r="F97" s="174"/>
      <c r="G97" s="175"/>
      <c r="H97" s="176"/>
      <c r="I97" s="177"/>
      <c r="J97" s="118"/>
      <c r="K97" s="119"/>
    </row>
    <row r="98" spans="1:17" s="133" customFormat="1" ht="18.75" customHeight="1">
      <c r="A98" s="163" t="s">
        <v>92</v>
      </c>
      <c r="B98" s="164">
        <v>1</v>
      </c>
      <c r="C98" s="164">
        <v>7</v>
      </c>
      <c r="D98" s="164">
        <v>1</v>
      </c>
      <c r="E98" s="131" t="s">
        <v>158</v>
      </c>
      <c r="F98" s="116" t="s">
        <v>53</v>
      </c>
      <c r="G98" s="116">
        <v>2</v>
      </c>
      <c r="H98" s="118"/>
      <c r="I98" s="148"/>
      <c r="J98" s="118"/>
      <c r="K98" s="119"/>
      <c r="L98" s="132"/>
      <c r="M98" s="132"/>
      <c r="N98" s="132"/>
      <c r="O98" s="132"/>
      <c r="P98" s="132"/>
      <c r="Q98" s="132"/>
    </row>
    <row r="99" spans="1:17" s="133" customFormat="1" ht="18.75" customHeight="1">
      <c r="A99" s="113" t="s">
        <v>92</v>
      </c>
      <c r="B99" s="114">
        <v>1</v>
      </c>
      <c r="C99" s="114">
        <v>7</v>
      </c>
      <c r="D99" s="114">
        <f>D98+1</f>
        <v>2</v>
      </c>
      <c r="E99" s="131" t="s">
        <v>159</v>
      </c>
      <c r="F99" s="116" t="s">
        <v>53</v>
      </c>
      <c r="G99" s="116">
        <v>1</v>
      </c>
      <c r="H99" s="118"/>
      <c r="I99" s="148"/>
      <c r="J99" s="118"/>
      <c r="K99" s="119"/>
      <c r="L99" s="132"/>
      <c r="M99" s="132"/>
      <c r="N99" s="132"/>
      <c r="O99" s="132"/>
      <c r="P99" s="132"/>
      <c r="Q99" s="132"/>
    </row>
    <row r="100" spans="1:17" s="133" customFormat="1" ht="18.75" customHeight="1">
      <c r="A100" s="113" t="s">
        <v>92</v>
      </c>
      <c r="B100" s="114">
        <v>1</v>
      </c>
      <c r="C100" s="114">
        <v>7</v>
      </c>
      <c r="D100" s="114">
        <f t="shared" ref="D100:D102" si="5">D99+1</f>
        <v>3</v>
      </c>
      <c r="E100" s="131" t="s">
        <v>160</v>
      </c>
      <c r="F100" s="116" t="s">
        <v>53</v>
      </c>
      <c r="G100" s="116">
        <v>1</v>
      </c>
      <c r="H100" s="118"/>
      <c r="I100" s="148"/>
      <c r="J100" s="118"/>
      <c r="K100" s="119"/>
      <c r="L100" s="132"/>
      <c r="M100" s="132"/>
      <c r="N100" s="132"/>
      <c r="O100" s="132"/>
      <c r="P100" s="132"/>
      <c r="Q100" s="132"/>
    </row>
    <row r="101" spans="1:17" s="133" customFormat="1" ht="18.75" customHeight="1">
      <c r="A101" s="113" t="s">
        <v>92</v>
      </c>
      <c r="B101" s="114">
        <v>1</v>
      </c>
      <c r="C101" s="114">
        <v>7</v>
      </c>
      <c r="D101" s="114">
        <f t="shared" si="5"/>
        <v>4</v>
      </c>
      <c r="E101" s="131" t="s">
        <v>161</v>
      </c>
      <c r="F101" s="116" t="s">
        <v>53</v>
      </c>
      <c r="G101" s="116">
        <v>1</v>
      </c>
      <c r="H101" s="118"/>
      <c r="I101" s="148"/>
      <c r="J101" s="118"/>
      <c r="K101" s="119"/>
      <c r="L101" s="132"/>
      <c r="M101" s="132"/>
      <c r="N101" s="132"/>
      <c r="O101" s="132"/>
      <c r="P101" s="132"/>
      <c r="Q101" s="132"/>
    </row>
    <row r="102" spans="1:17" ht="27.75" customHeight="1">
      <c r="A102" s="181" t="s">
        <v>92</v>
      </c>
      <c r="B102" s="137">
        <v>1</v>
      </c>
      <c r="C102" s="137">
        <v>7</v>
      </c>
      <c r="D102" s="137">
        <f t="shared" si="5"/>
        <v>5</v>
      </c>
      <c r="E102" s="141" t="s">
        <v>162</v>
      </c>
      <c r="F102" s="127" t="s">
        <v>53</v>
      </c>
      <c r="G102" s="127">
        <v>1</v>
      </c>
      <c r="H102" s="142"/>
      <c r="I102" s="182"/>
      <c r="J102" s="118"/>
      <c r="K102" s="119"/>
      <c r="L102" s="120"/>
      <c r="M102" s="120"/>
      <c r="N102" s="120"/>
      <c r="O102" s="120"/>
      <c r="P102" s="120"/>
      <c r="Q102" s="120"/>
    </row>
    <row r="103" spans="1:17" ht="45" customHeight="1">
      <c r="A103" s="181" t="s">
        <v>92</v>
      </c>
      <c r="B103" s="137">
        <v>1</v>
      </c>
      <c r="C103" s="137">
        <v>7</v>
      </c>
      <c r="D103" s="198">
        <v>6</v>
      </c>
      <c r="E103" s="199" t="s">
        <v>178</v>
      </c>
      <c r="F103" s="127" t="s">
        <v>31</v>
      </c>
      <c r="G103" s="127">
        <v>1</v>
      </c>
      <c r="H103" s="142"/>
      <c r="I103" s="200"/>
      <c r="J103" s="118"/>
      <c r="K103" s="119"/>
      <c r="L103" s="120"/>
      <c r="M103" s="120"/>
      <c r="N103" s="120"/>
      <c r="O103" s="120"/>
      <c r="P103" s="120"/>
      <c r="Q103" s="120"/>
    </row>
    <row r="104" spans="1:17" s="179" customFormat="1" ht="28.5" customHeight="1">
      <c r="A104" s="201" t="s">
        <v>92</v>
      </c>
      <c r="B104" s="172">
        <v>1</v>
      </c>
      <c r="C104" s="172">
        <v>8</v>
      </c>
      <c r="D104" s="172"/>
      <c r="E104" s="380" t="s">
        <v>290</v>
      </c>
      <c r="F104" s="380"/>
      <c r="G104" s="380"/>
      <c r="H104" s="176"/>
      <c r="I104" s="202"/>
      <c r="J104" s="118"/>
      <c r="K104" s="119"/>
    </row>
    <row r="105" spans="1:17" s="133" customFormat="1" ht="18.75" customHeight="1">
      <c r="A105" s="163" t="s">
        <v>92</v>
      </c>
      <c r="B105" s="164">
        <v>1</v>
      </c>
      <c r="C105" s="164">
        <f>C104</f>
        <v>8</v>
      </c>
      <c r="D105" s="164">
        <v>1</v>
      </c>
      <c r="E105" s="131" t="s">
        <v>169</v>
      </c>
      <c r="F105" s="116" t="s">
        <v>31</v>
      </c>
      <c r="G105" s="116">
        <v>1</v>
      </c>
      <c r="H105" s="118"/>
      <c r="I105" s="148"/>
      <c r="J105" s="118"/>
      <c r="K105" s="119"/>
      <c r="L105" s="132"/>
      <c r="M105" s="132"/>
      <c r="N105" s="132"/>
      <c r="O105" s="132"/>
      <c r="P105" s="132"/>
      <c r="Q105" s="132"/>
    </row>
    <row r="106" spans="1:17" s="133" customFormat="1" ht="18.75" customHeight="1">
      <c r="A106" s="113" t="s">
        <v>92</v>
      </c>
      <c r="B106" s="114">
        <v>1</v>
      </c>
      <c r="C106" s="114">
        <f>C105</f>
        <v>8</v>
      </c>
      <c r="D106" s="114">
        <f>D105+1</f>
        <v>2</v>
      </c>
      <c r="E106" s="131" t="s">
        <v>170</v>
      </c>
      <c r="F106" s="116" t="s">
        <v>31</v>
      </c>
      <c r="G106" s="116">
        <v>1</v>
      </c>
      <c r="H106" s="118"/>
      <c r="I106" s="148"/>
      <c r="J106" s="118"/>
      <c r="K106" s="119"/>
      <c r="L106" s="132"/>
      <c r="M106" s="132"/>
      <c r="N106" s="132"/>
      <c r="O106" s="132"/>
      <c r="P106" s="132"/>
      <c r="Q106" s="132"/>
    </row>
    <row r="107" spans="1:17" s="133" customFormat="1" ht="18.75" customHeight="1">
      <c r="A107" s="113" t="s">
        <v>92</v>
      </c>
      <c r="B107" s="114">
        <v>1</v>
      </c>
      <c r="C107" s="114">
        <f>C106</f>
        <v>8</v>
      </c>
      <c r="D107" s="114">
        <f>D106+1</f>
        <v>3</v>
      </c>
      <c r="E107" s="131" t="s">
        <v>171</v>
      </c>
      <c r="F107" s="116" t="s">
        <v>63</v>
      </c>
      <c r="G107" s="196">
        <v>31.56</v>
      </c>
      <c r="H107" s="118"/>
      <c r="I107" s="148"/>
      <c r="J107" s="118"/>
      <c r="K107" s="119"/>
      <c r="L107" s="132"/>
      <c r="M107" s="132"/>
      <c r="N107" s="132"/>
      <c r="O107" s="132"/>
      <c r="P107" s="132"/>
      <c r="Q107" s="132"/>
    </row>
    <row r="108" spans="1:17" s="133" customFormat="1" ht="26.25" customHeight="1" thickBot="1">
      <c r="A108" s="113" t="s">
        <v>92</v>
      </c>
      <c r="B108" s="114">
        <v>1</v>
      </c>
      <c r="C108" s="114">
        <f>C107</f>
        <v>8</v>
      </c>
      <c r="D108" s="114">
        <f>D107+1</f>
        <v>4</v>
      </c>
      <c r="E108" s="131" t="s">
        <v>172</v>
      </c>
      <c r="F108" s="116" t="s">
        <v>31</v>
      </c>
      <c r="G108" s="116">
        <v>1</v>
      </c>
      <c r="H108" s="118"/>
      <c r="I108" s="148"/>
      <c r="J108" s="118"/>
      <c r="K108" s="119"/>
      <c r="L108" s="132"/>
      <c r="M108" s="132"/>
      <c r="N108" s="132"/>
      <c r="O108" s="132"/>
      <c r="P108" s="132"/>
      <c r="Q108" s="132"/>
    </row>
    <row r="109" spans="1:17" s="133" customFormat="1" ht="33.75" customHeight="1" thickBot="1">
      <c r="A109" s="190" t="s">
        <v>92</v>
      </c>
      <c r="B109" s="191">
        <v>3</v>
      </c>
      <c r="C109" s="191"/>
      <c r="D109" s="191"/>
      <c r="E109" s="192" t="s">
        <v>189</v>
      </c>
      <c r="F109" s="191" t="s">
        <v>31</v>
      </c>
      <c r="G109" s="193">
        <v>1</v>
      </c>
      <c r="H109" s="194"/>
      <c r="I109" s="219"/>
      <c r="J109" s="194"/>
      <c r="K109" s="219"/>
      <c r="L109" s="132"/>
      <c r="M109" s="132"/>
      <c r="N109" s="132"/>
      <c r="O109" s="132"/>
      <c r="P109" s="132"/>
      <c r="Q109" s="132"/>
    </row>
    <row r="110" spans="1:17" ht="42.75" customHeight="1" thickBot="1">
      <c r="A110" s="372" t="s">
        <v>168</v>
      </c>
      <c r="B110" s="373"/>
      <c r="C110" s="373"/>
      <c r="D110" s="373"/>
      <c r="E110" s="374"/>
      <c r="F110" s="375"/>
      <c r="G110" s="376"/>
      <c r="H110" s="376"/>
      <c r="I110" s="377"/>
      <c r="J110" s="194"/>
      <c r="K110" s="219"/>
    </row>
    <row r="111" spans="1:17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</row>
    <row r="112" spans="1:17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</row>
    <row r="113" spans="1:10">
      <c r="A113" s="110"/>
      <c r="B113" s="110"/>
      <c r="C113" s="110"/>
      <c r="D113" s="110"/>
      <c r="E113" s="165"/>
      <c r="F113" s="166"/>
      <c r="G113" s="110"/>
      <c r="H113" s="110"/>
      <c r="I113" s="110"/>
      <c r="J113" s="110"/>
    </row>
    <row r="114" spans="1:10">
      <c r="A114" s="110"/>
      <c r="B114" s="110"/>
      <c r="C114" s="110"/>
      <c r="D114" s="110"/>
      <c r="E114" s="165"/>
      <c r="F114" s="110"/>
      <c r="G114" s="110"/>
      <c r="H114" s="110"/>
      <c r="I114" s="110"/>
      <c r="J114" s="110"/>
    </row>
    <row r="115" spans="1:10">
      <c r="A115" s="110"/>
      <c r="B115" s="110"/>
      <c r="C115" s="110"/>
      <c r="D115" s="110"/>
      <c r="E115" s="165"/>
      <c r="F115" s="110"/>
      <c r="G115" s="110"/>
      <c r="H115" s="110"/>
      <c r="I115" s="110"/>
      <c r="J115" s="110"/>
    </row>
    <row r="116" spans="1:10">
      <c r="A116" s="110"/>
      <c r="B116" s="110"/>
      <c r="C116" s="110"/>
      <c r="D116" s="110"/>
      <c r="E116" s="166"/>
      <c r="F116" s="110"/>
      <c r="G116" s="110"/>
      <c r="H116" s="110"/>
      <c r="I116" s="110"/>
      <c r="J116" s="110"/>
    </row>
    <row r="117" spans="1:10">
      <c r="A117" s="110"/>
      <c r="B117" s="110"/>
      <c r="C117" s="110"/>
      <c r="D117" s="110"/>
      <c r="E117" s="166"/>
      <c r="F117" s="110"/>
      <c r="G117" s="110"/>
      <c r="H117" s="110"/>
      <c r="I117" s="110"/>
      <c r="J117" s="110"/>
    </row>
    <row r="118" spans="1:10">
      <c r="A118" s="110"/>
      <c r="B118" s="110"/>
      <c r="C118" s="110"/>
      <c r="D118" s="110"/>
      <c r="E118" s="167"/>
      <c r="F118" s="110"/>
      <c r="G118" s="110"/>
      <c r="H118" s="110"/>
      <c r="I118" s="110"/>
      <c r="J118" s="110"/>
    </row>
    <row r="119" spans="1:10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</row>
    <row r="120" spans="1:10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</row>
    <row r="121" spans="1:10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</row>
    <row r="122" spans="1:10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</row>
    <row r="123" spans="1:10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</row>
    <row r="124" spans="1:10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</row>
    <row r="125" spans="1:10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</row>
    <row r="126" spans="1:10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</row>
    <row r="127" spans="1:10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</row>
    <row r="128" spans="1:10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</row>
    <row r="129" spans="1:10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</row>
    <row r="130" spans="1:10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</row>
    <row r="131" spans="1:10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</row>
    <row r="132" spans="1:10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</row>
    <row r="133" spans="1:10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</row>
    <row r="134" spans="1:10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</row>
    <row r="135" spans="1:10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</row>
    <row r="136" spans="1:10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</row>
    <row r="137" spans="1:10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</row>
    <row r="138" spans="1:10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</row>
    <row r="139" spans="1:10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</row>
    <row r="140" spans="1:10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</row>
    <row r="141" spans="1:10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</row>
    <row r="142" spans="1:10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</row>
    <row r="143" spans="1:10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</row>
    <row r="144" spans="1:10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</row>
    <row r="145" spans="1:10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</row>
    <row r="146" spans="1:10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</row>
    <row r="147" spans="1:10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</row>
    <row r="148" spans="1:10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</row>
    <row r="149" spans="1:10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</row>
    <row r="150" spans="1:10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</row>
    <row r="151" spans="1:10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</row>
    <row r="152" spans="1:10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</row>
    <row r="153" spans="1:10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</row>
    <row r="154" spans="1:10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</row>
    <row r="155" spans="1:10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</row>
    <row r="156" spans="1:10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</row>
    <row r="157" spans="1:10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</row>
    <row r="158" spans="1:10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</row>
    <row r="159" spans="1:10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</row>
    <row r="160" spans="1:10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</row>
    <row r="161" spans="1:10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</row>
    <row r="162" spans="1:10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</row>
    <row r="163" spans="1:10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</row>
    <row r="164" spans="1:10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</row>
    <row r="165" spans="1:10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</row>
    <row r="166" spans="1:10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</row>
    <row r="167" spans="1:10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</row>
    <row r="168" spans="1:10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</row>
    <row r="169" spans="1:10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</row>
    <row r="170" spans="1:10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</row>
    <row r="171" spans="1:10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</row>
    <row r="172" spans="1:10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</row>
    <row r="173" spans="1:10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</row>
    <row r="174" spans="1:10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</row>
    <row r="175" spans="1:10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</row>
    <row r="176" spans="1:10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</row>
    <row r="177" spans="1:10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</row>
    <row r="178" spans="1:10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</row>
    <row r="179" spans="1:10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</row>
    <row r="180" spans="1:10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</row>
    <row r="181" spans="1:10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</row>
    <row r="182" spans="1:10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</row>
    <row r="183" spans="1:10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</row>
    <row r="184" spans="1:10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</row>
    <row r="185" spans="1:10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</row>
    <row r="186" spans="1:10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</row>
    <row r="187" spans="1:10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</row>
    <row r="188" spans="1:10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</row>
    <row r="189" spans="1:10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</row>
    <row r="190" spans="1:10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</row>
    <row r="191" spans="1:10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</row>
    <row r="192" spans="1:10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</row>
    <row r="193" spans="1:10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</row>
    <row r="194" spans="1:10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</row>
    <row r="195" spans="1:10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</row>
    <row r="196" spans="1:10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</row>
    <row r="197" spans="1:10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</row>
    <row r="198" spans="1:10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</row>
    <row r="199" spans="1:10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</row>
    <row r="200" spans="1:10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</row>
  </sheetData>
  <mergeCells count="6">
    <mergeCell ref="A5:K5"/>
    <mergeCell ref="A8:K8"/>
    <mergeCell ref="A110:E110"/>
    <mergeCell ref="F110:I110"/>
    <mergeCell ref="A9:D9"/>
    <mergeCell ref="E104:G104"/>
  </mergeCells>
  <pageMargins left="0.7" right="0.7" top="0.75" bottom="0.75" header="0.3" footer="0.3"/>
  <pageSetup paperSize="9" scale="3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selection activeCell="P12" sqref="P12"/>
    </sheetView>
  </sheetViews>
  <sheetFormatPr baseColWidth="10" defaultRowHeight="12.75"/>
  <cols>
    <col min="1" max="1" width="4.5703125" bestFit="1" customWidth="1"/>
    <col min="2" max="2" width="4.5703125" customWidth="1"/>
    <col min="3" max="3" width="4.5703125" bestFit="1" customWidth="1"/>
    <col min="4" max="4" width="4.140625" bestFit="1" customWidth="1"/>
    <col min="5" max="5" width="75.28515625" customWidth="1"/>
    <col min="6" max="6" width="16.5703125" bestFit="1" customWidth="1"/>
    <col min="8" max="8" width="20.140625" bestFit="1" customWidth="1"/>
    <col min="9" max="9" width="20" customWidth="1"/>
    <col min="10" max="10" width="8.5703125" bestFit="1" customWidth="1"/>
    <col min="253" max="254" width="4.5703125" bestFit="1" customWidth="1"/>
    <col min="255" max="255" width="4.140625" bestFit="1" customWidth="1"/>
    <col min="256" max="256" width="75.28515625" customWidth="1"/>
    <col min="257" max="257" width="9.28515625" bestFit="1" customWidth="1"/>
    <col min="259" max="259" width="20.140625" bestFit="1" customWidth="1"/>
    <col min="260" max="260" width="20" customWidth="1"/>
    <col min="261" max="261" width="7.28515625" customWidth="1"/>
    <col min="262" max="262" width="23.7109375" bestFit="1" customWidth="1"/>
    <col min="263" max="263" width="17.85546875" customWidth="1"/>
    <col min="264" max="264" width="14" customWidth="1"/>
    <col min="509" max="510" width="4.5703125" bestFit="1" customWidth="1"/>
    <col min="511" max="511" width="4.140625" bestFit="1" customWidth="1"/>
    <col min="512" max="512" width="75.28515625" customWidth="1"/>
    <col min="513" max="513" width="9.28515625" bestFit="1" customWidth="1"/>
    <col min="515" max="515" width="20.140625" bestFit="1" customWidth="1"/>
    <col min="516" max="516" width="20" customWidth="1"/>
    <col min="517" max="517" width="7.28515625" customWidth="1"/>
    <col min="518" max="518" width="23.7109375" bestFit="1" customWidth="1"/>
    <col min="519" max="519" width="17.85546875" customWidth="1"/>
    <col min="520" max="520" width="14" customWidth="1"/>
    <col min="765" max="766" width="4.5703125" bestFit="1" customWidth="1"/>
    <col min="767" max="767" width="4.140625" bestFit="1" customWidth="1"/>
    <col min="768" max="768" width="75.28515625" customWidth="1"/>
    <col min="769" max="769" width="9.28515625" bestFit="1" customWidth="1"/>
    <col min="771" max="771" width="20.140625" bestFit="1" customWidth="1"/>
    <col min="772" max="772" width="20" customWidth="1"/>
    <col min="773" max="773" width="7.28515625" customWidth="1"/>
    <col min="774" max="774" width="23.7109375" bestFit="1" customWidth="1"/>
    <col min="775" max="775" width="17.85546875" customWidth="1"/>
    <col min="776" max="776" width="14" customWidth="1"/>
    <col min="1021" max="1022" width="4.5703125" bestFit="1" customWidth="1"/>
    <col min="1023" max="1023" width="4.140625" bestFit="1" customWidth="1"/>
    <col min="1024" max="1024" width="75.28515625" customWidth="1"/>
    <col min="1025" max="1025" width="9.28515625" bestFit="1" customWidth="1"/>
    <col min="1027" max="1027" width="20.140625" bestFit="1" customWidth="1"/>
    <col min="1028" max="1028" width="20" customWidth="1"/>
    <col min="1029" max="1029" width="7.28515625" customWidth="1"/>
    <col min="1030" max="1030" width="23.7109375" bestFit="1" customWidth="1"/>
    <col min="1031" max="1031" width="17.85546875" customWidth="1"/>
    <col min="1032" max="1032" width="14" customWidth="1"/>
    <col min="1277" max="1278" width="4.5703125" bestFit="1" customWidth="1"/>
    <col min="1279" max="1279" width="4.140625" bestFit="1" customWidth="1"/>
    <col min="1280" max="1280" width="75.28515625" customWidth="1"/>
    <col min="1281" max="1281" width="9.28515625" bestFit="1" customWidth="1"/>
    <col min="1283" max="1283" width="20.140625" bestFit="1" customWidth="1"/>
    <col min="1284" max="1284" width="20" customWidth="1"/>
    <col min="1285" max="1285" width="7.28515625" customWidth="1"/>
    <col min="1286" max="1286" width="23.7109375" bestFit="1" customWidth="1"/>
    <col min="1287" max="1287" width="17.85546875" customWidth="1"/>
    <col min="1288" max="1288" width="14" customWidth="1"/>
    <col min="1533" max="1534" width="4.5703125" bestFit="1" customWidth="1"/>
    <col min="1535" max="1535" width="4.140625" bestFit="1" customWidth="1"/>
    <col min="1536" max="1536" width="75.28515625" customWidth="1"/>
    <col min="1537" max="1537" width="9.28515625" bestFit="1" customWidth="1"/>
    <col min="1539" max="1539" width="20.140625" bestFit="1" customWidth="1"/>
    <col min="1540" max="1540" width="20" customWidth="1"/>
    <col min="1541" max="1541" width="7.28515625" customWidth="1"/>
    <col min="1542" max="1542" width="23.7109375" bestFit="1" customWidth="1"/>
    <col min="1543" max="1543" width="17.85546875" customWidth="1"/>
    <col min="1544" max="1544" width="14" customWidth="1"/>
    <col min="1789" max="1790" width="4.5703125" bestFit="1" customWidth="1"/>
    <col min="1791" max="1791" width="4.140625" bestFit="1" customWidth="1"/>
    <col min="1792" max="1792" width="75.28515625" customWidth="1"/>
    <col min="1793" max="1793" width="9.28515625" bestFit="1" customWidth="1"/>
    <col min="1795" max="1795" width="20.140625" bestFit="1" customWidth="1"/>
    <col min="1796" max="1796" width="20" customWidth="1"/>
    <col min="1797" max="1797" width="7.28515625" customWidth="1"/>
    <col min="1798" max="1798" width="23.7109375" bestFit="1" customWidth="1"/>
    <col min="1799" max="1799" width="17.85546875" customWidth="1"/>
    <col min="1800" max="1800" width="14" customWidth="1"/>
    <col min="2045" max="2046" width="4.5703125" bestFit="1" customWidth="1"/>
    <col min="2047" max="2047" width="4.140625" bestFit="1" customWidth="1"/>
    <col min="2048" max="2048" width="75.28515625" customWidth="1"/>
    <col min="2049" max="2049" width="9.28515625" bestFit="1" customWidth="1"/>
    <col min="2051" max="2051" width="20.140625" bestFit="1" customWidth="1"/>
    <col min="2052" max="2052" width="20" customWidth="1"/>
    <col min="2053" max="2053" width="7.28515625" customWidth="1"/>
    <col min="2054" max="2054" width="23.7109375" bestFit="1" customWidth="1"/>
    <col min="2055" max="2055" width="17.85546875" customWidth="1"/>
    <col min="2056" max="2056" width="14" customWidth="1"/>
    <col min="2301" max="2302" width="4.5703125" bestFit="1" customWidth="1"/>
    <col min="2303" max="2303" width="4.140625" bestFit="1" customWidth="1"/>
    <col min="2304" max="2304" width="75.28515625" customWidth="1"/>
    <col min="2305" max="2305" width="9.28515625" bestFit="1" customWidth="1"/>
    <col min="2307" max="2307" width="20.140625" bestFit="1" customWidth="1"/>
    <col min="2308" max="2308" width="20" customWidth="1"/>
    <col min="2309" max="2309" width="7.28515625" customWidth="1"/>
    <col min="2310" max="2310" width="23.7109375" bestFit="1" customWidth="1"/>
    <col min="2311" max="2311" width="17.85546875" customWidth="1"/>
    <col min="2312" max="2312" width="14" customWidth="1"/>
    <col min="2557" max="2558" width="4.5703125" bestFit="1" customWidth="1"/>
    <col min="2559" max="2559" width="4.140625" bestFit="1" customWidth="1"/>
    <col min="2560" max="2560" width="75.28515625" customWidth="1"/>
    <col min="2561" max="2561" width="9.28515625" bestFit="1" customWidth="1"/>
    <col min="2563" max="2563" width="20.140625" bestFit="1" customWidth="1"/>
    <col min="2564" max="2564" width="20" customWidth="1"/>
    <col min="2565" max="2565" width="7.28515625" customWidth="1"/>
    <col min="2566" max="2566" width="23.7109375" bestFit="1" customWidth="1"/>
    <col min="2567" max="2567" width="17.85546875" customWidth="1"/>
    <col min="2568" max="2568" width="14" customWidth="1"/>
    <col min="2813" max="2814" width="4.5703125" bestFit="1" customWidth="1"/>
    <col min="2815" max="2815" width="4.140625" bestFit="1" customWidth="1"/>
    <col min="2816" max="2816" width="75.28515625" customWidth="1"/>
    <col min="2817" max="2817" width="9.28515625" bestFit="1" customWidth="1"/>
    <col min="2819" max="2819" width="20.140625" bestFit="1" customWidth="1"/>
    <col min="2820" max="2820" width="20" customWidth="1"/>
    <col min="2821" max="2821" width="7.28515625" customWidth="1"/>
    <col min="2822" max="2822" width="23.7109375" bestFit="1" customWidth="1"/>
    <col min="2823" max="2823" width="17.85546875" customWidth="1"/>
    <col min="2824" max="2824" width="14" customWidth="1"/>
    <col min="3069" max="3070" width="4.5703125" bestFit="1" customWidth="1"/>
    <col min="3071" max="3071" width="4.140625" bestFit="1" customWidth="1"/>
    <col min="3072" max="3072" width="75.28515625" customWidth="1"/>
    <col min="3073" max="3073" width="9.28515625" bestFit="1" customWidth="1"/>
    <col min="3075" max="3075" width="20.140625" bestFit="1" customWidth="1"/>
    <col min="3076" max="3076" width="20" customWidth="1"/>
    <col min="3077" max="3077" width="7.28515625" customWidth="1"/>
    <col min="3078" max="3078" width="23.7109375" bestFit="1" customWidth="1"/>
    <col min="3079" max="3079" width="17.85546875" customWidth="1"/>
    <col min="3080" max="3080" width="14" customWidth="1"/>
    <col min="3325" max="3326" width="4.5703125" bestFit="1" customWidth="1"/>
    <col min="3327" max="3327" width="4.140625" bestFit="1" customWidth="1"/>
    <col min="3328" max="3328" width="75.28515625" customWidth="1"/>
    <col min="3329" max="3329" width="9.28515625" bestFit="1" customWidth="1"/>
    <col min="3331" max="3331" width="20.140625" bestFit="1" customWidth="1"/>
    <col min="3332" max="3332" width="20" customWidth="1"/>
    <col min="3333" max="3333" width="7.28515625" customWidth="1"/>
    <col min="3334" max="3334" width="23.7109375" bestFit="1" customWidth="1"/>
    <col min="3335" max="3335" width="17.85546875" customWidth="1"/>
    <col min="3336" max="3336" width="14" customWidth="1"/>
    <col min="3581" max="3582" width="4.5703125" bestFit="1" customWidth="1"/>
    <col min="3583" max="3583" width="4.140625" bestFit="1" customWidth="1"/>
    <col min="3584" max="3584" width="75.28515625" customWidth="1"/>
    <col min="3585" max="3585" width="9.28515625" bestFit="1" customWidth="1"/>
    <col min="3587" max="3587" width="20.140625" bestFit="1" customWidth="1"/>
    <col min="3588" max="3588" width="20" customWidth="1"/>
    <col min="3589" max="3589" width="7.28515625" customWidth="1"/>
    <col min="3590" max="3590" width="23.7109375" bestFit="1" customWidth="1"/>
    <col min="3591" max="3591" width="17.85546875" customWidth="1"/>
    <col min="3592" max="3592" width="14" customWidth="1"/>
    <col min="3837" max="3838" width="4.5703125" bestFit="1" customWidth="1"/>
    <col min="3839" max="3839" width="4.140625" bestFit="1" customWidth="1"/>
    <col min="3840" max="3840" width="75.28515625" customWidth="1"/>
    <col min="3841" max="3841" width="9.28515625" bestFit="1" customWidth="1"/>
    <col min="3843" max="3843" width="20.140625" bestFit="1" customWidth="1"/>
    <col min="3844" max="3844" width="20" customWidth="1"/>
    <col min="3845" max="3845" width="7.28515625" customWidth="1"/>
    <col min="3846" max="3846" width="23.7109375" bestFit="1" customWidth="1"/>
    <col min="3847" max="3847" width="17.85546875" customWidth="1"/>
    <col min="3848" max="3848" width="14" customWidth="1"/>
    <col min="4093" max="4094" width="4.5703125" bestFit="1" customWidth="1"/>
    <col min="4095" max="4095" width="4.140625" bestFit="1" customWidth="1"/>
    <col min="4096" max="4096" width="75.28515625" customWidth="1"/>
    <col min="4097" max="4097" width="9.28515625" bestFit="1" customWidth="1"/>
    <col min="4099" max="4099" width="20.140625" bestFit="1" customWidth="1"/>
    <col min="4100" max="4100" width="20" customWidth="1"/>
    <col min="4101" max="4101" width="7.28515625" customWidth="1"/>
    <col min="4102" max="4102" width="23.7109375" bestFit="1" customWidth="1"/>
    <col min="4103" max="4103" width="17.85546875" customWidth="1"/>
    <col min="4104" max="4104" width="14" customWidth="1"/>
    <col min="4349" max="4350" width="4.5703125" bestFit="1" customWidth="1"/>
    <col min="4351" max="4351" width="4.140625" bestFit="1" customWidth="1"/>
    <col min="4352" max="4352" width="75.28515625" customWidth="1"/>
    <col min="4353" max="4353" width="9.28515625" bestFit="1" customWidth="1"/>
    <col min="4355" max="4355" width="20.140625" bestFit="1" customWidth="1"/>
    <col min="4356" max="4356" width="20" customWidth="1"/>
    <col min="4357" max="4357" width="7.28515625" customWidth="1"/>
    <col min="4358" max="4358" width="23.7109375" bestFit="1" customWidth="1"/>
    <col min="4359" max="4359" width="17.85546875" customWidth="1"/>
    <col min="4360" max="4360" width="14" customWidth="1"/>
    <col min="4605" max="4606" width="4.5703125" bestFit="1" customWidth="1"/>
    <col min="4607" max="4607" width="4.140625" bestFit="1" customWidth="1"/>
    <col min="4608" max="4608" width="75.28515625" customWidth="1"/>
    <col min="4609" max="4609" width="9.28515625" bestFit="1" customWidth="1"/>
    <col min="4611" max="4611" width="20.140625" bestFit="1" customWidth="1"/>
    <col min="4612" max="4612" width="20" customWidth="1"/>
    <col min="4613" max="4613" width="7.28515625" customWidth="1"/>
    <col min="4614" max="4614" width="23.7109375" bestFit="1" customWidth="1"/>
    <col min="4615" max="4615" width="17.85546875" customWidth="1"/>
    <col min="4616" max="4616" width="14" customWidth="1"/>
    <col min="4861" max="4862" width="4.5703125" bestFit="1" customWidth="1"/>
    <col min="4863" max="4863" width="4.140625" bestFit="1" customWidth="1"/>
    <col min="4864" max="4864" width="75.28515625" customWidth="1"/>
    <col min="4865" max="4865" width="9.28515625" bestFit="1" customWidth="1"/>
    <col min="4867" max="4867" width="20.140625" bestFit="1" customWidth="1"/>
    <col min="4868" max="4868" width="20" customWidth="1"/>
    <col min="4869" max="4869" width="7.28515625" customWidth="1"/>
    <col min="4870" max="4870" width="23.7109375" bestFit="1" customWidth="1"/>
    <col min="4871" max="4871" width="17.85546875" customWidth="1"/>
    <col min="4872" max="4872" width="14" customWidth="1"/>
    <col min="5117" max="5118" width="4.5703125" bestFit="1" customWidth="1"/>
    <col min="5119" max="5119" width="4.140625" bestFit="1" customWidth="1"/>
    <col min="5120" max="5120" width="75.28515625" customWidth="1"/>
    <col min="5121" max="5121" width="9.28515625" bestFit="1" customWidth="1"/>
    <col min="5123" max="5123" width="20.140625" bestFit="1" customWidth="1"/>
    <col min="5124" max="5124" width="20" customWidth="1"/>
    <col min="5125" max="5125" width="7.28515625" customWidth="1"/>
    <col min="5126" max="5126" width="23.7109375" bestFit="1" customWidth="1"/>
    <col min="5127" max="5127" width="17.85546875" customWidth="1"/>
    <col min="5128" max="5128" width="14" customWidth="1"/>
    <col min="5373" max="5374" width="4.5703125" bestFit="1" customWidth="1"/>
    <col min="5375" max="5375" width="4.140625" bestFit="1" customWidth="1"/>
    <col min="5376" max="5376" width="75.28515625" customWidth="1"/>
    <col min="5377" max="5377" width="9.28515625" bestFit="1" customWidth="1"/>
    <col min="5379" max="5379" width="20.140625" bestFit="1" customWidth="1"/>
    <col min="5380" max="5380" width="20" customWidth="1"/>
    <col min="5381" max="5381" width="7.28515625" customWidth="1"/>
    <col min="5382" max="5382" width="23.7109375" bestFit="1" customWidth="1"/>
    <col min="5383" max="5383" width="17.85546875" customWidth="1"/>
    <col min="5384" max="5384" width="14" customWidth="1"/>
    <col min="5629" max="5630" width="4.5703125" bestFit="1" customWidth="1"/>
    <col min="5631" max="5631" width="4.140625" bestFit="1" customWidth="1"/>
    <col min="5632" max="5632" width="75.28515625" customWidth="1"/>
    <col min="5633" max="5633" width="9.28515625" bestFit="1" customWidth="1"/>
    <col min="5635" max="5635" width="20.140625" bestFit="1" customWidth="1"/>
    <col min="5636" max="5636" width="20" customWidth="1"/>
    <col min="5637" max="5637" width="7.28515625" customWidth="1"/>
    <col min="5638" max="5638" width="23.7109375" bestFit="1" customWidth="1"/>
    <col min="5639" max="5639" width="17.85546875" customWidth="1"/>
    <col min="5640" max="5640" width="14" customWidth="1"/>
    <col min="5885" max="5886" width="4.5703125" bestFit="1" customWidth="1"/>
    <col min="5887" max="5887" width="4.140625" bestFit="1" customWidth="1"/>
    <col min="5888" max="5888" width="75.28515625" customWidth="1"/>
    <col min="5889" max="5889" width="9.28515625" bestFit="1" customWidth="1"/>
    <col min="5891" max="5891" width="20.140625" bestFit="1" customWidth="1"/>
    <col min="5892" max="5892" width="20" customWidth="1"/>
    <col min="5893" max="5893" width="7.28515625" customWidth="1"/>
    <col min="5894" max="5894" width="23.7109375" bestFit="1" customWidth="1"/>
    <col min="5895" max="5895" width="17.85546875" customWidth="1"/>
    <col min="5896" max="5896" width="14" customWidth="1"/>
    <col min="6141" max="6142" width="4.5703125" bestFit="1" customWidth="1"/>
    <col min="6143" max="6143" width="4.140625" bestFit="1" customWidth="1"/>
    <col min="6144" max="6144" width="75.28515625" customWidth="1"/>
    <col min="6145" max="6145" width="9.28515625" bestFit="1" customWidth="1"/>
    <col min="6147" max="6147" width="20.140625" bestFit="1" customWidth="1"/>
    <col min="6148" max="6148" width="20" customWidth="1"/>
    <col min="6149" max="6149" width="7.28515625" customWidth="1"/>
    <col min="6150" max="6150" width="23.7109375" bestFit="1" customWidth="1"/>
    <col min="6151" max="6151" width="17.85546875" customWidth="1"/>
    <col min="6152" max="6152" width="14" customWidth="1"/>
    <col min="6397" max="6398" width="4.5703125" bestFit="1" customWidth="1"/>
    <col min="6399" max="6399" width="4.140625" bestFit="1" customWidth="1"/>
    <col min="6400" max="6400" width="75.28515625" customWidth="1"/>
    <col min="6401" max="6401" width="9.28515625" bestFit="1" customWidth="1"/>
    <col min="6403" max="6403" width="20.140625" bestFit="1" customWidth="1"/>
    <col min="6404" max="6404" width="20" customWidth="1"/>
    <col min="6405" max="6405" width="7.28515625" customWidth="1"/>
    <col min="6406" max="6406" width="23.7109375" bestFit="1" customWidth="1"/>
    <col min="6407" max="6407" width="17.85546875" customWidth="1"/>
    <col min="6408" max="6408" width="14" customWidth="1"/>
    <col min="6653" max="6654" width="4.5703125" bestFit="1" customWidth="1"/>
    <col min="6655" max="6655" width="4.140625" bestFit="1" customWidth="1"/>
    <col min="6656" max="6656" width="75.28515625" customWidth="1"/>
    <col min="6657" max="6657" width="9.28515625" bestFit="1" customWidth="1"/>
    <col min="6659" max="6659" width="20.140625" bestFit="1" customWidth="1"/>
    <col min="6660" max="6660" width="20" customWidth="1"/>
    <col min="6661" max="6661" width="7.28515625" customWidth="1"/>
    <col min="6662" max="6662" width="23.7109375" bestFit="1" customWidth="1"/>
    <col min="6663" max="6663" width="17.85546875" customWidth="1"/>
    <col min="6664" max="6664" width="14" customWidth="1"/>
    <col min="6909" max="6910" width="4.5703125" bestFit="1" customWidth="1"/>
    <col min="6911" max="6911" width="4.140625" bestFit="1" customWidth="1"/>
    <col min="6912" max="6912" width="75.28515625" customWidth="1"/>
    <col min="6913" max="6913" width="9.28515625" bestFit="1" customWidth="1"/>
    <col min="6915" max="6915" width="20.140625" bestFit="1" customWidth="1"/>
    <col min="6916" max="6916" width="20" customWidth="1"/>
    <col min="6917" max="6917" width="7.28515625" customWidth="1"/>
    <col min="6918" max="6918" width="23.7109375" bestFit="1" customWidth="1"/>
    <col min="6919" max="6919" width="17.85546875" customWidth="1"/>
    <col min="6920" max="6920" width="14" customWidth="1"/>
    <col min="7165" max="7166" width="4.5703125" bestFit="1" customWidth="1"/>
    <col min="7167" max="7167" width="4.140625" bestFit="1" customWidth="1"/>
    <col min="7168" max="7168" width="75.28515625" customWidth="1"/>
    <col min="7169" max="7169" width="9.28515625" bestFit="1" customWidth="1"/>
    <col min="7171" max="7171" width="20.140625" bestFit="1" customWidth="1"/>
    <col min="7172" max="7172" width="20" customWidth="1"/>
    <col min="7173" max="7173" width="7.28515625" customWidth="1"/>
    <col min="7174" max="7174" width="23.7109375" bestFit="1" customWidth="1"/>
    <col min="7175" max="7175" width="17.85546875" customWidth="1"/>
    <col min="7176" max="7176" width="14" customWidth="1"/>
    <col min="7421" max="7422" width="4.5703125" bestFit="1" customWidth="1"/>
    <col min="7423" max="7423" width="4.140625" bestFit="1" customWidth="1"/>
    <col min="7424" max="7424" width="75.28515625" customWidth="1"/>
    <col min="7425" max="7425" width="9.28515625" bestFit="1" customWidth="1"/>
    <col min="7427" max="7427" width="20.140625" bestFit="1" customWidth="1"/>
    <col min="7428" max="7428" width="20" customWidth="1"/>
    <col min="7429" max="7429" width="7.28515625" customWidth="1"/>
    <col min="7430" max="7430" width="23.7109375" bestFit="1" customWidth="1"/>
    <col min="7431" max="7431" width="17.85546875" customWidth="1"/>
    <col min="7432" max="7432" width="14" customWidth="1"/>
    <col min="7677" max="7678" width="4.5703125" bestFit="1" customWidth="1"/>
    <col min="7679" max="7679" width="4.140625" bestFit="1" customWidth="1"/>
    <col min="7680" max="7680" width="75.28515625" customWidth="1"/>
    <col min="7681" max="7681" width="9.28515625" bestFit="1" customWidth="1"/>
    <col min="7683" max="7683" width="20.140625" bestFit="1" customWidth="1"/>
    <col min="7684" max="7684" width="20" customWidth="1"/>
    <col min="7685" max="7685" width="7.28515625" customWidth="1"/>
    <col min="7686" max="7686" width="23.7109375" bestFit="1" customWidth="1"/>
    <col min="7687" max="7687" width="17.85546875" customWidth="1"/>
    <col min="7688" max="7688" width="14" customWidth="1"/>
    <col min="7933" max="7934" width="4.5703125" bestFit="1" customWidth="1"/>
    <col min="7935" max="7935" width="4.140625" bestFit="1" customWidth="1"/>
    <col min="7936" max="7936" width="75.28515625" customWidth="1"/>
    <col min="7937" max="7937" width="9.28515625" bestFit="1" customWidth="1"/>
    <col min="7939" max="7939" width="20.140625" bestFit="1" customWidth="1"/>
    <col min="7940" max="7940" width="20" customWidth="1"/>
    <col min="7941" max="7941" width="7.28515625" customWidth="1"/>
    <col min="7942" max="7942" width="23.7109375" bestFit="1" customWidth="1"/>
    <col min="7943" max="7943" width="17.85546875" customWidth="1"/>
    <col min="7944" max="7944" width="14" customWidth="1"/>
    <col min="8189" max="8190" width="4.5703125" bestFit="1" customWidth="1"/>
    <col min="8191" max="8191" width="4.140625" bestFit="1" customWidth="1"/>
    <col min="8192" max="8192" width="75.28515625" customWidth="1"/>
    <col min="8193" max="8193" width="9.28515625" bestFit="1" customWidth="1"/>
    <col min="8195" max="8195" width="20.140625" bestFit="1" customWidth="1"/>
    <col min="8196" max="8196" width="20" customWidth="1"/>
    <col min="8197" max="8197" width="7.28515625" customWidth="1"/>
    <col min="8198" max="8198" width="23.7109375" bestFit="1" customWidth="1"/>
    <col min="8199" max="8199" width="17.85546875" customWidth="1"/>
    <col min="8200" max="8200" width="14" customWidth="1"/>
    <col min="8445" max="8446" width="4.5703125" bestFit="1" customWidth="1"/>
    <col min="8447" max="8447" width="4.140625" bestFit="1" customWidth="1"/>
    <col min="8448" max="8448" width="75.28515625" customWidth="1"/>
    <col min="8449" max="8449" width="9.28515625" bestFit="1" customWidth="1"/>
    <col min="8451" max="8451" width="20.140625" bestFit="1" customWidth="1"/>
    <col min="8452" max="8452" width="20" customWidth="1"/>
    <col min="8453" max="8453" width="7.28515625" customWidth="1"/>
    <col min="8454" max="8454" width="23.7109375" bestFit="1" customWidth="1"/>
    <col min="8455" max="8455" width="17.85546875" customWidth="1"/>
    <col min="8456" max="8456" width="14" customWidth="1"/>
    <col min="8701" max="8702" width="4.5703125" bestFit="1" customWidth="1"/>
    <col min="8703" max="8703" width="4.140625" bestFit="1" customWidth="1"/>
    <col min="8704" max="8704" width="75.28515625" customWidth="1"/>
    <col min="8705" max="8705" width="9.28515625" bestFit="1" customWidth="1"/>
    <col min="8707" max="8707" width="20.140625" bestFit="1" customWidth="1"/>
    <col min="8708" max="8708" width="20" customWidth="1"/>
    <col min="8709" max="8709" width="7.28515625" customWidth="1"/>
    <col min="8710" max="8710" width="23.7109375" bestFit="1" customWidth="1"/>
    <col min="8711" max="8711" width="17.85546875" customWidth="1"/>
    <col min="8712" max="8712" width="14" customWidth="1"/>
    <col min="8957" max="8958" width="4.5703125" bestFit="1" customWidth="1"/>
    <col min="8959" max="8959" width="4.140625" bestFit="1" customWidth="1"/>
    <col min="8960" max="8960" width="75.28515625" customWidth="1"/>
    <col min="8961" max="8961" width="9.28515625" bestFit="1" customWidth="1"/>
    <col min="8963" max="8963" width="20.140625" bestFit="1" customWidth="1"/>
    <col min="8964" max="8964" width="20" customWidth="1"/>
    <col min="8965" max="8965" width="7.28515625" customWidth="1"/>
    <col min="8966" max="8966" width="23.7109375" bestFit="1" customWidth="1"/>
    <col min="8967" max="8967" width="17.85546875" customWidth="1"/>
    <col min="8968" max="8968" width="14" customWidth="1"/>
    <col min="9213" max="9214" width="4.5703125" bestFit="1" customWidth="1"/>
    <col min="9215" max="9215" width="4.140625" bestFit="1" customWidth="1"/>
    <col min="9216" max="9216" width="75.28515625" customWidth="1"/>
    <col min="9217" max="9217" width="9.28515625" bestFit="1" customWidth="1"/>
    <col min="9219" max="9219" width="20.140625" bestFit="1" customWidth="1"/>
    <col min="9220" max="9220" width="20" customWidth="1"/>
    <col min="9221" max="9221" width="7.28515625" customWidth="1"/>
    <col min="9222" max="9222" width="23.7109375" bestFit="1" customWidth="1"/>
    <col min="9223" max="9223" width="17.85546875" customWidth="1"/>
    <col min="9224" max="9224" width="14" customWidth="1"/>
    <col min="9469" max="9470" width="4.5703125" bestFit="1" customWidth="1"/>
    <col min="9471" max="9471" width="4.140625" bestFit="1" customWidth="1"/>
    <col min="9472" max="9472" width="75.28515625" customWidth="1"/>
    <col min="9473" max="9473" width="9.28515625" bestFit="1" customWidth="1"/>
    <col min="9475" max="9475" width="20.140625" bestFit="1" customWidth="1"/>
    <col min="9476" max="9476" width="20" customWidth="1"/>
    <col min="9477" max="9477" width="7.28515625" customWidth="1"/>
    <col min="9478" max="9478" width="23.7109375" bestFit="1" customWidth="1"/>
    <col min="9479" max="9479" width="17.85546875" customWidth="1"/>
    <col min="9480" max="9480" width="14" customWidth="1"/>
    <col min="9725" max="9726" width="4.5703125" bestFit="1" customWidth="1"/>
    <col min="9727" max="9727" width="4.140625" bestFit="1" customWidth="1"/>
    <col min="9728" max="9728" width="75.28515625" customWidth="1"/>
    <col min="9729" max="9729" width="9.28515625" bestFit="1" customWidth="1"/>
    <col min="9731" max="9731" width="20.140625" bestFit="1" customWidth="1"/>
    <col min="9732" max="9732" width="20" customWidth="1"/>
    <col min="9733" max="9733" width="7.28515625" customWidth="1"/>
    <col min="9734" max="9734" width="23.7109375" bestFit="1" customWidth="1"/>
    <col min="9735" max="9735" width="17.85546875" customWidth="1"/>
    <col min="9736" max="9736" width="14" customWidth="1"/>
    <col min="9981" max="9982" width="4.5703125" bestFit="1" customWidth="1"/>
    <col min="9983" max="9983" width="4.140625" bestFit="1" customWidth="1"/>
    <col min="9984" max="9984" width="75.28515625" customWidth="1"/>
    <col min="9985" max="9985" width="9.28515625" bestFit="1" customWidth="1"/>
    <col min="9987" max="9987" width="20.140625" bestFit="1" customWidth="1"/>
    <col min="9988" max="9988" width="20" customWidth="1"/>
    <col min="9989" max="9989" width="7.28515625" customWidth="1"/>
    <col min="9990" max="9990" width="23.7109375" bestFit="1" customWidth="1"/>
    <col min="9991" max="9991" width="17.85546875" customWidth="1"/>
    <col min="9992" max="9992" width="14" customWidth="1"/>
    <col min="10237" max="10238" width="4.5703125" bestFit="1" customWidth="1"/>
    <col min="10239" max="10239" width="4.140625" bestFit="1" customWidth="1"/>
    <col min="10240" max="10240" width="75.28515625" customWidth="1"/>
    <col min="10241" max="10241" width="9.28515625" bestFit="1" customWidth="1"/>
    <col min="10243" max="10243" width="20.140625" bestFit="1" customWidth="1"/>
    <col min="10244" max="10244" width="20" customWidth="1"/>
    <col min="10245" max="10245" width="7.28515625" customWidth="1"/>
    <col min="10246" max="10246" width="23.7109375" bestFit="1" customWidth="1"/>
    <col min="10247" max="10247" width="17.85546875" customWidth="1"/>
    <col min="10248" max="10248" width="14" customWidth="1"/>
    <col min="10493" max="10494" width="4.5703125" bestFit="1" customWidth="1"/>
    <col min="10495" max="10495" width="4.140625" bestFit="1" customWidth="1"/>
    <col min="10496" max="10496" width="75.28515625" customWidth="1"/>
    <col min="10497" max="10497" width="9.28515625" bestFit="1" customWidth="1"/>
    <col min="10499" max="10499" width="20.140625" bestFit="1" customWidth="1"/>
    <col min="10500" max="10500" width="20" customWidth="1"/>
    <col min="10501" max="10501" width="7.28515625" customWidth="1"/>
    <col min="10502" max="10502" width="23.7109375" bestFit="1" customWidth="1"/>
    <col min="10503" max="10503" width="17.85546875" customWidth="1"/>
    <col min="10504" max="10504" width="14" customWidth="1"/>
    <col min="10749" max="10750" width="4.5703125" bestFit="1" customWidth="1"/>
    <col min="10751" max="10751" width="4.140625" bestFit="1" customWidth="1"/>
    <col min="10752" max="10752" width="75.28515625" customWidth="1"/>
    <col min="10753" max="10753" width="9.28515625" bestFit="1" customWidth="1"/>
    <col min="10755" max="10755" width="20.140625" bestFit="1" customWidth="1"/>
    <col min="10756" max="10756" width="20" customWidth="1"/>
    <col min="10757" max="10757" width="7.28515625" customWidth="1"/>
    <col min="10758" max="10758" width="23.7109375" bestFit="1" customWidth="1"/>
    <col min="10759" max="10759" width="17.85546875" customWidth="1"/>
    <col min="10760" max="10760" width="14" customWidth="1"/>
    <col min="11005" max="11006" width="4.5703125" bestFit="1" customWidth="1"/>
    <col min="11007" max="11007" width="4.140625" bestFit="1" customWidth="1"/>
    <col min="11008" max="11008" width="75.28515625" customWidth="1"/>
    <col min="11009" max="11009" width="9.28515625" bestFit="1" customWidth="1"/>
    <col min="11011" max="11011" width="20.140625" bestFit="1" customWidth="1"/>
    <col min="11012" max="11012" width="20" customWidth="1"/>
    <col min="11013" max="11013" width="7.28515625" customWidth="1"/>
    <col min="11014" max="11014" width="23.7109375" bestFit="1" customWidth="1"/>
    <col min="11015" max="11015" width="17.85546875" customWidth="1"/>
    <col min="11016" max="11016" width="14" customWidth="1"/>
    <col min="11261" max="11262" width="4.5703125" bestFit="1" customWidth="1"/>
    <col min="11263" max="11263" width="4.140625" bestFit="1" customWidth="1"/>
    <col min="11264" max="11264" width="75.28515625" customWidth="1"/>
    <col min="11265" max="11265" width="9.28515625" bestFit="1" customWidth="1"/>
    <col min="11267" max="11267" width="20.140625" bestFit="1" customWidth="1"/>
    <col min="11268" max="11268" width="20" customWidth="1"/>
    <col min="11269" max="11269" width="7.28515625" customWidth="1"/>
    <col min="11270" max="11270" width="23.7109375" bestFit="1" customWidth="1"/>
    <col min="11271" max="11271" width="17.85546875" customWidth="1"/>
    <col min="11272" max="11272" width="14" customWidth="1"/>
    <col min="11517" max="11518" width="4.5703125" bestFit="1" customWidth="1"/>
    <col min="11519" max="11519" width="4.140625" bestFit="1" customWidth="1"/>
    <col min="11520" max="11520" width="75.28515625" customWidth="1"/>
    <col min="11521" max="11521" width="9.28515625" bestFit="1" customWidth="1"/>
    <col min="11523" max="11523" width="20.140625" bestFit="1" customWidth="1"/>
    <col min="11524" max="11524" width="20" customWidth="1"/>
    <col min="11525" max="11525" width="7.28515625" customWidth="1"/>
    <col min="11526" max="11526" width="23.7109375" bestFit="1" customWidth="1"/>
    <col min="11527" max="11527" width="17.85546875" customWidth="1"/>
    <col min="11528" max="11528" width="14" customWidth="1"/>
    <col min="11773" max="11774" width="4.5703125" bestFit="1" customWidth="1"/>
    <col min="11775" max="11775" width="4.140625" bestFit="1" customWidth="1"/>
    <col min="11776" max="11776" width="75.28515625" customWidth="1"/>
    <col min="11777" max="11777" width="9.28515625" bestFit="1" customWidth="1"/>
    <col min="11779" max="11779" width="20.140625" bestFit="1" customWidth="1"/>
    <col min="11780" max="11780" width="20" customWidth="1"/>
    <col min="11781" max="11781" width="7.28515625" customWidth="1"/>
    <col min="11782" max="11782" width="23.7109375" bestFit="1" customWidth="1"/>
    <col min="11783" max="11783" width="17.85546875" customWidth="1"/>
    <col min="11784" max="11784" width="14" customWidth="1"/>
    <col min="12029" max="12030" width="4.5703125" bestFit="1" customWidth="1"/>
    <col min="12031" max="12031" width="4.140625" bestFit="1" customWidth="1"/>
    <col min="12032" max="12032" width="75.28515625" customWidth="1"/>
    <col min="12033" max="12033" width="9.28515625" bestFit="1" customWidth="1"/>
    <col min="12035" max="12035" width="20.140625" bestFit="1" customWidth="1"/>
    <col min="12036" max="12036" width="20" customWidth="1"/>
    <col min="12037" max="12037" width="7.28515625" customWidth="1"/>
    <col min="12038" max="12038" width="23.7109375" bestFit="1" customWidth="1"/>
    <col min="12039" max="12039" width="17.85546875" customWidth="1"/>
    <col min="12040" max="12040" width="14" customWidth="1"/>
    <col min="12285" max="12286" width="4.5703125" bestFit="1" customWidth="1"/>
    <col min="12287" max="12287" width="4.140625" bestFit="1" customWidth="1"/>
    <col min="12288" max="12288" width="75.28515625" customWidth="1"/>
    <col min="12289" max="12289" width="9.28515625" bestFit="1" customWidth="1"/>
    <col min="12291" max="12291" width="20.140625" bestFit="1" customWidth="1"/>
    <col min="12292" max="12292" width="20" customWidth="1"/>
    <col min="12293" max="12293" width="7.28515625" customWidth="1"/>
    <col min="12294" max="12294" width="23.7109375" bestFit="1" customWidth="1"/>
    <col min="12295" max="12295" width="17.85546875" customWidth="1"/>
    <col min="12296" max="12296" width="14" customWidth="1"/>
    <col min="12541" max="12542" width="4.5703125" bestFit="1" customWidth="1"/>
    <col min="12543" max="12543" width="4.140625" bestFit="1" customWidth="1"/>
    <col min="12544" max="12544" width="75.28515625" customWidth="1"/>
    <col min="12545" max="12545" width="9.28515625" bestFit="1" customWidth="1"/>
    <col min="12547" max="12547" width="20.140625" bestFit="1" customWidth="1"/>
    <col min="12548" max="12548" width="20" customWidth="1"/>
    <col min="12549" max="12549" width="7.28515625" customWidth="1"/>
    <col min="12550" max="12550" width="23.7109375" bestFit="1" customWidth="1"/>
    <col min="12551" max="12551" width="17.85546875" customWidth="1"/>
    <col min="12552" max="12552" width="14" customWidth="1"/>
    <col min="12797" max="12798" width="4.5703125" bestFit="1" customWidth="1"/>
    <col min="12799" max="12799" width="4.140625" bestFit="1" customWidth="1"/>
    <col min="12800" max="12800" width="75.28515625" customWidth="1"/>
    <col min="12801" max="12801" width="9.28515625" bestFit="1" customWidth="1"/>
    <col min="12803" max="12803" width="20.140625" bestFit="1" customWidth="1"/>
    <col min="12804" max="12804" width="20" customWidth="1"/>
    <col min="12805" max="12805" width="7.28515625" customWidth="1"/>
    <col min="12806" max="12806" width="23.7109375" bestFit="1" customWidth="1"/>
    <col min="12807" max="12807" width="17.85546875" customWidth="1"/>
    <col min="12808" max="12808" width="14" customWidth="1"/>
    <col min="13053" max="13054" width="4.5703125" bestFit="1" customWidth="1"/>
    <col min="13055" max="13055" width="4.140625" bestFit="1" customWidth="1"/>
    <col min="13056" max="13056" width="75.28515625" customWidth="1"/>
    <col min="13057" max="13057" width="9.28515625" bestFit="1" customWidth="1"/>
    <col min="13059" max="13059" width="20.140625" bestFit="1" customWidth="1"/>
    <col min="13060" max="13060" width="20" customWidth="1"/>
    <col min="13061" max="13061" width="7.28515625" customWidth="1"/>
    <col min="13062" max="13062" width="23.7109375" bestFit="1" customWidth="1"/>
    <col min="13063" max="13063" width="17.85546875" customWidth="1"/>
    <col min="13064" max="13064" width="14" customWidth="1"/>
    <col min="13309" max="13310" width="4.5703125" bestFit="1" customWidth="1"/>
    <col min="13311" max="13311" width="4.140625" bestFit="1" customWidth="1"/>
    <col min="13312" max="13312" width="75.28515625" customWidth="1"/>
    <col min="13313" max="13313" width="9.28515625" bestFit="1" customWidth="1"/>
    <col min="13315" max="13315" width="20.140625" bestFit="1" customWidth="1"/>
    <col min="13316" max="13316" width="20" customWidth="1"/>
    <col min="13317" max="13317" width="7.28515625" customWidth="1"/>
    <col min="13318" max="13318" width="23.7109375" bestFit="1" customWidth="1"/>
    <col min="13319" max="13319" width="17.85546875" customWidth="1"/>
    <col min="13320" max="13320" width="14" customWidth="1"/>
    <col min="13565" max="13566" width="4.5703125" bestFit="1" customWidth="1"/>
    <col min="13567" max="13567" width="4.140625" bestFit="1" customWidth="1"/>
    <col min="13568" max="13568" width="75.28515625" customWidth="1"/>
    <col min="13569" max="13569" width="9.28515625" bestFit="1" customWidth="1"/>
    <col min="13571" max="13571" width="20.140625" bestFit="1" customWidth="1"/>
    <col min="13572" max="13572" width="20" customWidth="1"/>
    <col min="13573" max="13573" width="7.28515625" customWidth="1"/>
    <col min="13574" max="13574" width="23.7109375" bestFit="1" customWidth="1"/>
    <col min="13575" max="13575" width="17.85546875" customWidth="1"/>
    <col min="13576" max="13576" width="14" customWidth="1"/>
    <col min="13821" max="13822" width="4.5703125" bestFit="1" customWidth="1"/>
    <col min="13823" max="13823" width="4.140625" bestFit="1" customWidth="1"/>
    <col min="13824" max="13824" width="75.28515625" customWidth="1"/>
    <col min="13825" max="13825" width="9.28515625" bestFit="1" customWidth="1"/>
    <col min="13827" max="13827" width="20.140625" bestFit="1" customWidth="1"/>
    <col min="13828" max="13828" width="20" customWidth="1"/>
    <col min="13829" max="13829" width="7.28515625" customWidth="1"/>
    <col min="13830" max="13830" width="23.7109375" bestFit="1" customWidth="1"/>
    <col min="13831" max="13831" width="17.85546875" customWidth="1"/>
    <col min="13832" max="13832" width="14" customWidth="1"/>
    <col min="14077" max="14078" width="4.5703125" bestFit="1" customWidth="1"/>
    <col min="14079" max="14079" width="4.140625" bestFit="1" customWidth="1"/>
    <col min="14080" max="14080" width="75.28515625" customWidth="1"/>
    <col min="14081" max="14081" width="9.28515625" bestFit="1" customWidth="1"/>
    <col min="14083" max="14083" width="20.140625" bestFit="1" customWidth="1"/>
    <col min="14084" max="14084" width="20" customWidth="1"/>
    <col min="14085" max="14085" width="7.28515625" customWidth="1"/>
    <col min="14086" max="14086" width="23.7109375" bestFit="1" customWidth="1"/>
    <col min="14087" max="14087" width="17.85546875" customWidth="1"/>
    <col min="14088" max="14088" width="14" customWidth="1"/>
    <col min="14333" max="14334" width="4.5703125" bestFit="1" customWidth="1"/>
    <col min="14335" max="14335" width="4.140625" bestFit="1" customWidth="1"/>
    <col min="14336" max="14336" width="75.28515625" customWidth="1"/>
    <col min="14337" max="14337" width="9.28515625" bestFit="1" customWidth="1"/>
    <col min="14339" max="14339" width="20.140625" bestFit="1" customWidth="1"/>
    <col min="14340" max="14340" width="20" customWidth="1"/>
    <col min="14341" max="14341" width="7.28515625" customWidth="1"/>
    <col min="14342" max="14342" width="23.7109375" bestFit="1" customWidth="1"/>
    <col min="14343" max="14343" width="17.85546875" customWidth="1"/>
    <col min="14344" max="14344" width="14" customWidth="1"/>
    <col min="14589" max="14590" width="4.5703125" bestFit="1" customWidth="1"/>
    <col min="14591" max="14591" width="4.140625" bestFit="1" customWidth="1"/>
    <col min="14592" max="14592" width="75.28515625" customWidth="1"/>
    <col min="14593" max="14593" width="9.28515625" bestFit="1" customWidth="1"/>
    <col min="14595" max="14595" width="20.140625" bestFit="1" customWidth="1"/>
    <col min="14596" max="14596" width="20" customWidth="1"/>
    <col min="14597" max="14597" width="7.28515625" customWidth="1"/>
    <col min="14598" max="14598" width="23.7109375" bestFit="1" customWidth="1"/>
    <col min="14599" max="14599" width="17.85546875" customWidth="1"/>
    <col min="14600" max="14600" width="14" customWidth="1"/>
    <col min="14845" max="14846" width="4.5703125" bestFit="1" customWidth="1"/>
    <col min="14847" max="14847" width="4.140625" bestFit="1" customWidth="1"/>
    <col min="14848" max="14848" width="75.28515625" customWidth="1"/>
    <col min="14849" max="14849" width="9.28515625" bestFit="1" customWidth="1"/>
    <col min="14851" max="14851" width="20.140625" bestFit="1" customWidth="1"/>
    <col min="14852" max="14852" width="20" customWidth="1"/>
    <col min="14853" max="14853" width="7.28515625" customWidth="1"/>
    <col min="14854" max="14854" width="23.7109375" bestFit="1" customWidth="1"/>
    <col min="14855" max="14855" width="17.85546875" customWidth="1"/>
    <col min="14856" max="14856" width="14" customWidth="1"/>
    <col min="15101" max="15102" width="4.5703125" bestFit="1" customWidth="1"/>
    <col min="15103" max="15103" width="4.140625" bestFit="1" customWidth="1"/>
    <col min="15104" max="15104" width="75.28515625" customWidth="1"/>
    <col min="15105" max="15105" width="9.28515625" bestFit="1" customWidth="1"/>
    <col min="15107" max="15107" width="20.140625" bestFit="1" customWidth="1"/>
    <col min="15108" max="15108" width="20" customWidth="1"/>
    <col min="15109" max="15109" width="7.28515625" customWidth="1"/>
    <col min="15110" max="15110" width="23.7109375" bestFit="1" customWidth="1"/>
    <col min="15111" max="15111" width="17.85546875" customWidth="1"/>
    <col min="15112" max="15112" width="14" customWidth="1"/>
    <col min="15357" max="15358" width="4.5703125" bestFit="1" customWidth="1"/>
    <col min="15359" max="15359" width="4.140625" bestFit="1" customWidth="1"/>
    <col min="15360" max="15360" width="75.28515625" customWidth="1"/>
    <col min="15361" max="15361" width="9.28515625" bestFit="1" customWidth="1"/>
    <col min="15363" max="15363" width="20.140625" bestFit="1" customWidth="1"/>
    <col min="15364" max="15364" width="20" customWidth="1"/>
    <col min="15365" max="15365" width="7.28515625" customWidth="1"/>
    <col min="15366" max="15366" width="23.7109375" bestFit="1" customWidth="1"/>
    <col min="15367" max="15367" width="17.85546875" customWidth="1"/>
    <col min="15368" max="15368" width="14" customWidth="1"/>
    <col min="15613" max="15614" width="4.5703125" bestFit="1" customWidth="1"/>
    <col min="15615" max="15615" width="4.140625" bestFit="1" customWidth="1"/>
    <col min="15616" max="15616" width="75.28515625" customWidth="1"/>
    <col min="15617" max="15617" width="9.28515625" bestFit="1" customWidth="1"/>
    <col min="15619" max="15619" width="20.140625" bestFit="1" customWidth="1"/>
    <col min="15620" max="15620" width="20" customWidth="1"/>
    <col min="15621" max="15621" width="7.28515625" customWidth="1"/>
    <col min="15622" max="15622" width="23.7109375" bestFit="1" customWidth="1"/>
    <col min="15623" max="15623" width="17.85546875" customWidth="1"/>
    <col min="15624" max="15624" width="14" customWidth="1"/>
    <col min="15869" max="15870" width="4.5703125" bestFit="1" customWidth="1"/>
    <col min="15871" max="15871" width="4.140625" bestFit="1" customWidth="1"/>
    <col min="15872" max="15872" width="75.28515625" customWidth="1"/>
    <col min="15873" max="15873" width="9.28515625" bestFit="1" customWidth="1"/>
    <col min="15875" max="15875" width="20.140625" bestFit="1" customWidth="1"/>
    <col min="15876" max="15876" width="20" customWidth="1"/>
    <col min="15877" max="15877" width="7.28515625" customWidth="1"/>
    <col min="15878" max="15878" width="23.7109375" bestFit="1" customWidth="1"/>
    <col min="15879" max="15879" width="17.85546875" customWidth="1"/>
    <col min="15880" max="15880" width="14" customWidth="1"/>
    <col min="16125" max="16126" width="4.5703125" bestFit="1" customWidth="1"/>
    <col min="16127" max="16127" width="4.140625" bestFit="1" customWidth="1"/>
    <col min="16128" max="16128" width="75.28515625" customWidth="1"/>
    <col min="16129" max="16129" width="9.28515625" bestFit="1" customWidth="1"/>
    <col min="16131" max="16131" width="20.140625" bestFit="1" customWidth="1"/>
    <col min="16132" max="16132" width="20" customWidth="1"/>
    <col min="16133" max="16133" width="7.28515625" customWidth="1"/>
    <col min="16134" max="16134" width="23.7109375" bestFit="1" customWidth="1"/>
    <col min="16135" max="16135" width="17.85546875" customWidth="1"/>
    <col min="16136" max="16136" width="14" customWidth="1"/>
  </cols>
  <sheetData>
    <row r="1" spans="1:17" ht="14.25">
      <c r="A1" s="2" t="s">
        <v>286</v>
      </c>
      <c r="B1" s="2"/>
      <c r="C1" s="2"/>
      <c r="D1" s="2"/>
      <c r="E1" s="2"/>
      <c r="F1" s="2"/>
      <c r="G1" s="41"/>
      <c r="H1" s="42"/>
      <c r="I1" s="217"/>
      <c r="J1" s="2"/>
      <c r="K1" s="67"/>
    </row>
    <row r="2" spans="1:17" ht="14.25">
      <c r="A2" s="2" t="str">
        <f>+'Planilla Cotizacion Final'!B3</f>
        <v xml:space="preserve">PROYECTO: PROCREAR MERLO </v>
      </c>
      <c r="B2" s="2"/>
      <c r="C2" s="2"/>
      <c r="D2" s="2"/>
      <c r="E2" s="2"/>
      <c r="F2" s="2"/>
      <c r="G2" s="41"/>
      <c r="H2" s="42"/>
      <c r="I2" s="217"/>
      <c r="J2" s="2"/>
      <c r="K2" s="67"/>
    </row>
    <row r="3" spans="1:17" ht="12.75" customHeight="1">
      <c r="A3" s="2" t="str">
        <f>+'Planilla Cotizacion Final'!B4</f>
        <v>INFRAEST. - PLANTA DE TRATAMIENTO POR OSMOSIS INVERSA Y OBRAS ACCESORIAS</v>
      </c>
      <c r="B3" s="2"/>
      <c r="C3" s="2"/>
      <c r="D3" s="2"/>
      <c r="E3" s="2"/>
      <c r="F3" s="2"/>
      <c r="G3" s="450"/>
      <c r="H3" s="450"/>
      <c r="I3" s="451"/>
      <c r="J3" s="2"/>
      <c r="K3" s="2"/>
    </row>
    <row r="4" spans="1:17" ht="15.75" thickBot="1">
      <c r="A4" s="2"/>
      <c r="B4" s="2"/>
      <c r="C4" s="2"/>
      <c r="D4" s="2"/>
      <c r="E4" s="2"/>
      <c r="F4" s="2"/>
      <c r="G4" s="450"/>
      <c r="H4" s="450"/>
      <c r="I4" s="451"/>
      <c r="J4" s="450"/>
      <c r="K4" s="3"/>
    </row>
    <row r="5" spans="1:17" ht="65.25" customHeight="1" thickBot="1">
      <c r="A5" s="452" t="s">
        <v>200</v>
      </c>
      <c r="B5" s="453"/>
      <c r="C5" s="453"/>
      <c r="D5" s="453"/>
      <c r="E5" s="453"/>
      <c r="F5" s="453"/>
      <c r="G5" s="453"/>
      <c r="H5" s="453"/>
      <c r="I5" s="453"/>
      <c r="J5" s="453"/>
      <c r="K5" s="454"/>
    </row>
    <row r="6" spans="1:17" ht="26.25">
      <c r="A6" s="237" t="s">
        <v>201</v>
      </c>
      <c r="B6" s="236"/>
      <c r="C6" s="236"/>
      <c r="D6" s="236"/>
      <c r="E6" s="236"/>
      <c r="F6" s="236"/>
      <c r="G6" s="236"/>
      <c r="H6" s="236"/>
      <c r="I6" s="236"/>
      <c r="J6" s="236"/>
      <c r="K6" s="3"/>
    </row>
    <row r="7" spans="1:17" ht="17.25" customHeight="1" thickBot="1">
      <c r="A7" s="237" t="str">
        <f>+OEM!A7</f>
        <v>TODOS LOS ITEMS INCLUYEN PROVISIÓN Y MONTAJE</v>
      </c>
      <c r="B7" s="481"/>
      <c r="C7" s="482"/>
      <c r="D7" s="482"/>
      <c r="E7" s="482"/>
      <c r="F7" s="482"/>
      <c r="G7" s="482"/>
      <c r="H7" s="482"/>
      <c r="I7" s="482"/>
      <c r="K7" s="76"/>
    </row>
    <row r="8" spans="1:17" ht="21.75" thickBot="1">
      <c r="A8" s="483" t="s">
        <v>281</v>
      </c>
      <c r="B8" s="484"/>
      <c r="C8" s="484"/>
      <c r="D8" s="484"/>
      <c r="E8" s="484"/>
      <c r="F8" s="484"/>
      <c r="G8" s="484"/>
      <c r="H8" s="484"/>
      <c r="I8" s="484"/>
      <c r="J8" s="484"/>
      <c r="K8" s="485"/>
    </row>
    <row r="9" spans="1:17" ht="42.75">
      <c r="A9" s="385" t="s">
        <v>53</v>
      </c>
      <c r="B9" s="386"/>
      <c r="C9" s="387"/>
      <c r="D9" s="387"/>
      <c r="E9" s="203" t="s">
        <v>54</v>
      </c>
      <c r="F9" s="203" t="s">
        <v>28</v>
      </c>
      <c r="G9" s="203" t="s">
        <v>29</v>
      </c>
      <c r="H9" s="77" t="s">
        <v>55</v>
      </c>
      <c r="I9" s="78" t="s">
        <v>23</v>
      </c>
      <c r="J9" s="77" t="s">
        <v>204</v>
      </c>
      <c r="K9" s="77" t="s">
        <v>205</v>
      </c>
    </row>
    <row r="10" spans="1:17" ht="15.75" customHeight="1">
      <c r="A10" s="388" t="s">
        <v>56</v>
      </c>
      <c r="B10" s="389"/>
      <c r="C10" s="390"/>
      <c r="D10" s="390"/>
      <c r="E10" s="390"/>
      <c r="F10" s="390"/>
      <c r="G10" s="390"/>
      <c r="H10" s="390"/>
      <c r="I10" s="391"/>
      <c r="J10" s="88"/>
      <c r="K10" s="89"/>
    </row>
    <row r="11" spans="1:17" ht="14.25">
      <c r="A11" s="79" t="s">
        <v>57</v>
      </c>
      <c r="B11" s="80">
        <v>1</v>
      </c>
      <c r="C11" s="80"/>
      <c r="D11" s="81"/>
      <c r="E11" s="82" t="s">
        <v>293</v>
      </c>
      <c r="F11" s="83"/>
      <c r="G11" s="83"/>
      <c r="H11" s="83"/>
      <c r="I11" s="84"/>
      <c r="J11" s="88"/>
      <c r="K11" s="89"/>
    </row>
    <row r="12" spans="1:17" s="76" customFormat="1" ht="14.25">
      <c r="A12" s="86"/>
      <c r="B12" s="220"/>
      <c r="C12" s="35"/>
      <c r="D12" s="35"/>
      <c r="E12" s="87"/>
      <c r="F12" s="88"/>
      <c r="G12" s="88"/>
      <c r="H12" s="88"/>
      <c r="I12" s="89"/>
      <c r="J12" s="88"/>
      <c r="K12" s="89"/>
    </row>
    <row r="13" spans="1:17" ht="14.25">
      <c r="A13" s="90" t="str">
        <f>+$A$11</f>
        <v>OE</v>
      </c>
      <c r="B13" s="221">
        <f>$B$11</f>
        <v>1</v>
      </c>
      <c r="C13" s="91">
        <v>1</v>
      </c>
      <c r="D13" s="91"/>
      <c r="E13" s="92" t="s">
        <v>58</v>
      </c>
      <c r="F13" s="93"/>
      <c r="G13" s="93"/>
      <c r="H13" s="94"/>
      <c r="I13" s="95"/>
      <c r="J13" s="88"/>
      <c r="K13" s="89"/>
    </row>
    <row r="14" spans="1:17" s="76" customFormat="1" ht="14.25">
      <c r="A14" s="96" t="str">
        <f>A13</f>
        <v>OE</v>
      </c>
      <c r="B14" s="222">
        <v>1</v>
      </c>
      <c r="C14" s="35">
        <f>C13</f>
        <v>1</v>
      </c>
      <c r="D14" s="35">
        <v>1</v>
      </c>
      <c r="E14" s="97" t="s">
        <v>59</v>
      </c>
      <c r="F14" s="98" t="s">
        <v>53</v>
      </c>
      <c r="G14" s="35">
        <v>1</v>
      </c>
      <c r="H14" s="99"/>
      <c r="I14" s="100"/>
      <c r="J14" s="88"/>
      <c r="K14" s="89"/>
    </row>
    <row r="15" spans="1:17" ht="14.25">
      <c r="A15" s="96"/>
      <c r="B15" s="222"/>
      <c r="C15" s="35"/>
      <c r="D15" s="35"/>
      <c r="E15" s="97"/>
      <c r="F15" s="98"/>
      <c r="G15" s="35"/>
      <c r="H15" s="99"/>
      <c r="I15" s="100"/>
      <c r="J15" s="88"/>
      <c r="K15" s="89"/>
      <c r="L15" s="76"/>
      <c r="M15" s="76"/>
      <c r="N15" s="76"/>
      <c r="O15" s="76"/>
      <c r="P15" s="76"/>
      <c r="Q15" s="76"/>
    </row>
    <row r="16" spans="1:17" ht="14.25">
      <c r="A16" s="90" t="str">
        <f>+$A$11</f>
        <v>OE</v>
      </c>
      <c r="B16" s="221">
        <f>$B$11</f>
        <v>1</v>
      </c>
      <c r="C16" s="91">
        <f>C13+1</f>
        <v>2</v>
      </c>
      <c r="D16" s="91"/>
      <c r="E16" s="92" t="s">
        <v>60</v>
      </c>
      <c r="F16" s="93"/>
      <c r="G16" s="93"/>
      <c r="H16" s="94"/>
      <c r="I16" s="95"/>
      <c r="J16" s="88"/>
      <c r="K16" s="89"/>
      <c r="L16" s="76"/>
      <c r="M16" s="76"/>
      <c r="N16" s="76"/>
      <c r="O16" s="76"/>
      <c r="P16" s="76"/>
      <c r="Q16" s="76"/>
    </row>
    <row r="17" spans="1:11" s="76" customFormat="1" ht="14.25">
      <c r="A17" s="96" t="str">
        <f>+A16</f>
        <v>OE</v>
      </c>
      <c r="B17" s="222">
        <f>B16</f>
        <v>1</v>
      </c>
      <c r="C17" s="35">
        <f>+C16</f>
        <v>2</v>
      </c>
      <c r="D17" s="35">
        <v>1</v>
      </c>
      <c r="E17" s="97" t="s">
        <v>60</v>
      </c>
      <c r="F17" s="98" t="s">
        <v>53</v>
      </c>
      <c r="G17" s="35">
        <v>1</v>
      </c>
      <c r="H17" s="99"/>
      <c r="I17" s="100"/>
      <c r="J17" s="88"/>
      <c r="K17" s="89"/>
    </row>
    <row r="18" spans="1:11" ht="14.25">
      <c r="A18" s="96"/>
      <c r="B18" s="222"/>
      <c r="C18" s="35"/>
      <c r="D18" s="35"/>
      <c r="E18" s="97"/>
      <c r="F18" s="98"/>
      <c r="G18" s="35"/>
      <c r="H18" s="99"/>
      <c r="I18" s="100"/>
      <c r="J18" s="88"/>
      <c r="K18" s="89"/>
    </row>
    <row r="19" spans="1:11" ht="14.25">
      <c r="A19" s="90" t="str">
        <f>+$A$11</f>
        <v>OE</v>
      </c>
      <c r="B19" s="221">
        <f>$B$11</f>
        <v>1</v>
      </c>
      <c r="C19" s="91">
        <f>C16+1</f>
        <v>3</v>
      </c>
      <c r="D19" s="91"/>
      <c r="E19" s="92" t="s">
        <v>61</v>
      </c>
      <c r="F19" s="93"/>
      <c r="G19" s="93"/>
      <c r="H19" s="94"/>
      <c r="I19" s="95"/>
      <c r="J19" s="88"/>
      <c r="K19" s="89"/>
    </row>
    <row r="20" spans="1:11" s="76" customFormat="1" ht="14.25">
      <c r="A20" s="96" t="str">
        <f>+A11</f>
        <v>OE</v>
      </c>
      <c r="B20" s="222">
        <f>B19</f>
        <v>1</v>
      </c>
      <c r="C20" s="35">
        <f>+C19</f>
        <v>3</v>
      </c>
      <c r="D20" s="35">
        <v>1</v>
      </c>
      <c r="E20" s="97" t="s">
        <v>62</v>
      </c>
      <c r="F20" s="35" t="s">
        <v>63</v>
      </c>
      <c r="G20" s="25">
        <v>30</v>
      </c>
      <c r="H20" s="99"/>
      <c r="I20" s="100"/>
      <c r="J20" s="88"/>
      <c r="K20" s="89"/>
    </row>
    <row r="21" spans="1:11" s="76" customFormat="1" ht="14.25">
      <c r="A21" s="96" t="str">
        <f>+A20</f>
        <v>OE</v>
      </c>
      <c r="B21" s="222">
        <f t="shared" ref="B21:B24" si="0">B20</f>
        <v>1</v>
      </c>
      <c r="C21" s="35">
        <f>+C20</f>
        <v>3</v>
      </c>
      <c r="D21" s="35">
        <f>+D20+1</f>
        <v>2</v>
      </c>
      <c r="E21" s="97" t="s">
        <v>64</v>
      </c>
      <c r="F21" s="35" t="s">
        <v>63</v>
      </c>
      <c r="G21" s="25">
        <v>250</v>
      </c>
      <c r="H21" s="99"/>
      <c r="I21" s="100"/>
      <c r="J21" s="88"/>
      <c r="K21" s="89"/>
    </row>
    <row r="22" spans="1:11" s="76" customFormat="1" ht="14.25">
      <c r="A22" s="96" t="str">
        <f>+A21</f>
        <v>OE</v>
      </c>
      <c r="B22" s="222">
        <f t="shared" si="0"/>
        <v>1</v>
      </c>
      <c r="C22" s="35">
        <f>+C21</f>
        <v>3</v>
      </c>
      <c r="D22" s="35">
        <f>+D21+1</f>
        <v>3</v>
      </c>
      <c r="E22" s="97" t="s">
        <v>65</v>
      </c>
      <c r="F22" s="35" t="s">
        <v>63</v>
      </c>
      <c r="G22" s="25">
        <v>3000</v>
      </c>
      <c r="H22" s="99"/>
      <c r="I22" s="100"/>
      <c r="J22" s="88"/>
      <c r="K22" s="89"/>
    </row>
    <row r="23" spans="1:11" s="76" customFormat="1" ht="14.25">
      <c r="A23" s="96" t="str">
        <f>+A22</f>
        <v>OE</v>
      </c>
      <c r="B23" s="222">
        <f t="shared" si="0"/>
        <v>1</v>
      </c>
      <c r="C23" s="35">
        <f>+C22</f>
        <v>3</v>
      </c>
      <c r="D23" s="35">
        <f>+D22+1</f>
        <v>4</v>
      </c>
      <c r="E23" s="97" t="s">
        <v>66</v>
      </c>
      <c r="F23" s="35" t="s">
        <v>63</v>
      </c>
      <c r="G23" s="25">
        <v>500</v>
      </c>
      <c r="H23" s="99"/>
      <c r="I23" s="100"/>
      <c r="J23" s="88"/>
      <c r="K23" s="89"/>
    </row>
    <row r="24" spans="1:11" s="76" customFormat="1" ht="14.25">
      <c r="A24" s="96" t="str">
        <f>A22</f>
        <v>OE</v>
      </c>
      <c r="B24" s="222">
        <f t="shared" si="0"/>
        <v>1</v>
      </c>
      <c r="C24" s="35">
        <f>+C23</f>
        <v>3</v>
      </c>
      <c r="D24" s="35">
        <f>+D23+1</f>
        <v>5</v>
      </c>
      <c r="E24" s="97" t="s">
        <v>67</v>
      </c>
      <c r="F24" s="35" t="s">
        <v>63</v>
      </c>
      <c r="G24" s="25">
        <v>500</v>
      </c>
      <c r="H24" s="99"/>
      <c r="I24" s="100"/>
      <c r="J24" s="88"/>
      <c r="K24" s="89"/>
    </row>
    <row r="25" spans="1:11" ht="14.25">
      <c r="A25" s="96"/>
      <c r="B25" s="222"/>
      <c r="C25" s="35"/>
      <c r="D25" s="35"/>
      <c r="E25" s="97"/>
      <c r="F25" s="35"/>
      <c r="G25" s="35"/>
      <c r="H25" s="99"/>
      <c r="I25" s="100"/>
      <c r="J25" s="88"/>
      <c r="K25" s="89"/>
    </row>
    <row r="26" spans="1:11" ht="14.25">
      <c r="A26" s="90" t="str">
        <f>+$A$11</f>
        <v>OE</v>
      </c>
      <c r="B26" s="221">
        <f>$B$11</f>
        <v>1</v>
      </c>
      <c r="C26" s="91">
        <f>+C19+1</f>
        <v>4</v>
      </c>
      <c r="D26" s="91"/>
      <c r="E26" s="92" t="s">
        <v>68</v>
      </c>
      <c r="F26" s="93"/>
      <c r="G26" s="93"/>
      <c r="H26" s="94"/>
      <c r="I26" s="95"/>
      <c r="J26" s="88"/>
      <c r="K26" s="89"/>
    </row>
    <row r="27" spans="1:11" s="76" customFormat="1" ht="14.25">
      <c r="A27" s="96" t="str">
        <f>A26</f>
        <v>OE</v>
      </c>
      <c r="B27" s="222">
        <f>B26</f>
        <v>1</v>
      </c>
      <c r="C27" s="35">
        <f>C26</f>
        <v>4</v>
      </c>
      <c r="D27" s="35">
        <v>1</v>
      </c>
      <c r="E27" s="97" t="s">
        <v>69</v>
      </c>
      <c r="F27" s="98" t="s">
        <v>53</v>
      </c>
      <c r="G27" s="35">
        <v>1</v>
      </c>
      <c r="H27" s="99"/>
      <c r="I27" s="100"/>
      <c r="J27" s="88"/>
      <c r="K27" s="89"/>
    </row>
    <row r="28" spans="1:11" ht="14.25">
      <c r="A28" s="96"/>
      <c r="B28" s="222"/>
      <c r="C28" s="35"/>
      <c r="D28" s="35"/>
      <c r="E28" s="97"/>
      <c r="F28" s="35"/>
      <c r="G28" s="35"/>
      <c r="H28" s="99"/>
      <c r="I28" s="100"/>
      <c r="J28" s="88"/>
      <c r="K28" s="89"/>
    </row>
    <row r="29" spans="1:11" ht="14.25">
      <c r="A29" s="90" t="str">
        <f>A26</f>
        <v>OE</v>
      </c>
      <c r="B29" s="221">
        <f>$B$11</f>
        <v>1</v>
      </c>
      <c r="C29" s="91">
        <f>+C26+1</f>
        <v>5</v>
      </c>
      <c r="D29" s="91"/>
      <c r="E29" s="92" t="s">
        <v>70</v>
      </c>
      <c r="F29" s="93"/>
      <c r="G29" s="93"/>
      <c r="H29" s="94"/>
      <c r="I29" s="95"/>
      <c r="J29" s="88"/>
      <c r="K29" s="89"/>
    </row>
    <row r="30" spans="1:11" s="76" customFormat="1" ht="14.25">
      <c r="A30" s="96" t="str">
        <f>A29</f>
        <v>OE</v>
      </c>
      <c r="B30" s="222">
        <f>B29</f>
        <v>1</v>
      </c>
      <c r="C30" s="35">
        <f>C29</f>
        <v>5</v>
      </c>
      <c r="D30" s="35">
        <v>1</v>
      </c>
      <c r="E30" s="97" t="s">
        <v>71</v>
      </c>
      <c r="F30" s="98" t="s">
        <v>53</v>
      </c>
      <c r="G30" s="35">
        <v>1</v>
      </c>
      <c r="H30" s="99"/>
      <c r="I30" s="100"/>
      <c r="J30" s="88"/>
      <c r="K30" s="89"/>
    </row>
    <row r="31" spans="1:11" ht="14.25">
      <c r="A31" s="96"/>
      <c r="B31" s="222"/>
      <c r="C31" s="35"/>
      <c r="D31" s="35"/>
      <c r="E31" s="97"/>
      <c r="F31" s="35"/>
      <c r="G31" s="35"/>
      <c r="H31" s="99"/>
      <c r="I31" s="100"/>
      <c r="J31" s="88"/>
      <c r="K31" s="89"/>
    </row>
    <row r="32" spans="1:11" ht="14.25">
      <c r="A32" s="90" t="str">
        <f>+$A$11</f>
        <v>OE</v>
      </c>
      <c r="B32" s="221">
        <f>$B$11</f>
        <v>1</v>
      </c>
      <c r="C32" s="91">
        <f>+C29+1</f>
        <v>6</v>
      </c>
      <c r="D32" s="91"/>
      <c r="E32" s="92" t="s">
        <v>72</v>
      </c>
      <c r="F32" s="93"/>
      <c r="G32" s="93"/>
      <c r="H32" s="94"/>
      <c r="I32" s="95"/>
      <c r="J32" s="88"/>
      <c r="K32" s="89"/>
    </row>
    <row r="33" spans="1:11" s="76" customFormat="1" ht="14.25">
      <c r="A33" s="96" t="str">
        <f>A32</f>
        <v>OE</v>
      </c>
      <c r="B33" s="222">
        <f>B32</f>
        <v>1</v>
      </c>
      <c r="C33" s="35">
        <f>C32</f>
        <v>6</v>
      </c>
      <c r="D33" s="35">
        <v>1</v>
      </c>
      <c r="E33" s="97" t="s">
        <v>73</v>
      </c>
      <c r="F33" s="98" t="s">
        <v>53</v>
      </c>
      <c r="G33" s="35">
        <v>1</v>
      </c>
      <c r="H33" s="99"/>
      <c r="I33" s="100"/>
      <c r="J33" s="88"/>
      <c r="K33" s="89"/>
    </row>
    <row r="34" spans="1:11" s="76" customFormat="1" ht="14.25">
      <c r="A34" s="96"/>
      <c r="B34" s="222"/>
      <c r="C34" s="35"/>
      <c r="D34" s="35"/>
      <c r="E34" s="97"/>
      <c r="F34" s="35"/>
      <c r="G34" s="35"/>
      <c r="H34" s="99"/>
      <c r="I34" s="100"/>
      <c r="J34" s="88"/>
      <c r="K34" s="89"/>
    </row>
    <row r="35" spans="1:11" ht="14.25">
      <c r="A35" s="90" t="str">
        <f>+$A$11</f>
        <v>OE</v>
      </c>
      <c r="B35" s="221">
        <f>$B$11</f>
        <v>1</v>
      </c>
      <c r="C35" s="91">
        <f>C32+1</f>
        <v>7</v>
      </c>
      <c r="D35" s="91"/>
      <c r="E35" s="92" t="s">
        <v>74</v>
      </c>
      <c r="F35" s="93"/>
      <c r="G35" s="94"/>
      <c r="H35" s="94"/>
      <c r="I35" s="95"/>
      <c r="J35" s="88"/>
      <c r="K35" s="89"/>
    </row>
    <row r="36" spans="1:11" s="76" customFormat="1" ht="14.25" customHeight="1">
      <c r="A36" s="96" t="str">
        <f t="shared" ref="A36:C39" si="1">+A35</f>
        <v>OE</v>
      </c>
      <c r="B36" s="222">
        <f t="shared" ref="B36:B39" si="2">B35</f>
        <v>1</v>
      </c>
      <c r="C36" s="35">
        <f t="shared" si="1"/>
        <v>7</v>
      </c>
      <c r="D36" s="35">
        <v>1</v>
      </c>
      <c r="E36" s="36" t="s">
        <v>75</v>
      </c>
      <c r="F36" s="35" t="s">
        <v>63</v>
      </c>
      <c r="G36" s="25">
        <v>50</v>
      </c>
      <c r="H36" s="99"/>
      <c r="I36" s="100"/>
      <c r="J36" s="88"/>
      <c r="K36" s="89"/>
    </row>
    <row r="37" spans="1:11" s="76" customFormat="1" ht="14.25">
      <c r="A37" s="96" t="str">
        <f t="shared" si="1"/>
        <v>OE</v>
      </c>
      <c r="B37" s="222">
        <f t="shared" si="2"/>
        <v>1</v>
      </c>
      <c r="C37" s="35">
        <f t="shared" si="1"/>
        <v>7</v>
      </c>
      <c r="D37" s="35">
        <f>+D36+1</f>
        <v>2</v>
      </c>
      <c r="E37" s="36" t="s">
        <v>76</v>
      </c>
      <c r="F37" s="35" t="s">
        <v>63</v>
      </c>
      <c r="G37" s="25">
        <v>100</v>
      </c>
      <c r="H37" s="99"/>
      <c r="I37" s="100"/>
      <c r="J37" s="88"/>
      <c r="K37" s="89"/>
    </row>
    <row r="38" spans="1:11" s="76" customFormat="1" ht="14.25">
      <c r="A38" s="96" t="str">
        <f t="shared" si="1"/>
        <v>OE</v>
      </c>
      <c r="B38" s="222">
        <f t="shared" si="2"/>
        <v>1</v>
      </c>
      <c r="C38" s="35">
        <f t="shared" si="1"/>
        <v>7</v>
      </c>
      <c r="D38" s="35">
        <f>+D37+1</f>
        <v>3</v>
      </c>
      <c r="E38" s="36" t="s">
        <v>77</v>
      </c>
      <c r="F38" s="35" t="s">
        <v>63</v>
      </c>
      <c r="G38" s="25">
        <v>300</v>
      </c>
      <c r="H38" s="99"/>
      <c r="I38" s="100"/>
      <c r="J38" s="88"/>
      <c r="K38" s="89"/>
    </row>
    <row r="39" spans="1:11" s="76" customFormat="1" ht="14.25">
      <c r="A39" s="96" t="str">
        <f t="shared" si="1"/>
        <v>OE</v>
      </c>
      <c r="B39" s="222">
        <f t="shared" si="2"/>
        <v>1</v>
      </c>
      <c r="C39" s="35">
        <f t="shared" si="1"/>
        <v>7</v>
      </c>
      <c r="D39" s="35">
        <f>+D38+1</f>
        <v>4</v>
      </c>
      <c r="E39" s="101" t="s">
        <v>78</v>
      </c>
      <c r="F39" s="35" t="s">
        <v>63</v>
      </c>
      <c r="G39" s="25">
        <v>100</v>
      </c>
      <c r="H39" s="99"/>
      <c r="I39" s="100"/>
      <c r="J39" s="88"/>
      <c r="K39" s="89"/>
    </row>
    <row r="40" spans="1:11" s="76" customFormat="1" ht="14.25">
      <c r="A40" s="96"/>
      <c r="B40" s="222"/>
      <c r="C40" s="35"/>
      <c r="D40" s="35"/>
      <c r="E40" s="97"/>
      <c r="F40" s="35"/>
      <c r="G40" s="35"/>
      <c r="H40" s="99"/>
      <c r="I40" s="100"/>
      <c r="J40" s="88"/>
      <c r="K40" s="89"/>
    </row>
    <row r="41" spans="1:11" ht="14.25">
      <c r="A41" s="90" t="str">
        <f>+$A$11</f>
        <v>OE</v>
      </c>
      <c r="B41" s="221">
        <f>$B$11</f>
        <v>1</v>
      </c>
      <c r="C41" s="91">
        <f>C35+1</f>
        <v>8</v>
      </c>
      <c r="D41" s="91"/>
      <c r="E41" s="92" t="s">
        <v>79</v>
      </c>
      <c r="F41" s="93"/>
      <c r="G41" s="93"/>
      <c r="H41" s="94"/>
      <c r="I41" s="95"/>
      <c r="J41" s="88"/>
      <c r="K41" s="89"/>
    </row>
    <row r="42" spans="1:11" s="76" customFormat="1" ht="14.25">
      <c r="A42" s="96" t="str">
        <f t="shared" ref="A42:C44" si="3">A41</f>
        <v>OE</v>
      </c>
      <c r="B42" s="222">
        <f t="shared" si="3"/>
        <v>1</v>
      </c>
      <c r="C42" s="35">
        <f t="shared" si="3"/>
        <v>8</v>
      </c>
      <c r="D42" s="35">
        <v>1</v>
      </c>
      <c r="E42" s="97" t="s">
        <v>80</v>
      </c>
      <c r="F42" s="98" t="s">
        <v>53</v>
      </c>
      <c r="G42" s="35">
        <v>20</v>
      </c>
      <c r="H42" s="99"/>
      <c r="I42" s="100"/>
      <c r="J42" s="88"/>
      <c r="K42" s="89"/>
    </row>
    <row r="43" spans="1:11" s="76" customFormat="1" ht="14.25">
      <c r="A43" s="96" t="str">
        <f t="shared" si="3"/>
        <v>OE</v>
      </c>
      <c r="B43" s="222">
        <f t="shared" si="3"/>
        <v>1</v>
      </c>
      <c r="C43" s="35">
        <f t="shared" si="3"/>
        <v>8</v>
      </c>
      <c r="D43" s="35">
        <v>2</v>
      </c>
      <c r="E43" s="102" t="s">
        <v>81</v>
      </c>
      <c r="F43" s="98" t="s">
        <v>53</v>
      </c>
      <c r="G43" s="35">
        <v>3</v>
      </c>
      <c r="H43" s="99"/>
      <c r="I43" s="100"/>
      <c r="J43" s="88"/>
      <c r="K43" s="89"/>
    </row>
    <row r="44" spans="1:11" s="76" customFormat="1" ht="14.25">
      <c r="A44" s="96" t="str">
        <f t="shared" si="3"/>
        <v>OE</v>
      </c>
      <c r="B44" s="222">
        <f t="shared" si="3"/>
        <v>1</v>
      </c>
      <c r="C44" s="35">
        <f t="shared" si="3"/>
        <v>8</v>
      </c>
      <c r="D44" s="35">
        <v>3</v>
      </c>
      <c r="E44" s="97" t="s">
        <v>82</v>
      </c>
      <c r="F44" s="98" t="s">
        <v>53</v>
      </c>
      <c r="G44" s="35">
        <v>8</v>
      </c>
      <c r="H44" s="99"/>
      <c r="I44" s="100"/>
      <c r="J44" s="88"/>
      <c r="K44" s="89"/>
    </row>
    <row r="45" spans="1:11" s="76" customFormat="1" ht="14.25">
      <c r="A45" s="96"/>
      <c r="B45" s="222"/>
      <c r="C45" s="35"/>
      <c r="D45" s="35"/>
      <c r="E45" s="97"/>
      <c r="F45" s="35"/>
      <c r="G45" s="35"/>
      <c r="H45" s="99"/>
      <c r="I45" s="100"/>
      <c r="J45" s="88"/>
      <c r="K45" s="89"/>
    </row>
    <row r="46" spans="1:11" ht="14.25">
      <c r="A46" s="90" t="str">
        <f>+$A$11</f>
        <v>OE</v>
      </c>
      <c r="B46" s="221">
        <f>$B$11</f>
        <v>1</v>
      </c>
      <c r="C46" s="91">
        <f>C41+1</f>
        <v>9</v>
      </c>
      <c r="D46" s="91"/>
      <c r="E46" s="92" t="s">
        <v>83</v>
      </c>
      <c r="F46" s="93"/>
      <c r="G46" s="93"/>
      <c r="H46" s="94"/>
      <c r="I46" s="95"/>
      <c r="J46" s="88"/>
      <c r="K46" s="89"/>
    </row>
    <row r="47" spans="1:11" s="76" customFormat="1" ht="14.25">
      <c r="A47" s="96" t="str">
        <f>A46</f>
        <v>OE</v>
      </c>
      <c r="B47" s="222">
        <f t="shared" ref="B47:B48" si="4">B46</f>
        <v>1</v>
      </c>
      <c r="C47" s="35">
        <f>C46</f>
        <v>9</v>
      </c>
      <c r="D47" s="35">
        <v>1</v>
      </c>
      <c r="E47" s="97" t="s">
        <v>84</v>
      </c>
      <c r="F47" s="98" t="s">
        <v>53</v>
      </c>
      <c r="G47" s="35">
        <v>20</v>
      </c>
      <c r="H47" s="99"/>
      <c r="I47" s="100"/>
      <c r="J47" s="88"/>
      <c r="K47" s="89"/>
    </row>
    <row r="48" spans="1:11" s="76" customFormat="1" ht="14.25">
      <c r="A48" s="96" t="str">
        <f>A47</f>
        <v>OE</v>
      </c>
      <c r="B48" s="222">
        <f t="shared" si="4"/>
        <v>1</v>
      </c>
      <c r="C48" s="35">
        <f>C47</f>
        <v>9</v>
      </c>
      <c r="D48" s="35">
        <v>2</v>
      </c>
      <c r="E48" s="97" t="s">
        <v>85</v>
      </c>
      <c r="F48" s="98" t="s">
        <v>53</v>
      </c>
      <c r="G48" s="35">
        <v>10</v>
      </c>
      <c r="H48" s="99"/>
      <c r="I48" s="100"/>
      <c r="J48" s="88"/>
      <c r="K48" s="89"/>
    </row>
    <row r="49" spans="1:11" s="76" customFormat="1" ht="14.25">
      <c r="A49" s="96"/>
      <c r="B49" s="222"/>
      <c r="C49" s="35"/>
      <c r="D49" s="35"/>
      <c r="E49" s="97"/>
      <c r="F49" s="35"/>
      <c r="G49" s="35"/>
      <c r="H49" s="99"/>
      <c r="I49" s="100"/>
      <c r="J49" s="88"/>
      <c r="K49" s="89"/>
    </row>
    <row r="50" spans="1:11" ht="14.25">
      <c r="A50" s="90" t="str">
        <f>+$A$11</f>
        <v>OE</v>
      </c>
      <c r="B50" s="221">
        <f>$B$11</f>
        <v>1</v>
      </c>
      <c r="C50" s="91">
        <f>C47+1</f>
        <v>10</v>
      </c>
      <c r="D50" s="91"/>
      <c r="E50" s="92" t="s">
        <v>86</v>
      </c>
      <c r="F50" s="93"/>
      <c r="G50" s="93"/>
      <c r="H50" s="94"/>
      <c r="I50" s="95"/>
      <c r="J50" s="88"/>
      <c r="K50" s="89"/>
    </row>
    <row r="51" spans="1:11" s="76" customFormat="1" ht="14.25">
      <c r="A51" s="96" t="str">
        <f>A50</f>
        <v>OE</v>
      </c>
      <c r="B51" s="222">
        <f t="shared" ref="B51:B52" si="5">B50</f>
        <v>1</v>
      </c>
      <c r="C51" s="35">
        <f>C50</f>
        <v>10</v>
      </c>
      <c r="D51" s="35">
        <v>1</v>
      </c>
      <c r="E51" s="97" t="s">
        <v>87</v>
      </c>
      <c r="F51" s="98" t="s">
        <v>53</v>
      </c>
      <c r="G51" s="35">
        <v>1</v>
      </c>
      <c r="H51" s="99"/>
      <c r="I51" s="100"/>
      <c r="J51" s="88"/>
      <c r="K51" s="89"/>
    </row>
    <row r="52" spans="1:11" s="76" customFormat="1" ht="14.25">
      <c r="A52" s="96" t="str">
        <f>A51</f>
        <v>OE</v>
      </c>
      <c r="B52" s="222">
        <f t="shared" si="5"/>
        <v>1</v>
      </c>
      <c r="C52" s="35">
        <f>C51</f>
        <v>10</v>
      </c>
      <c r="D52" s="35">
        <v>2</v>
      </c>
      <c r="E52" s="97" t="s">
        <v>88</v>
      </c>
      <c r="F52" s="98" t="s">
        <v>53</v>
      </c>
      <c r="G52" s="35">
        <v>1</v>
      </c>
      <c r="H52" s="99"/>
      <c r="I52" s="100"/>
      <c r="J52" s="88"/>
      <c r="K52" s="89"/>
    </row>
    <row r="53" spans="1:11" s="76" customFormat="1" ht="15" thickBot="1">
      <c r="A53" s="96"/>
      <c r="B53" s="222"/>
      <c r="C53" s="35"/>
      <c r="D53" s="35"/>
      <c r="E53" s="97"/>
      <c r="F53" s="35"/>
      <c r="G53" s="35"/>
      <c r="H53" s="99"/>
      <c r="I53" s="100"/>
      <c r="J53" s="88"/>
      <c r="K53" s="89"/>
    </row>
    <row r="54" spans="1:11" s="76" customFormat="1" ht="15" thickBot="1">
      <c r="A54" s="103"/>
      <c r="B54" s="103"/>
      <c r="C54" s="103"/>
      <c r="D54" s="103"/>
      <c r="E54" s="104"/>
      <c r="F54" s="103"/>
      <c r="G54" s="103"/>
      <c r="H54" s="105"/>
      <c r="I54" s="105"/>
    </row>
    <row r="55" spans="1:11" s="76" customFormat="1" ht="15" thickBot="1">
      <c r="A55" s="381" t="s">
        <v>89</v>
      </c>
      <c r="B55" s="382"/>
      <c r="C55" s="382"/>
      <c r="D55" s="382"/>
      <c r="E55" s="383"/>
      <c r="F55" s="223"/>
      <c r="G55" s="224"/>
      <c r="H55" s="224"/>
      <c r="I55" s="225"/>
      <c r="J55" s="106"/>
    </row>
    <row r="56" spans="1:11" s="76" customFormat="1" ht="15" thickBot="1">
      <c r="A56" s="85"/>
      <c r="B56" s="85"/>
      <c r="C56" s="85"/>
      <c r="D56" s="85"/>
      <c r="E56" s="85"/>
      <c r="F56" s="107"/>
      <c r="G56" s="107"/>
      <c r="H56" s="107"/>
      <c r="I56" s="107"/>
      <c r="J56" s="106"/>
    </row>
    <row r="57" spans="1:11" s="76" customFormat="1" ht="15" thickBot="1">
      <c r="A57" s="384" t="s">
        <v>180</v>
      </c>
      <c r="B57" s="384"/>
      <c r="C57" s="384"/>
      <c r="D57" s="384"/>
      <c r="E57" s="384"/>
      <c r="F57" s="223"/>
      <c r="G57" s="224"/>
      <c r="H57" s="224"/>
      <c r="I57" s="225"/>
      <c r="J57" s="106"/>
    </row>
    <row r="58" spans="1:11" s="76" customFormat="1" ht="15" thickBot="1">
      <c r="A58" s="85"/>
      <c r="B58" s="85"/>
      <c r="C58" s="85"/>
      <c r="D58" s="85"/>
      <c r="E58" s="85"/>
      <c r="F58" s="107"/>
      <c r="G58" s="107"/>
      <c r="H58" s="107"/>
      <c r="I58" s="107"/>
      <c r="J58" s="106"/>
    </row>
    <row r="59" spans="1:11" s="76" customFormat="1" ht="15" thickBot="1">
      <c r="A59" s="384" t="s">
        <v>190</v>
      </c>
      <c r="B59" s="384"/>
      <c r="C59" s="384"/>
      <c r="D59" s="384"/>
      <c r="E59" s="384"/>
      <c r="F59" s="223"/>
      <c r="G59" s="224"/>
      <c r="H59" s="224"/>
      <c r="I59" s="225"/>
      <c r="J59" s="106"/>
    </row>
    <row r="60" spans="1:11" s="76" customFormat="1">
      <c r="F60" s="106"/>
      <c r="G60" s="106"/>
      <c r="H60" s="106"/>
      <c r="I60" s="106"/>
      <c r="J60" s="106"/>
    </row>
    <row r="61" spans="1:11">
      <c r="F61" s="57"/>
      <c r="G61" s="57"/>
      <c r="H61" s="57"/>
      <c r="I61" s="57"/>
      <c r="J61" s="57"/>
    </row>
    <row r="62" spans="1:11">
      <c r="F62" s="57"/>
      <c r="G62" s="57"/>
      <c r="H62" s="57"/>
      <c r="I62" s="57"/>
      <c r="J62" s="57"/>
    </row>
    <row r="66" spans="8:8">
      <c r="H66" s="108"/>
    </row>
  </sheetData>
  <mergeCells count="7">
    <mergeCell ref="A55:E55"/>
    <mergeCell ref="A57:E57"/>
    <mergeCell ref="A59:E59"/>
    <mergeCell ref="A9:D9"/>
    <mergeCell ref="A10:I10"/>
    <mergeCell ref="A5:K5"/>
    <mergeCell ref="A8:K8"/>
  </mergeCells>
  <pageMargins left="0.78740157480314965" right="0.78740157480314965" top="0.98425196850393704" bottom="0.98425196850393704" header="0" footer="0"/>
  <pageSetup paperSize="9" scale="55" orientation="portrait" horizontalDpi="300" verticalDpi="300" r:id="rId1"/>
  <headerFooter alignWithMargins="0"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zoomScaleNormal="100" zoomScaleSheetLayoutView="100" zoomScalePageLayoutView="70" workbookViewId="0">
      <selection activeCell="B8" sqref="B8:D8"/>
    </sheetView>
  </sheetViews>
  <sheetFormatPr baseColWidth="10" defaultColWidth="10.85546875" defaultRowHeight="14.25"/>
  <cols>
    <col min="1" max="1" width="1.28515625" style="238" customWidth="1"/>
    <col min="2" max="4" width="5.140625" style="268" customWidth="1"/>
    <col min="5" max="5" width="88.85546875" style="269" customWidth="1"/>
    <col min="6" max="6" width="9.7109375" style="269" bestFit="1" customWidth="1"/>
    <col min="7" max="7" width="12.140625" style="270" bestFit="1" customWidth="1"/>
    <col min="8" max="8" width="13.85546875" style="271" customWidth="1"/>
    <col min="9" max="9" width="13.85546875" style="238" customWidth="1"/>
    <col min="10" max="10" width="6.7109375" style="255" customWidth="1"/>
    <col min="11" max="11" width="10" style="238" customWidth="1"/>
    <col min="12" max="16384" width="10.85546875" style="238"/>
  </cols>
  <sheetData>
    <row r="1" spans="1:12">
      <c r="A1" s="460"/>
      <c r="B1" s="2" t="s">
        <v>286</v>
      </c>
      <c r="C1" s="2"/>
      <c r="D1" s="2"/>
      <c r="E1" s="2"/>
      <c r="F1" s="2"/>
      <c r="G1" s="2"/>
      <c r="H1" s="41"/>
      <c r="I1" s="42"/>
      <c r="J1" s="217"/>
      <c r="K1" s="2"/>
      <c r="L1" s="67"/>
    </row>
    <row r="2" spans="1:12">
      <c r="A2" s="461"/>
      <c r="B2" s="2" t="str">
        <f>+'Obra E'!A2</f>
        <v xml:space="preserve">PROYECTO: PROCREAR MERLO </v>
      </c>
      <c r="C2" s="2"/>
      <c r="D2" s="2"/>
      <c r="E2" s="2"/>
      <c r="F2" s="2"/>
      <c r="G2" s="2"/>
      <c r="H2" s="41"/>
      <c r="I2" s="42"/>
      <c r="J2" s="217"/>
      <c r="K2" s="2"/>
      <c r="L2" s="67"/>
    </row>
    <row r="3" spans="1:12" ht="21" customHeight="1">
      <c r="A3" s="462"/>
      <c r="B3" s="2" t="str">
        <f>+'Obra E'!A3</f>
        <v>INFRAEST. - PLANTA DE TRATAMIENTO POR OSMOSIS INVERSA Y OBRAS ACCESORIAS</v>
      </c>
      <c r="C3" s="2"/>
      <c r="D3" s="2"/>
      <c r="E3" s="2"/>
      <c r="F3" s="2"/>
      <c r="G3" s="2"/>
      <c r="H3" s="450"/>
      <c r="I3" s="450"/>
      <c r="J3" s="451"/>
      <c r="K3" s="2"/>
      <c r="L3" s="2"/>
    </row>
    <row r="4" spans="1:12" ht="21" customHeight="1" thickBot="1">
      <c r="A4" s="462"/>
      <c r="B4" s="2"/>
      <c r="C4" s="2"/>
      <c r="D4" s="2"/>
      <c r="E4" s="2"/>
      <c r="F4" s="2"/>
      <c r="G4" s="2"/>
      <c r="H4" s="450"/>
      <c r="I4" s="450"/>
      <c r="J4" s="451"/>
      <c r="K4" s="450"/>
      <c r="L4" s="3"/>
    </row>
    <row r="5" spans="1:12" ht="21" customHeight="1" thickBot="1">
      <c r="A5" s="345"/>
      <c r="B5" s="452" t="s">
        <v>200</v>
      </c>
      <c r="C5" s="453"/>
      <c r="D5" s="453"/>
      <c r="E5" s="453"/>
      <c r="F5" s="453"/>
      <c r="G5" s="453"/>
      <c r="H5" s="453"/>
      <c r="I5" s="453"/>
      <c r="J5" s="453"/>
      <c r="K5" s="454"/>
    </row>
    <row r="6" spans="1:12" ht="21" customHeight="1" thickBot="1">
      <c r="A6" s="345"/>
      <c r="B6" s="237" t="s">
        <v>201</v>
      </c>
      <c r="C6" s="236"/>
      <c r="D6" s="236"/>
      <c r="E6" s="236"/>
      <c r="F6" s="236"/>
      <c r="G6" s="236"/>
      <c r="H6" s="236"/>
      <c r="I6" s="236"/>
      <c r="J6" s="236"/>
      <c r="K6" s="236"/>
      <c r="L6" s="3"/>
    </row>
    <row r="7" spans="1:12" ht="21" customHeight="1" thickBot="1">
      <c r="A7" s="345"/>
      <c r="B7" s="486" t="s">
        <v>212</v>
      </c>
      <c r="C7" s="487"/>
      <c r="D7" s="487"/>
      <c r="E7" s="487"/>
      <c r="F7" s="487"/>
      <c r="G7" s="487"/>
      <c r="H7" s="487"/>
      <c r="I7" s="487"/>
      <c r="J7" s="487"/>
      <c r="K7" s="488"/>
      <c r="L7" s="76"/>
    </row>
    <row r="8" spans="1:12" ht="50.25" customHeight="1">
      <c r="B8" s="400" t="s">
        <v>27</v>
      </c>
      <c r="C8" s="400"/>
      <c r="D8" s="400"/>
      <c r="E8" s="239" t="s">
        <v>22</v>
      </c>
      <c r="F8" s="240" t="s">
        <v>28</v>
      </c>
      <c r="G8" s="240" t="s">
        <v>29</v>
      </c>
      <c r="H8" s="241" t="s">
        <v>30</v>
      </c>
      <c r="I8" s="242" t="s">
        <v>206</v>
      </c>
      <c r="J8" s="77" t="s">
        <v>204</v>
      </c>
      <c r="K8" s="77" t="s">
        <v>205</v>
      </c>
    </row>
    <row r="9" spans="1:12" ht="38.25" customHeight="1">
      <c r="B9" s="243" t="s">
        <v>207</v>
      </c>
      <c r="C9" s="244"/>
      <c r="D9" s="244"/>
      <c r="E9" s="245" t="s">
        <v>208</v>
      </c>
      <c r="F9" s="246"/>
      <c r="G9" s="246"/>
      <c r="H9" s="247"/>
      <c r="I9" s="248"/>
      <c r="J9" s="463"/>
      <c r="K9" s="463"/>
    </row>
    <row r="10" spans="1:12" ht="34.5" customHeight="1">
      <c r="B10" s="249" t="s">
        <v>207</v>
      </c>
      <c r="C10" s="249" t="s">
        <v>209</v>
      </c>
      <c r="D10" s="249"/>
      <c r="E10" s="250" t="s">
        <v>210</v>
      </c>
      <c r="F10" s="251" t="s">
        <v>31</v>
      </c>
      <c r="G10" s="252">
        <v>1</v>
      </c>
      <c r="H10" s="253"/>
      <c r="I10" s="254"/>
      <c r="J10" s="464"/>
      <c r="K10" s="464"/>
    </row>
    <row r="11" spans="1:12" s="255" customFormat="1" ht="38.25" customHeight="1">
      <c r="B11" s="256" t="s">
        <v>211</v>
      </c>
      <c r="C11" s="257"/>
      <c r="D11" s="257"/>
      <c r="E11" s="392" t="s">
        <v>212</v>
      </c>
      <c r="F11" s="392"/>
      <c r="G11" s="392"/>
      <c r="H11" s="392"/>
      <c r="I11" s="393"/>
      <c r="J11" s="465"/>
      <c r="K11" s="466"/>
    </row>
    <row r="12" spans="1:12" s="255" customFormat="1" ht="34.5" customHeight="1">
      <c r="B12" s="258" t="s">
        <v>211</v>
      </c>
      <c r="C12" s="259" t="s">
        <v>209</v>
      </c>
      <c r="D12" s="258">
        <v>1</v>
      </c>
      <c r="E12" s="260" t="s">
        <v>213</v>
      </c>
      <c r="F12" s="261" t="s">
        <v>63</v>
      </c>
      <c r="G12" s="252">
        <v>39</v>
      </c>
      <c r="H12" s="262"/>
      <c r="I12" s="263"/>
      <c r="J12" s="467"/>
      <c r="K12" s="466"/>
    </row>
    <row r="13" spans="1:12" s="255" customFormat="1" ht="38.25" customHeight="1">
      <c r="B13" s="258" t="s">
        <v>211</v>
      </c>
      <c r="C13" s="258" t="s">
        <v>214</v>
      </c>
      <c r="D13" s="258"/>
      <c r="E13" s="260" t="s">
        <v>215</v>
      </c>
      <c r="F13" s="261" t="s">
        <v>63</v>
      </c>
      <c r="G13" s="252">
        <v>39</v>
      </c>
      <c r="H13" s="262"/>
      <c r="I13" s="263"/>
      <c r="J13" s="467"/>
      <c r="K13" s="466"/>
    </row>
    <row r="14" spans="1:12" s="264" customFormat="1" ht="34.5" customHeight="1">
      <c r="B14" s="258" t="s">
        <v>211</v>
      </c>
      <c r="C14" s="258" t="s">
        <v>216</v>
      </c>
      <c r="D14" s="258"/>
      <c r="E14" s="260" t="s">
        <v>217</v>
      </c>
      <c r="F14" s="251" t="s">
        <v>31</v>
      </c>
      <c r="G14" s="252">
        <v>1</v>
      </c>
      <c r="H14" s="262"/>
      <c r="I14" s="263"/>
      <c r="J14" s="467"/>
      <c r="K14" s="468"/>
    </row>
    <row r="15" spans="1:12" s="264" customFormat="1" ht="34.5" customHeight="1">
      <c r="B15" s="258" t="s">
        <v>211</v>
      </c>
      <c r="C15" s="258" t="s">
        <v>218</v>
      </c>
      <c r="D15" s="258"/>
      <c r="E15" s="260" t="s">
        <v>219</v>
      </c>
      <c r="F15" s="261" t="s">
        <v>63</v>
      </c>
      <c r="G15" s="252">
        <v>26</v>
      </c>
      <c r="H15" s="262"/>
      <c r="I15" s="263"/>
      <c r="J15" s="467"/>
      <c r="K15" s="468"/>
    </row>
    <row r="16" spans="1:12" s="255" customFormat="1" ht="34.5" customHeight="1">
      <c r="B16" s="258" t="s">
        <v>211</v>
      </c>
      <c r="C16" s="258" t="s">
        <v>220</v>
      </c>
      <c r="D16" s="258"/>
      <c r="E16" s="260" t="s">
        <v>221</v>
      </c>
      <c r="F16" s="251" t="s">
        <v>31</v>
      </c>
      <c r="G16" s="252">
        <v>1</v>
      </c>
      <c r="H16" s="265"/>
      <c r="I16" s="263"/>
      <c r="J16" s="467"/>
      <c r="K16" s="466"/>
    </row>
    <row r="17" spans="2:11" s="264" customFormat="1" ht="34.5" customHeight="1">
      <c r="B17" s="258" t="s">
        <v>211</v>
      </c>
      <c r="C17" s="258" t="s">
        <v>222</v>
      </c>
      <c r="D17" s="258"/>
      <c r="E17" s="260" t="s">
        <v>223</v>
      </c>
      <c r="F17" s="261" t="s">
        <v>63</v>
      </c>
      <c r="G17" s="252">
        <v>12</v>
      </c>
      <c r="H17" s="265"/>
      <c r="I17" s="263"/>
      <c r="J17" s="467"/>
      <c r="K17" s="468"/>
    </row>
    <row r="18" spans="2:11" s="255" customFormat="1" ht="34.5" customHeight="1">
      <c r="B18" s="258" t="s">
        <v>211</v>
      </c>
      <c r="C18" s="258" t="s">
        <v>224</v>
      </c>
      <c r="D18" s="258"/>
      <c r="E18" s="260" t="s">
        <v>225</v>
      </c>
      <c r="F18" s="261" t="s">
        <v>63</v>
      </c>
      <c r="G18" s="252">
        <v>13</v>
      </c>
      <c r="H18" s="265"/>
      <c r="I18" s="263"/>
      <c r="J18" s="467"/>
      <c r="K18" s="466"/>
    </row>
    <row r="19" spans="2:11" s="255" customFormat="1" ht="38.25" customHeight="1">
      <c r="B19" s="258" t="s">
        <v>211</v>
      </c>
      <c r="C19" s="258" t="s">
        <v>226</v>
      </c>
      <c r="D19" s="258"/>
      <c r="E19" s="260" t="s">
        <v>227</v>
      </c>
      <c r="F19" s="251" t="s">
        <v>31</v>
      </c>
      <c r="G19" s="252">
        <v>1</v>
      </c>
      <c r="H19" s="265"/>
      <c r="I19" s="263"/>
      <c r="J19" s="467"/>
      <c r="K19" s="466"/>
    </row>
    <row r="20" spans="2:11" s="255" customFormat="1" ht="38.25" customHeight="1">
      <c r="B20" s="258" t="s">
        <v>211</v>
      </c>
      <c r="C20" s="258" t="s">
        <v>228</v>
      </c>
      <c r="D20" s="258"/>
      <c r="E20" s="260" t="s">
        <v>229</v>
      </c>
      <c r="F20" s="261" t="s">
        <v>63</v>
      </c>
      <c r="G20" s="252">
        <v>38</v>
      </c>
      <c r="H20" s="265"/>
      <c r="I20" s="263"/>
      <c r="J20" s="467"/>
      <c r="K20" s="466"/>
    </row>
    <row r="21" spans="2:11" s="255" customFormat="1" ht="34.5" customHeight="1">
      <c r="B21" s="258" t="s">
        <v>211</v>
      </c>
      <c r="C21" s="258" t="s">
        <v>230</v>
      </c>
      <c r="D21" s="258"/>
      <c r="E21" s="260" t="s">
        <v>231</v>
      </c>
      <c r="F21" s="251" t="s">
        <v>31</v>
      </c>
      <c r="G21" s="252">
        <v>1</v>
      </c>
      <c r="H21" s="262"/>
      <c r="I21" s="263"/>
      <c r="J21" s="467"/>
      <c r="K21" s="466"/>
    </row>
    <row r="22" spans="2:11" s="255" customFormat="1" ht="34.5" customHeight="1">
      <c r="B22" s="258" t="s">
        <v>211</v>
      </c>
      <c r="C22" s="258" t="s">
        <v>232</v>
      </c>
      <c r="D22" s="258"/>
      <c r="E22" s="260" t="s">
        <v>233</v>
      </c>
      <c r="F22" s="251" t="s">
        <v>31</v>
      </c>
      <c r="G22" s="252">
        <v>1</v>
      </c>
      <c r="H22" s="262"/>
      <c r="I22" s="263"/>
      <c r="J22" s="467"/>
      <c r="K22" s="466"/>
    </row>
    <row r="23" spans="2:11" s="255" customFormat="1" ht="34.5" customHeight="1">
      <c r="B23" s="258" t="s">
        <v>211</v>
      </c>
      <c r="C23" s="258" t="s">
        <v>234</v>
      </c>
      <c r="D23" s="258"/>
      <c r="E23" s="260" t="s">
        <v>235</v>
      </c>
      <c r="F23" s="251" t="s">
        <v>31</v>
      </c>
      <c r="G23" s="252">
        <v>1</v>
      </c>
      <c r="H23" s="262"/>
      <c r="I23" s="263"/>
      <c r="J23" s="467"/>
      <c r="K23" s="466"/>
    </row>
    <row r="24" spans="2:11" s="264" customFormat="1" ht="34.5" customHeight="1">
      <c r="B24" s="258" t="s">
        <v>211</v>
      </c>
      <c r="C24" s="258" t="s">
        <v>236</v>
      </c>
      <c r="D24" s="258"/>
      <c r="E24" s="260" t="s">
        <v>237</v>
      </c>
      <c r="F24" s="251" t="s">
        <v>31</v>
      </c>
      <c r="G24" s="252">
        <v>1</v>
      </c>
      <c r="H24" s="262"/>
      <c r="I24" s="263"/>
      <c r="J24" s="467"/>
      <c r="K24" s="468"/>
    </row>
    <row r="25" spans="2:11" s="264" customFormat="1" ht="34.5" customHeight="1">
      <c r="B25" s="258" t="s">
        <v>211</v>
      </c>
      <c r="C25" s="258" t="s">
        <v>238</v>
      </c>
      <c r="D25" s="258"/>
      <c r="E25" s="260" t="s">
        <v>239</v>
      </c>
      <c r="F25" s="251" t="s">
        <v>31</v>
      </c>
      <c r="G25" s="252">
        <v>1</v>
      </c>
      <c r="H25" s="262"/>
      <c r="I25" s="263"/>
      <c r="J25" s="467"/>
      <c r="K25" s="468"/>
    </row>
    <row r="26" spans="2:11" s="264" customFormat="1" ht="38.25" customHeight="1">
      <c r="B26" s="266" t="s">
        <v>1</v>
      </c>
      <c r="C26" s="267"/>
      <c r="D26" s="267"/>
      <c r="E26" s="392" t="s">
        <v>240</v>
      </c>
      <c r="F26" s="392"/>
      <c r="G26" s="392"/>
      <c r="H26" s="392"/>
      <c r="I26" s="393"/>
      <c r="J26" s="465"/>
      <c r="K26" s="468"/>
    </row>
    <row r="27" spans="2:11" s="264" customFormat="1" ht="34.5" customHeight="1">
      <c r="B27" s="258" t="s">
        <v>1</v>
      </c>
      <c r="C27" s="258" t="s">
        <v>209</v>
      </c>
      <c r="D27" s="258"/>
      <c r="E27" s="260" t="s">
        <v>241</v>
      </c>
      <c r="F27" s="251" t="s">
        <v>31</v>
      </c>
      <c r="G27" s="252">
        <v>1</v>
      </c>
      <c r="H27" s="262"/>
      <c r="I27" s="263"/>
      <c r="J27" s="467"/>
      <c r="K27" s="468"/>
    </row>
    <row r="28" spans="2:11" ht="34.5" customHeight="1">
      <c r="B28" s="258" t="s">
        <v>1</v>
      </c>
      <c r="C28" s="258" t="s">
        <v>214</v>
      </c>
      <c r="D28" s="258"/>
      <c r="E28" s="260" t="s">
        <v>242</v>
      </c>
      <c r="F28" s="251" t="s">
        <v>31</v>
      </c>
      <c r="G28" s="252">
        <v>1</v>
      </c>
      <c r="H28" s="262"/>
      <c r="I28" s="263"/>
      <c r="J28" s="466"/>
      <c r="K28" s="469"/>
    </row>
    <row r="29" spans="2:11" ht="38.25" customHeight="1">
      <c r="B29" s="394" t="s">
        <v>243</v>
      </c>
      <c r="C29" s="394"/>
      <c r="D29" s="394"/>
      <c r="E29" s="394"/>
      <c r="F29" s="395"/>
      <c r="G29" s="395"/>
      <c r="H29" s="395"/>
      <c r="I29" s="395"/>
      <c r="J29" s="470"/>
      <c r="K29" s="471"/>
    </row>
    <row r="30" spans="2:11" ht="38.25" customHeight="1">
      <c r="B30" s="396" t="s">
        <v>244</v>
      </c>
      <c r="C30" s="397"/>
      <c r="D30" s="397"/>
      <c r="E30" s="398"/>
      <c r="F30" s="399"/>
      <c r="G30" s="399"/>
      <c r="H30" s="399"/>
      <c r="I30" s="399"/>
      <c r="J30" s="470"/>
      <c r="K30" s="471"/>
    </row>
    <row r="31" spans="2:11" ht="7.5" customHeight="1">
      <c r="E31" s="238"/>
      <c r="F31" s="238"/>
      <c r="G31" s="238"/>
      <c r="H31" s="238"/>
    </row>
    <row r="32" spans="2:11" ht="25.5" customHeight="1">
      <c r="E32" s="238"/>
      <c r="F32" s="238"/>
      <c r="G32" s="238"/>
      <c r="H32" s="238"/>
    </row>
    <row r="33" spans="5:8" ht="25.5" customHeight="1">
      <c r="E33" s="238"/>
      <c r="F33" s="238"/>
      <c r="G33" s="238"/>
      <c r="H33" s="238"/>
    </row>
    <row r="34" spans="5:8" ht="25.5" customHeight="1">
      <c r="E34" s="238"/>
      <c r="F34" s="238"/>
      <c r="G34" s="238"/>
      <c r="H34" s="238"/>
    </row>
  </sheetData>
  <mergeCells count="9">
    <mergeCell ref="B8:D8"/>
    <mergeCell ref="B5:K5"/>
    <mergeCell ref="B7:K7"/>
    <mergeCell ref="E11:I11"/>
    <mergeCell ref="E26:I26"/>
    <mergeCell ref="B29:E29"/>
    <mergeCell ref="F29:I29"/>
    <mergeCell ref="B30:E30"/>
    <mergeCell ref="F30:I30"/>
  </mergeCells>
  <printOptions horizontalCentered="1"/>
  <pageMargins left="0.78740157480314965" right="0.78740157480314965" top="0.59055118110236227" bottom="0.59055118110236227" header="0" footer="0.19685039370078741"/>
  <pageSetup paperSize="9" scale="54" fitToHeight="9" orientation="portrait" r:id="rId1"/>
  <headerFooter alignWithMargins="0">
    <oddFooter>&amp;LPagina 1 de 1&amp;R&amp;F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41"/>
  <sheetViews>
    <sheetView zoomScaleNormal="100" zoomScaleSheetLayoutView="85" workbookViewId="0">
      <selection activeCell="H42" sqref="H42"/>
    </sheetView>
  </sheetViews>
  <sheetFormatPr baseColWidth="10" defaultRowHeight="12.75"/>
  <cols>
    <col min="1" max="5" width="3.7109375" style="340" customWidth="1"/>
    <col min="6" max="6" width="53" style="340" customWidth="1"/>
    <col min="7" max="7" width="9" style="340" customWidth="1"/>
    <col min="8" max="8" width="11" style="340" customWidth="1"/>
    <col min="9" max="9" width="10.7109375" style="341" customWidth="1"/>
    <col min="10" max="10" width="11.85546875" style="339" customWidth="1"/>
    <col min="11" max="11" width="1.7109375" style="272" customWidth="1"/>
    <col min="12" max="12" width="11.42578125" style="272"/>
    <col min="13" max="13" width="28.5703125" style="272" bestFit="1" customWidth="1"/>
    <col min="14" max="14" width="12.85546875" style="272" customWidth="1"/>
    <col min="15" max="234" width="11.42578125" style="272"/>
    <col min="235" max="239" width="3.7109375" style="272" customWidth="1"/>
    <col min="240" max="240" width="53" style="272" customWidth="1"/>
    <col min="241" max="241" width="9" style="272" customWidth="1"/>
    <col min="242" max="242" width="11" style="272" customWidth="1"/>
    <col min="243" max="243" width="10.7109375" style="272" customWidth="1"/>
    <col min="244" max="244" width="11.85546875" style="272" customWidth="1"/>
    <col min="245" max="245" width="1.7109375" style="272" customWidth="1"/>
    <col min="246" max="247" width="11.42578125" style="272"/>
    <col min="248" max="248" width="12.85546875" style="272" customWidth="1"/>
    <col min="249" max="252" width="11.42578125" style="272"/>
    <col min="253" max="253" width="12.140625" style="272" customWidth="1"/>
    <col min="254" max="254" width="11.42578125" style="272"/>
    <col min="255" max="255" width="13.7109375" style="272" customWidth="1"/>
    <col min="256" max="256" width="11.42578125" style="272"/>
    <col min="257" max="257" width="13.28515625" style="272" bestFit="1" customWidth="1"/>
    <col min="258" max="259" width="11.42578125" style="272"/>
    <col min="260" max="260" width="13.42578125" style="272" customWidth="1"/>
    <col min="261" max="261" width="15.85546875" style="272" customWidth="1"/>
    <col min="262" max="490" width="11.42578125" style="272"/>
    <col min="491" max="495" width="3.7109375" style="272" customWidth="1"/>
    <col min="496" max="496" width="53" style="272" customWidth="1"/>
    <col min="497" max="497" width="9" style="272" customWidth="1"/>
    <col min="498" max="498" width="11" style="272" customWidth="1"/>
    <col min="499" max="499" width="10.7109375" style="272" customWidth="1"/>
    <col min="500" max="500" width="11.85546875" style="272" customWidth="1"/>
    <col min="501" max="501" width="1.7109375" style="272" customWidth="1"/>
    <col min="502" max="503" width="11.42578125" style="272"/>
    <col min="504" max="504" width="12.85546875" style="272" customWidth="1"/>
    <col min="505" max="508" width="11.42578125" style="272"/>
    <col min="509" max="509" width="12.140625" style="272" customWidth="1"/>
    <col min="510" max="510" width="11.42578125" style="272"/>
    <col min="511" max="511" width="13.7109375" style="272" customWidth="1"/>
    <col min="512" max="512" width="11.42578125" style="272"/>
    <col min="513" max="513" width="13.28515625" style="272" bestFit="1" customWidth="1"/>
    <col min="514" max="515" width="11.42578125" style="272"/>
    <col min="516" max="516" width="13.42578125" style="272" customWidth="1"/>
    <col min="517" max="517" width="15.85546875" style="272" customWidth="1"/>
    <col min="518" max="746" width="11.42578125" style="272"/>
    <col min="747" max="751" width="3.7109375" style="272" customWidth="1"/>
    <col min="752" max="752" width="53" style="272" customWidth="1"/>
    <col min="753" max="753" width="9" style="272" customWidth="1"/>
    <col min="754" max="754" width="11" style="272" customWidth="1"/>
    <col min="755" max="755" width="10.7109375" style="272" customWidth="1"/>
    <col min="756" max="756" width="11.85546875" style="272" customWidth="1"/>
    <col min="757" max="757" width="1.7109375" style="272" customWidth="1"/>
    <col min="758" max="759" width="11.42578125" style="272"/>
    <col min="760" max="760" width="12.85546875" style="272" customWidth="1"/>
    <col min="761" max="764" width="11.42578125" style="272"/>
    <col min="765" max="765" width="12.140625" style="272" customWidth="1"/>
    <col min="766" max="766" width="11.42578125" style="272"/>
    <col min="767" max="767" width="13.7109375" style="272" customWidth="1"/>
    <col min="768" max="768" width="11.42578125" style="272"/>
    <col min="769" max="769" width="13.28515625" style="272" bestFit="1" customWidth="1"/>
    <col min="770" max="771" width="11.42578125" style="272"/>
    <col min="772" max="772" width="13.42578125" style="272" customWidth="1"/>
    <col min="773" max="773" width="15.85546875" style="272" customWidth="1"/>
    <col min="774" max="1002" width="11.42578125" style="272"/>
    <col min="1003" max="1007" width="3.7109375" style="272" customWidth="1"/>
    <col min="1008" max="1008" width="53" style="272" customWidth="1"/>
    <col min="1009" max="1009" width="9" style="272" customWidth="1"/>
    <col min="1010" max="1010" width="11" style="272" customWidth="1"/>
    <col min="1011" max="1011" width="10.7109375" style="272" customWidth="1"/>
    <col min="1012" max="1012" width="11.85546875" style="272" customWidth="1"/>
    <col min="1013" max="1013" width="1.7109375" style="272" customWidth="1"/>
    <col min="1014" max="1015" width="11.42578125" style="272"/>
    <col min="1016" max="1016" width="12.85546875" style="272" customWidth="1"/>
    <col min="1017" max="1020" width="11.42578125" style="272"/>
    <col min="1021" max="1021" width="12.140625" style="272" customWidth="1"/>
    <col min="1022" max="1022" width="11.42578125" style="272"/>
    <col min="1023" max="1023" width="13.7109375" style="272" customWidth="1"/>
    <col min="1024" max="1024" width="11.42578125" style="272"/>
    <col min="1025" max="1025" width="13.28515625" style="272" bestFit="1" customWidth="1"/>
    <col min="1026" max="1027" width="11.42578125" style="272"/>
    <col min="1028" max="1028" width="13.42578125" style="272" customWidth="1"/>
    <col min="1029" max="1029" width="15.85546875" style="272" customWidth="1"/>
    <col min="1030" max="1258" width="11.42578125" style="272"/>
    <col min="1259" max="1263" width="3.7109375" style="272" customWidth="1"/>
    <col min="1264" max="1264" width="53" style="272" customWidth="1"/>
    <col min="1265" max="1265" width="9" style="272" customWidth="1"/>
    <col min="1266" max="1266" width="11" style="272" customWidth="1"/>
    <col min="1267" max="1267" width="10.7109375" style="272" customWidth="1"/>
    <col min="1268" max="1268" width="11.85546875" style="272" customWidth="1"/>
    <col min="1269" max="1269" width="1.7109375" style="272" customWidth="1"/>
    <col min="1270" max="1271" width="11.42578125" style="272"/>
    <col min="1272" max="1272" width="12.85546875" style="272" customWidth="1"/>
    <col min="1273" max="1276" width="11.42578125" style="272"/>
    <col min="1277" max="1277" width="12.140625" style="272" customWidth="1"/>
    <col min="1278" max="1278" width="11.42578125" style="272"/>
    <col min="1279" max="1279" width="13.7109375" style="272" customWidth="1"/>
    <col min="1280" max="1280" width="11.42578125" style="272"/>
    <col min="1281" max="1281" width="13.28515625" style="272" bestFit="1" customWidth="1"/>
    <col min="1282" max="1283" width="11.42578125" style="272"/>
    <col min="1284" max="1284" width="13.42578125" style="272" customWidth="1"/>
    <col min="1285" max="1285" width="15.85546875" style="272" customWidth="1"/>
    <col min="1286" max="1514" width="11.42578125" style="272"/>
    <col min="1515" max="1519" width="3.7109375" style="272" customWidth="1"/>
    <col min="1520" max="1520" width="53" style="272" customWidth="1"/>
    <col min="1521" max="1521" width="9" style="272" customWidth="1"/>
    <col min="1522" max="1522" width="11" style="272" customWidth="1"/>
    <col min="1523" max="1523" width="10.7109375" style="272" customWidth="1"/>
    <col min="1524" max="1524" width="11.85546875" style="272" customWidth="1"/>
    <col min="1525" max="1525" width="1.7109375" style="272" customWidth="1"/>
    <col min="1526" max="1527" width="11.42578125" style="272"/>
    <col min="1528" max="1528" width="12.85546875" style="272" customWidth="1"/>
    <col min="1529" max="1532" width="11.42578125" style="272"/>
    <col min="1533" max="1533" width="12.140625" style="272" customWidth="1"/>
    <col min="1534" max="1534" width="11.42578125" style="272"/>
    <col min="1535" max="1535" width="13.7109375" style="272" customWidth="1"/>
    <col min="1536" max="1536" width="11.42578125" style="272"/>
    <col min="1537" max="1537" width="13.28515625" style="272" bestFit="1" customWidth="1"/>
    <col min="1538" max="1539" width="11.42578125" style="272"/>
    <col min="1540" max="1540" width="13.42578125" style="272" customWidth="1"/>
    <col min="1541" max="1541" width="15.85546875" style="272" customWidth="1"/>
    <col min="1542" max="1770" width="11.42578125" style="272"/>
    <col min="1771" max="1775" width="3.7109375" style="272" customWidth="1"/>
    <col min="1776" max="1776" width="53" style="272" customWidth="1"/>
    <col min="1777" max="1777" width="9" style="272" customWidth="1"/>
    <col min="1778" max="1778" width="11" style="272" customWidth="1"/>
    <col min="1779" max="1779" width="10.7109375" style="272" customWidth="1"/>
    <col min="1780" max="1780" width="11.85546875" style="272" customWidth="1"/>
    <col min="1781" max="1781" width="1.7109375" style="272" customWidth="1"/>
    <col min="1782" max="1783" width="11.42578125" style="272"/>
    <col min="1784" max="1784" width="12.85546875" style="272" customWidth="1"/>
    <col min="1785" max="1788" width="11.42578125" style="272"/>
    <col min="1789" max="1789" width="12.140625" style="272" customWidth="1"/>
    <col min="1790" max="1790" width="11.42578125" style="272"/>
    <col min="1791" max="1791" width="13.7109375" style="272" customWidth="1"/>
    <col min="1792" max="1792" width="11.42578125" style="272"/>
    <col min="1793" max="1793" width="13.28515625" style="272" bestFit="1" customWidth="1"/>
    <col min="1794" max="1795" width="11.42578125" style="272"/>
    <col min="1796" max="1796" width="13.42578125" style="272" customWidth="1"/>
    <col min="1797" max="1797" width="15.85546875" style="272" customWidth="1"/>
    <col min="1798" max="2026" width="11.42578125" style="272"/>
    <col min="2027" max="2031" width="3.7109375" style="272" customWidth="1"/>
    <col min="2032" max="2032" width="53" style="272" customWidth="1"/>
    <col min="2033" max="2033" width="9" style="272" customWidth="1"/>
    <col min="2034" max="2034" width="11" style="272" customWidth="1"/>
    <col min="2035" max="2035" width="10.7109375" style="272" customWidth="1"/>
    <col min="2036" max="2036" width="11.85546875" style="272" customWidth="1"/>
    <col min="2037" max="2037" width="1.7109375" style="272" customWidth="1"/>
    <col min="2038" max="2039" width="11.42578125" style="272"/>
    <col min="2040" max="2040" width="12.85546875" style="272" customWidth="1"/>
    <col min="2041" max="2044" width="11.42578125" style="272"/>
    <col min="2045" max="2045" width="12.140625" style="272" customWidth="1"/>
    <col min="2046" max="2046" width="11.42578125" style="272"/>
    <col min="2047" max="2047" width="13.7109375" style="272" customWidth="1"/>
    <col min="2048" max="2048" width="11.42578125" style="272"/>
    <col min="2049" max="2049" width="13.28515625" style="272" bestFit="1" customWidth="1"/>
    <col min="2050" max="2051" width="11.42578125" style="272"/>
    <col min="2052" max="2052" width="13.42578125" style="272" customWidth="1"/>
    <col min="2053" max="2053" width="15.85546875" style="272" customWidth="1"/>
    <col min="2054" max="2282" width="11.42578125" style="272"/>
    <col min="2283" max="2287" width="3.7109375" style="272" customWidth="1"/>
    <col min="2288" max="2288" width="53" style="272" customWidth="1"/>
    <col min="2289" max="2289" width="9" style="272" customWidth="1"/>
    <col min="2290" max="2290" width="11" style="272" customWidth="1"/>
    <col min="2291" max="2291" width="10.7109375" style="272" customWidth="1"/>
    <col min="2292" max="2292" width="11.85546875" style="272" customWidth="1"/>
    <col min="2293" max="2293" width="1.7109375" style="272" customWidth="1"/>
    <col min="2294" max="2295" width="11.42578125" style="272"/>
    <col min="2296" max="2296" width="12.85546875" style="272" customWidth="1"/>
    <col min="2297" max="2300" width="11.42578125" style="272"/>
    <col min="2301" max="2301" width="12.140625" style="272" customWidth="1"/>
    <col min="2302" max="2302" width="11.42578125" style="272"/>
    <col min="2303" max="2303" width="13.7109375" style="272" customWidth="1"/>
    <col min="2304" max="2304" width="11.42578125" style="272"/>
    <col min="2305" max="2305" width="13.28515625" style="272" bestFit="1" customWidth="1"/>
    <col min="2306" max="2307" width="11.42578125" style="272"/>
    <col min="2308" max="2308" width="13.42578125" style="272" customWidth="1"/>
    <col min="2309" max="2309" width="15.85546875" style="272" customWidth="1"/>
    <col min="2310" max="2538" width="11.42578125" style="272"/>
    <col min="2539" max="2543" width="3.7109375" style="272" customWidth="1"/>
    <col min="2544" max="2544" width="53" style="272" customWidth="1"/>
    <col min="2545" max="2545" width="9" style="272" customWidth="1"/>
    <col min="2546" max="2546" width="11" style="272" customWidth="1"/>
    <col min="2547" max="2547" width="10.7109375" style="272" customWidth="1"/>
    <col min="2548" max="2548" width="11.85546875" style="272" customWidth="1"/>
    <col min="2549" max="2549" width="1.7109375" style="272" customWidth="1"/>
    <col min="2550" max="2551" width="11.42578125" style="272"/>
    <col min="2552" max="2552" width="12.85546875" style="272" customWidth="1"/>
    <col min="2553" max="2556" width="11.42578125" style="272"/>
    <col min="2557" max="2557" width="12.140625" style="272" customWidth="1"/>
    <col min="2558" max="2558" width="11.42578125" style="272"/>
    <col min="2559" max="2559" width="13.7109375" style="272" customWidth="1"/>
    <col min="2560" max="2560" width="11.42578125" style="272"/>
    <col min="2561" max="2561" width="13.28515625" style="272" bestFit="1" customWidth="1"/>
    <col min="2562" max="2563" width="11.42578125" style="272"/>
    <col min="2564" max="2564" width="13.42578125" style="272" customWidth="1"/>
    <col min="2565" max="2565" width="15.85546875" style="272" customWidth="1"/>
    <col min="2566" max="2794" width="11.42578125" style="272"/>
    <col min="2795" max="2799" width="3.7109375" style="272" customWidth="1"/>
    <col min="2800" max="2800" width="53" style="272" customWidth="1"/>
    <col min="2801" max="2801" width="9" style="272" customWidth="1"/>
    <col min="2802" max="2802" width="11" style="272" customWidth="1"/>
    <col min="2803" max="2803" width="10.7109375" style="272" customWidth="1"/>
    <col min="2804" max="2804" width="11.85546875" style="272" customWidth="1"/>
    <col min="2805" max="2805" width="1.7109375" style="272" customWidth="1"/>
    <col min="2806" max="2807" width="11.42578125" style="272"/>
    <col min="2808" max="2808" width="12.85546875" style="272" customWidth="1"/>
    <col min="2809" max="2812" width="11.42578125" style="272"/>
    <col min="2813" max="2813" width="12.140625" style="272" customWidth="1"/>
    <col min="2814" max="2814" width="11.42578125" style="272"/>
    <col min="2815" max="2815" width="13.7109375" style="272" customWidth="1"/>
    <col min="2816" max="2816" width="11.42578125" style="272"/>
    <col min="2817" max="2817" width="13.28515625" style="272" bestFit="1" customWidth="1"/>
    <col min="2818" max="2819" width="11.42578125" style="272"/>
    <col min="2820" max="2820" width="13.42578125" style="272" customWidth="1"/>
    <col min="2821" max="2821" width="15.85546875" style="272" customWidth="1"/>
    <col min="2822" max="3050" width="11.42578125" style="272"/>
    <col min="3051" max="3055" width="3.7109375" style="272" customWidth="1"/>
    <col min="3056" max="3056" width="53" style="272" customWidth="1"/>
    <col min="3057" max="3057" width="9" style="272" customWidth="1"/>
    <col min="3058" max="3058" width="11" style="272" customWidth="1"/>
    <col min="3059" max="3059" width="10.7109375" style="272" customWidth="1"/>
    <col min="3060" max="3060" width="11.85546875" style="272" customWidth="1"/>
    <col min="3061" max="3061" width="1.7109375" style="272" customWidth="1"/>
    <col min="3062" max="3063" width="11.42578125" style="272"/>
    <col min="3064" max="3064" width="12.85546875" style="272" customWidth="1"/>
    <col min="3065" max="3068" width="11.42578125" style="272"/>
    <col min="3069" max="3069" width="12.140625" style="272" customWidth="1"/>
    <col min="3070" max="3070" width="11.42578125" style="272"/>
    <col min="3071" max="3071" width="13.7109375" style="272" customWidth="1"/>
    <col min="3072" max="3072" width="11.42578125" style="272"/>
    <col min="3073" max="3073" width="13.28515625" style="272" bestFit="1" customWidth="1"/>
    <col min="3074" max="3075" width="11.42578125" style="272"/>
    <col min="3076" max="3076" width="13.42578125" style="272" customWidth="1"/>
    <col min="3077" max="3077" width="15.85546875" style="272" customWidth="1"/>
    <col min="3078" max="3306" width="11.42578125" style="272"/>
    <col min="3307" max="3311" width="3.7109375" style="272" customWidth="1"/>
    <col min="3312" max="3312" width="53" style="272" customWidth="1"/>
    <col min="3313" max="3313" width="9" style="272" customWidth="1"/>
    <col min="3314" max="3314" width="11" style="272" customWidth="1"/>
    <col min="3315" max="3315" width="10.7109375" style="272" customWidth="1"/>
    <col min="3316" max="3316" width="11.85546875" style="272" customWidth="1"/>
    <col min="3317" max="3317" width="1.7109375" style="272" customWidth="1"/>
    <col min="3318" max="3319" width="11.42578125" style="272"/>
    <col min="3320" max="3320" width="12.85546875" style="272" customWidth="1"/>
    <col min="3321" max="3324" width="11.42578125" style="272"/>
    <col min="3325" max="3325" width="12.140625" style="272" customWidth="1"/>
    <col min="3326" max="3326" width="11.42578125" style="272"/>
    <col min="3327" max="3327" width="13.7109375" style="272" customWidth="1"/>
    <col min="3328" max="3328" width="11.42578125" style="272"/>
    <col min="3329" max="3329" width="13.28515625" style="272" bestFit="1" customWidth="1"/>
    <col min="3330" max="3331" width="11.42578125" style="272"/>
    <col min="3332" max="3332" width="13.42578125" style="272" customWidth="1"/>
    <col min="3333" max="3333" width="15.85546875" style="272" customWidth="1"/>
    <col min="3334" max="3562" width="11.42578125" style="272"/>
    <col min="3563" max="3567" width="3.7109375" style="272" customWidth="1"/>
    <col min="3568" max="3568" width="53" style="272" customWidth="1"/>
    <col min="3569" max="3569" width="9" style="272" customWidth="1"/>
    <col min="3570" max="3570" width="11" style="272" customWidth="1"/>
    <col min="3571" max="3571" width="10.7109375" style="272" customWidth="1"/>
    <col min="3572" max="3572" width="11.85546875" style="272" customWidth="1"/>
    <col min="3573" max="3573" width="1.7109375" style="272" customWidth="1"/>
    <col min="3574" max="3575" width="11.42578125" style="272"/>
    <col min="3576" max="3576" width="12.85546875" style="272" customWidth="1"/>
    <col min="3577" max="3580" width="11.42578125" style="272"/>
    <col min="3581" max="3581" width="12.140625" style="272" customWidth="1"/>
    <col min="3582" max="3582" width="11.42578125" style="272"/>
    <col min="3583" max="3583" width="13.7109375" style="272" customWidth="1"/>
    <col min="3584" max="3584" width="11.42578125" style="272"/>
    <col min="3585" max="3585" width="13.28515625" style="272" bestFit="1" customWidth="1"/>
    <col min="3586" max="3587" width="11.42578125" style="272"/>
    <col min="3588" max="3588" width="13.42578125" style="272" customWidth="1"/>
    <col min="3589" max="3589" width="15.85546875" style="272" customWidth="1"/>
    <col min="3590" max="3818" width="11.42578125" style="272"/>
    <col min="3819" max="3823" width="3.7109375" style="272" customWidth="1"/>
    <col min="3824" max="3824" width="53" style="272" customWidth="1"/>
    <col min="3825" max="3825" width="9" style="272" customWidth="1"/>
    <col min="3826" max="3826" width="11" style="272" customWidth="1"/>
    <col min="3827" max="3827" width="10.7109375" style="272" customWidth="1"/>
    <col min="3828" max="3828" width="11.85546875" style="272" customWidth="1"/>
    <col min="3829" max="3829" width="1.7109375" style="272" customWidth="1"/>
    <col min="3830" max="3831" width="11.42578125" style="272"/>
    <col min="3832" max="3832" width="12.85546875" style="272" customWidth="1"/>
    <col min="3833" max="3836" width="11.42578125" style="272"/>
    <col min="3837" max="3837" width="12.140625" style="272" customWidth="1"/>
    <col min="3838" max="3838" width="11.42578125" style="272"/>
    <col min="3839" max="3839" width="13.7109375" style="272" customWidth="1"/>
    <col min="3840" max="3840" width="11.42578125" style="272"/>
    <col min="3841" max="3841" width="13.28515625" style="272" bestFit="1" customWidth="1"/>
    <col min="3842" max="3843" width="11.42578125" style="272"/>
    <col min="3844" max="3844" width="13.42578125" style="272" customWidth="1"/>
    <col min="3845" max="3845" width="15.85546875" style="272" customWidth="1"/>
    <col min="3846" max="4074" width="11.42578125" style="272"/>
    <col min="4075" max="4079" width="3.7109375" style="272" customWidth="1"/>
    <col min="4080" max="4080" width="53" style="272" customWidth="1"/>
    <col min="4081" max="4081" width="9" style="272" customWidth="1"/>
    <col min="4082" max="4082" width="11" style="272" customWidth="1"/>
    <col min="4083" max="4083" width="10.7109375" style="272" customWidth="1"/>
    <col min="4084" max="4084" width="11.85546875" style="272" customWidth="1"/>
    <col min="4085" max="4085" width="1.7109375" style="272" customWidth="1"/>
    <col min="4086" max="4087" width="11.42578125" style="272"/>
    <col min="4088" max="4088" width="12.85546875" style="272" customWidth="1"/>
    <col min="4089" max="4092" width="11.42578125" style="272"/>
    <col min="4093" max="4093" width="12.140625" style="272" customWidth="1"/>
    <col min="4094" max="4094" width="11.42578125" style="272"/>
    <col min="4095" max="4095" width="13.7109375" style="272" customWidth="1"/>
    <col min="4096" max="4096" width="11.42578125" style="272"/>
    <col min="4097" max="4097" width="13.28515625" style="272" bestFit="1" customWidth="1"/>
    <col min="4098" max="4099" width="11.42578125" style="272"/>
    <col min="4100" max="4100" width="13.42578125" style="272" customWidth="1"/>
    <col min="4101" max="4101" width="15.85546875" style="272" customWidth="1"/>
    <col min="4102" max="4330" width="11.42578125" style="272"/>
    <col min="4331" max="4335" width="3.7109375" style="272" customWidth="1"/>
    <col min="4336" max="4336" width="53" style="272" customWidth="1"/>
    <col min="4337" max="4337" width="9" style="272" customWidth="1"/>
    <col min="4338" max="4338" width="11" style="272" customWidth="1"/>
    <col min="4339" max="4339" width="10.7109375" style="272" customWidth="1"/>
    <col min="4340" max="4340" width="11.85546875" style="272" customWidth="1"/>
    <col min="4341" max="4341" width="1.7109375" style="272" customWidth="1"/>
    <col min="4342" max="4343" width="11.42578125" style="272"/>
    <col min="4344" max="4344" width="12.85546875" style="272" customWidth="1"/>
    <col min="4345" max="4348" width="11.42578125" style="272"/>
    <col min="4349" max="4349" width="12.140625" style="272" customWidth="1"/>
    <col min="4350" max="4350" width="11.42578125" style="272"/>
    <col min="4351" max="4351" width="13.7109375" style="272" customWidth="1"/>
    <col min="4352" max="4352" width="11.42578125" style="272"/>
    <col min="4353" max="4353" width="13.28515625" style="272" bestFit="1" customWidth="1"/>
    <col min="4354" max="4355" width="11.42578125" style="272"/>
    <col min="4356" max="4356" width="13.42578125" style="272" customWidth="1"/>
    <col min="4357" max="4357" width="15.85546875" style="272" customWidth="1"/>
    <col min="4358" max="4586" width="11.42578125" style="272"/>
    <col min="4587" max="4591" width="3.7109375" style="272" customWidth="1"/>
    <col min="4592" max="4592" width="53" style="272" customWidth="1"/>
    <col min="4593" max="4593" width="9" style="272" customWidth="1"/>
    <col min="4594" max="4594" width="11" style="272" customWidth="1"/>
    <col min="4595" max="4595" width="10.7109375" style="272" customWidth="1"/>
    <col min="4596" max="4596" width="11.85546875" style="272" customWidth="1"/>
    <col min="4597" max="4597" width="1.7109375" style="272" customWidth="1"/>
    <col min="4598" max="4599" width="11.42578125" style="272"/>
    <col min="4600" max="4600" width="12.85546875" style="272" customWidth="1"/>
    <col min="4601" max="4604" width="11.42578125" style="272"/>
    <col min="4605" max="4605" width="12.140625" style="272" customWidth="1"/>
    <col min="4606" max="4606" width="11.42578125" style="272"/>
    <col min="4607" max="4607" width="13.7109375" style="272" customWidth="1"/>
    <col min="4608" max="4608" width="11.42578125" style="272"/>
    <col min="4609" max="4609" width="13.28515625" style="272" bestFit="1" customWidth="1"/>
    <col min="4610" max="4611" width="11.42578125" style="272"/>
    <col min="4612" max="4612" width="13.42578125" style="272" customWidth="1"/>
    <col min="4613" max="4613" width="15.85546875" style="272" customWidth="1"/>
    <col min="4614" max="4842" width="11.42578125" style="272"/>
    <col min="4843" max="4847" width="3.7109375" style="272" customWidth="1"/>
    <col min="4848" max="4848" width="53" style="272" customWidth="1"/>
    <col min="4849" max="4849" width="9" style="272" customWidth="1"/>
    <col min="4850" max="4850" width="11" style="272" customWidth="1"/>
    <col min="4851" max="4851" width="10.7109375" style="272" customWidth="1"/>
    <col min="4852" max="4852" width="11.85546875" style="272" customWidth="1"/>
    <col min="4853" max="4853" width="1.7109375" style="272" customWidth="1"/>
    <col min="4854" max="4855" width="11.42578125" style="272"/>
    <col min="4856" max="4856" width="12.85546875" style="272" customWidth="1"/>
    <col min="4857" max="4860" width="11.42578125" style="272"/>
    <col min="4861" max="4861" width="12.140625" style="272" customWidth="1"/>
    <col min="4862" max="4862" width="11.42578125" style="272"/>
    <col min="4863" max="4863" width="13.7109375" style="272" customWidth="1"/>
    <col min="4864" max="4864" width="11.42578125" style="272"/>
    <col min="4865" max="4865" width="13.28515625" style="272" bestFit="1" customWidth="1"/>
    <col min="4866" max="4867" width="11.42578125" style="272"/>
    <col min="4868" max="4868" width="13.42578125" style="272" customWidth="1"/>
    <col min="4869" max="4869" width="15.85546875" style="272" customWidth="1"/>
    <col min="4870" max="5098" width="11.42578125" style="272"/>
    <col min="5099" max="5103" width="3.7109375" style="272" customWidth="1"/>
    <col min="5104" max="5104" width="53" style="272" customWidth="1"/>
    <col min="5105" max="5105" width="9" style="272" customWidth="1"/>
    <col min="5106" max="5106" width="11" style="272" customWidth="1"/>
    <col min="5107" max="5107" width="10.7109375" style="272" customWidth="1"/>
    <col min="5108" max="5108" width="11.85546875" style="272" customWidth="1"/>
    <col min="5109" max="5109" width="1.7109375" style="272" customWidth="1"/>
    <col min="5110" max="5111" width="11.42578125" style="272"/>
    <col min="5112" max="5112" width="12.85546875" style="272" customWidth="1"/>
    <col min="5113" max="5116" width="11.42578125" style="272"/>
    <col min="5117" max="5117" width="12.140625" style="272" customWidth="1"/>
    <col min="5118" max="5118" width="11.42578125" style="272"/>
    <col min="5119" max="5119" width="13.7109375" style="272" customWidth="1"/>
    <col min="5120" max="5120" width="11.42578125" style="272"/>
    <col min="5121" max="5121" width="13.28515625" style="272" bestFit="1" customWidth="1"/>
    <col min="5122" max="5123" width="11.42578125" style="272"/>
    <col min="5124" max="5124" width="13.42578125" style="272" customWidth="1"/>
    <col min="5125" max="5125" width="15.85546875" style="272" customWidth="1"/>
    <col min="5126" max="5354" width="11.42578125" style="272"/>
    <col min="5355" max="5359" width="3.7109375" style="272" customWidth="1"/>
    <col min="5360" max="5360" width="53" style="272" customWidth="1"/>
    <col min="5361" max="5361" width="9" style="272" customWidth="1"/>
    <col min="5362" max="5362" width="11" style="272" customWidth="1"/>
    <col min="5363" max="5363" width="10.7109375" style="272" customWidth="1"/>
    <col min="5364" max="5364" width="11.85546875" style="272" customWidth="1"/>
    <col min="5365" max="5365" width="1.7109375" style="272" customWidth="1"/>
    <col min="5366" max="5367" width="11.42578125" style="272"/>
    <col min="5368" max="5368" width="12.85546875" style="272" customWidth="1"/>
    <col min="5369" max="5372" width="11.42578125" style="272"/>
    <col min="5373" max="5373" width="12.140625" style="272" customWidth="1"/>
    <col min="5374" max="5374" width="11.42578125" style="272"/>
    <col min="5375" max="5375" width="13.7109375" style="272" customWidth="1"/>
    <col min="5376" max="5376" width="11.42578125" style="272"/>
    <col min="5377" max="5377" width="13.28515625" style="272" bestFit="1" customWidth="1"/>
    <col min="5378" max="5379" width="11.42578125" style="272"/>
    <col min="5380" max="5380" width="13.42578125" style="272" customWidth="1"/>
    <col min="5381" max="5381" width="15.85546875" style="272" customWidth="1"/>
    <col min="5382" max="5610" width="11.42578125" style="272"/>
    <col min="5611" max="5615" width="3.7109375" style="272" customWidth="1"/>
    <col min="5616" max="5616" width="53" style="272" customWidth="1"/>
    <col min="5617" max="5617" width="9" style="272" customWidth="1"/>
    <col min="5618" max="5618" width="11" style="272" customWidth="1"/>
    <col min="5619" max="5619" width="10.7109375" style="272" customWidth="1"/>
    <col min="5620" max="5620" width="11.85546875" style="272" customWidth="1"/>
    <col min="5621" max="5621" width="1.7109375" style="272" customWidth="1"/>
    <col min="5622" max="5623" width="11.42578125" style="272"/>
    <col min="5624" max="5624" width="12.85546875" style="272" customWidth="1"/>
    <col min="5625" max="5628" width="11.42578125" style="272"/>
    <col min="5629" max="5629" width="12.140625" style="272" customWidth="1"/>
    <col min="5630" max="5630" width="11.42578125" style="272"/>
    <col min="5631" max="5631" width="13.7109375" style="272" customWidth="1"/>
    <col min="5632" max="5632" width="11.42578125" style="272"/>
    <col min="5633" max="5633" width="13.28515625" style="272" bestFit="1" customWidth="1"/>
    <col min="5634" max="5635" width="11.42578125" style="272"/>
    <col min="5636" max="5636" width="13.42578125" style="272" customWidth="1"/>
    <col min="5637" max="5637" width="15.85546875" style="272" customWidth="1"/>
    <col min="5638" max="5866" width="11.42578125" style="272"/>
    <col min="5867" max="5871" width="3.7109375" style="272" customWidth="1"/>
    <col min="5872" max="5872" width="53" style="272" customWidth="1"/>
    <col min="5873" max="5873" width="9" style="272" customWidth="1"/>
    <col min="5874" max="5874" width="11" style="272" customWidth="1"/>
    <col min="5875" max="5875" width="10.7109375" style="272" customWidth="1"/>
    <col min="5876" max="5876" width="11.85546875" style="272" customWidth="1"/>
    <col min="5877" max="5877" width="1.7109375" style="272" customWidth="1"/>
    <col min="5878" max="5879" width="11.42578125" style="272"/>
    <col min="5880" max="5880" width="12.85546875" style="272" customWidth="1"/>
    <col min="5881" max="5884" width="11.42578125" style="272"/>
    <col min="5885" max="5885" width="12.140625" style="272" customWidth="1"/>
    <col min="5886" max="5886" width="11.42578125" style="272"/>
    <col min="5887" max="5887" width="13.7109375" style="272" customWidth="1"/>
    <col min="5888" max="5888" width="11.42578125" style="272"/>
    <col min="5889" max="5889" width="13.28515625" style="272" bestFit="1" customWidth="1"/>
    <col min="5890" max="5891" width="11.42578125" style="272"/>
    <col min="5892" max="5892" width="13.42578125" style="272" customWidth="1"/>
    <col min="5893" max="5893" width="15.85546875" style="272" customWidth="1"/>
    <col min="5894" max="6122" width="11.42578125" style="272"/>
    <col min="6123" max="6127" width="3.7109375" style="272" customWidth="1"/>
    <col min="6128" max="6128" width="53" style="272" customWidth="1"/>
    <col min="6129" max="6129" width="9" style="272" customWidth="1"/>
    <col min="6130" max="6130" width="11" style="272" customWidth="1"/>
    <col min="6131" max="6131" width="10.7109375" style="272" customWidth="1"/>
    <col min="6132" max="6132" width="11.85546875" style="272" customWidth="1"/>
    <col min="6133" max="6133" width="1.7109375" style="272" customWidth="1"/>
    <col min="6134" max="6135" width="11.42578125" style="272"/>
    <col min="6136" max="6136" width="12.85546875" style="272" customWidth="1"/>
    <col min="6137" max="6140" width="11.42578125" style="272"/>
    <col min="6141" max="6141" width="12.140625" style="272" customWidth="1"/>
    <col min="6142" max="6142" width="11.42578125" style="272"/>
    <col min="6143" max="6143" width="13.7109375" style="272" customWidth="1"/>
    <col min="6144" max="6144" width="11.42578125" style="272"/>
    <col min="6145" max="6145" width="13.28515625" style="272" bestFit="1" customWidth="1"/>
    <col min="6146" max="6147" width="11.42578125" style="272"/>
    <col min="6148" max="6148" width="13.42578125" style="272" customWidth="1"/>
    <col min="6149" max="6149" width="15.85546875" style="272" customWidth="1"/>
    <col min="6150" max="6378" width="11.42578125" style="272"/>
    <col min="6379" max="6383" width="3.7109375" style="272" customWidth="1"/>
    <col min="6384" max="6384" width="53" style="272" customWidth="1"/>
    <col min="6385" max="6385" width="9" style="272" customWidth="1"/>
    <col min="6386" max="6386" width="11" style="272" customWidth="1"/>
    <col min="6387" max="6387" width="10.7109375" style="272" customWidth="1"/>
    <col min="6388" max="6388" width="11.85546875" style="272" customWidth="1"/>
    <col min="6389" max="6389" width="1.7109375" style="272" customWidth="1"/>
    <col min="6390" max="6391" width="11.42578125" style="272"/>
    <col min="6392" max="6392" width="12.85546875" style="272" customWidth="1"/>
    <col min="6393" max="6396" width="11.42578125" style="272"/>
    <col min="6397" max="6397" width="12.140625" style="272" customWidth="1"/>
    <col min="6398" max="6398" width="11.42578125" style="272"/>
    <col min="6399" max="6399" width="13.7109375" style="272" customWidth="1"/>
    <col min="6400" max="6400" width="11.42578125" style="272"/>
    <col min="6401" max="6401" width="13.28515625" style="272" bestFit="1" customWidth="1"/>
    <col min="6402" max="6403" width="11.42578125" style="272"/>
    <col min="6404" max="6404" width="13.42578125" style="272" customWidth="1"/>
    <col min="6405" max="6405" width="15.85546875" style="272" customWidth="1"/>
    <col min="6406" max="6634" width="11.42578125" style="272"/>
    <col min="6635" max="6639" width="3.7109375" style="272" customWidth="1"/>
    <col min="6640" max="6640" width="53" style="272" customWidth="1"/>
    <col min="6641" max="6641" width="9" style="272" customWidth="1"/>
    <col min="6642" max="6642" width="11" style="272" customWidth="1"/>
    <col min="6643" max="6643" width="10.7109375" style="272" customWidth="1"/>
    <col min="6644" max="6644" width="11.85546875" style="272" customWidth="1"/>
    <col min="6645" max="6645" width="1.7109375" style="272" customWidth="1"/>
    <col min="6646" max="6647" width="11.42578125" style="272"/>
    <col min="6648" max="6648" width="12.85546875" style="272" customWidth="1"/>
    <col min="6649" max="6652" width="11.42578125" style="272"/>
    <col min="6653" max="6653" width="12.140625" style="272" customWidth="1"/>
    <col min="6654" max="6654" width="11.42578125" style="272"/>
    <col min="6655" max="6655" width="13.7109375" style="272" customWidth="1"/>
    <col min="6656" max="6656" width="11.42578125" style="272"/>
    <col min="6657" max="6657" width="13.28515625" style="272" bestFit="1" customWidth="1"/>
    <col min="6658" max="6659" width="11.42578125" style="272"/>
    <col min="6660" max="6660" width="13.42578125" style="272" customWidth="1"/>
    <col min="6661" max="6661" width="15.85546875" style="272" customWidth="1"/>
    <col min="6662" max="6890" width="11.42578125" style="272"/>
    <col min="6891" max="6895" width="3.7109375" style="272" customWidth="1"/>
    <col min="6896" max="6896" width="53" style="272" customWidth="1"/>
    <col min="6897" max="6897" width="9" style="272" customWidth="1"/>
    <col min="6898" max="6898" width="11" style="272" customWidth="1"/>
    <col min="6899" max="6899" width="10.7109375" style="272" customWidth="1"/>
    <col min="6900" max="6900" width="11.85546875" style="272" customWidth="1"/>
    <col min="6901" max="6901" width="1.7109375" style="272" customWidth="1"/>
    <col min="6902" max="6903" width="11.42578125" style="272"/>
    <col min="6904" max="6904" width="12.85546875" style="272" customWidth="1"/>
    <col min="6905" max="6908" width="11.42578125" style="272"/>
    <col min="6909" max="6909" width="12.140625" style="272" customWidth="1"/>
    <col min="6910" max="6910" width="11.42578125" style="272"/>
    <col min="6911" max="6911" width="13.7109375" style="272" customWidth="1"/>
    <col min="6912" max="6912" width="11.42578125" style="272"/>
    <col min="6913" max="6913" width="13.28515625" style="272" bestFit="1" customWidth="1"/>
    <col min="6914" max="6915" width="11.42578125" style="272"/>
    <col min="6916" max="6916" width="13.42578125" style="272" customWidth="1"/>
    <col min="6917" max="6917" width="15.85546875" style="272" customWidth="1"/>
    <col min="6918" max="7146" width="11.42578125" style="272"/>
    <col min="7147" max="7151" width="3.7109375" style="272" customWidth="1"/>
    <col min="7152" max="7152" width="53" style="272" customWidth="1"/>
    <col min="7153" max="7153" width="9" style="272" customWidth="1"/>
    <col min="7154" max="7154" width="11" style="272" customWidth="1"/>
    <col min="7155" max="7155" width="10.7109375" style="272" customWidth="1"/>
    <col min="7156" max="7156" width="11.85546875" style="272" customWidth="1"/>
    <col min="7157" max="7157" width="1.7109375" style="272" customWidth="1"/>
    <col min="7158" max="7159" width="11.42578125" style="272"/>
    <col min="7160" max="7160" width="12.85546875" style="272" customWidth="1"/>
    <col min="7161" max="7164" width="11.42578125" style="272"/>
    <col min="7165" max="7165" width="12.140625" style="272" customWidth="1"/>
    <col min="7166" max="7166" width="11.42578125" style="272"/>
    <col min="7167" max="7167" width="13.7109375" style="272" customWidth="1"/>
    <col min="7168" max="7168" width="11.42578125" style="272"/>
    <col min="7169" max="7169" width="13.28515625" style="272" bestFit="1" customWidth="1"/>
    <col min="7170" max="7171" width="11.42578125" style="272"/>
    <col min="7172" max="7172" width="13.42578125" style="272" customWidth="1"/>
    <col min="7173" max="7173" width="15.85546875" style="272" customWidth="1"/>
    <col min="7174" max="7402" width="11.42578125" style="272"/>
    <col min="7403" max="7407" width="3.7109375" style="272" customWidth="1"/>
    <col min="7408" max="7408" width="53" style="272" customWidth="1"/>
    <col min="7409" max="7409" width="9" style="272" customWidth="1"/>
    <col min="7410" max="7410" width="11" style="272" customWidth="1"/>
    <col min="7411" max="7411" width="10.7109375" style="272" customWidth="1"/>
    <col min="7412" max="7412" width="11.85546875" style="272" customWidth="1"/>
    <col min="7413" max="7413" width="1.7109375" style="272" customWidth="1"/>
    <col min="7414" max="7415" width="11.42578125" style="272"/>
    <col min="7416" max="7416" width="12.85546875" style="272" customWidth="1"/>
    <col min="7417" max="7420" width="11.42578125" style="272"/>
    <col min="7421" max="7421" width="12.140625" style="272" customWidth="1"/>
    <col min="7422" max="7422" width="11.42578125" style="272"/>
    <col min="7423" max="7423" width="13.7109375" style="272" customWidth="1"/>
    <col min="7424" max="7424" width="11.42578125" style="272"/>
    <col min="7425" max="7425" width="13.28515625" style="272" bestFit="1" customWidth="1"/>
    <col min="7426" max="7427" width="11.42578125" style="272"/>
    <col min="7428" max="7428" width="13.42578125" style="272" customWidth="1"/>
    <col min="7429" max="7429" width="15.85546875" style="272" customWidth="1"/>
    <col min="7430" max="7658" width="11.42578125" style="272"/>
    <col min="7659" max="7663" width="3.7109375" style="272" customWidth="1"/>
    <col min="7664" max="7664" width="53" style="272" customWidth="1"/>
    <col min="7665" max="7665" width="9" style="272" customWidth="1"/>
    <col min="7666" max="7666" width="11" style="272" customWidth="1"/>
    <col min="7667" max="7667" width="10.7109375" style="272" customWidth="1"/>
    <col min="7668" max="7668" width="11.85546875" style="272" customWidth="1"/>
    <col min="7669" max="7669" width="1.7109375" style="272" customWidth="1"/>
    <col min="7670" max="7671" width="11.42578125" style="272"/>
    <col min="7672" max="7672" width="12.85546875" style="272" customWidth="1"/>
    <col min="7673" max="7676" width="11.42578125" style="272"/>
    <col min="7677" max="7677" width="12.140625" style="272" customWidth="1"/>
    <col min="7678" max="7678" width="11.42578125" style="272"/>
    <col min="7679" max="7679" width="13.7109375" style="272" customWidth="1"/>
    <col min="7680" max="7680" width="11.42578125" style="272"/>
    <col min="7681" max="7681" width="13.28515625" style="272" bestFit="1" customWidth="1"/>
    <col min="7682" max="7683" width="11.42578125" style="272"/>
    <col min="7684" max="7684" width="13.42578125" style="272" customWidth="1"/>
    <col min="7685" max="7685" width="15.85546875" style="272" customWidth="1"/>
    <col min="7686" max="7914" width="11.42578125" style="272"/>
    <col min="7915" max="7919" width="3.7109375" style="272" customWidth="1"/>
    <col min="7920" max="7920" width="53" style="272" customWidth="1"/>
    <col min="7921" max="7921" width="9" style="272" customWidth="1"/>
    <col min="7922" max="7922" width="11" style="272" customWidth="1"/>
    <col min="7923" max="7923" width="10.7109375" style="272" customWidth="1"/>
    <col min="7924" max="7924" width="11.85546875" style="272" customWidth="1"/>
    <col min="7925" max="7925" width="1.7109375" style="272" customWidth="1"/>
    <col min="7926" max="7927" width="11.42578125" style="272"/>
    <col min="7928" max="7928" width="12.85546875" style="272" customWidth="1"/>
    <col min="7929" max="7932" width="11.42578125" style="272"/>
    <col min="7933" max="7933" width="12.140625" style="272" customWidth="1"/>
    <col min="7934" max="7934" width="11.42578125" style="272"/>
    <col min="7935" max="7935" width="13.7109375" style="272" customWidth="1"/>
    <col min="7936" max="7936" width="11.42578125" style="272"/>
    <col min="7937" max="7937" width="13.28515625" style="272" bestFit="1" customWidth="1"/>
    <col min="7938" max="7939" width="11.42578125" style="272"/>
    <col min="7940" max="7940" width="13.42578125" style="272" customWidth="1"/>
    <col min="7941" max="7941" width="15.85546875" style="272" customWidth="1"/>
    <col min="7942" max="8170" width="11.42578125" style="272"/>
    <col min="8171" max="8175" width="3.7109375" style="272" customWidth="1"/>
    <col min="8176" max="8176" width="53" style="272" customWidth="1"/>
    <col min="8177" max="8177" width="9" style="272" customWidth="1"/>
    <col min="8178" max="8178" width="11" style="272" customWidth="1"/>
    <col min="8179" max="8179" width="10.7109375" style="272" customWidth="1"/>
    <col min="8180" max="8180" width="11.85546875" style="272" customWidth="1"/>
    <col min="8181" max="8181" width="1.7109375" style="272" customWidth="1"/>
    <col min="8182" max="8183" width="11.42578125" style="272"/>
    <col min="8184" max="8184" width="12.85546875" style="272" customWidth="1"/>
    <col min="8185" max="8188" width="11.42578125" style="272"/>
    <col min="8189" max="8189" width="12.140625" style="272" customWidth="1"/>
    <col min="8190" max="8190" width="11.42578125" style="272"/>
    <col min="8191" max="8191" width="13.7109375" style="272" customWidth="1"/>
    <col min="8192" max="8192" width="11.42578125" style="272"/>
    <col min="8193" max="8193" width="13.28515625" style="272" bestFit="1" customWidth="1"/>
    <col min="8194" max="8195" width="11.42578125" style="272"/>
    <col min="8196" max="8196" width="13.42578125" style="272" customWidth="1"/>
    <col min="8197" max="8197" width="15.85546875" style="272" customWidth="1"/>
    <col min="8198" max="8426" width="11.42578125" style="272"/>
    <col min="8427" max="8431" width="3.7109375" style="272" customWidth="1"/>
    <col min="8432" max="8432" width="53" style="272" customWidth="1"/>
    <col min="8433" max="8433" width="9" style="272" customWidth="1"/>
    <col min="8434" max="8434" width="11" style="272" customWidth="1"/>
    <col min="8435" max="8435" width="10.7109375" style="272" customWidth="1"/>
    <col min="8436" max="8436" width="11.85546875" style="272" customWidth="1"/>
    <col min="8437" max="8437" width="1.7109375" style="272" customWidth="1"/>
    <col min="8438" max="8439" width="11.42578125" style="272"/>
    <col min="8440" max="8440" width="12.85546875" style="272" customWidth="1"/>
    <col min="8441" max="8444" width="11.42578125" style="272"/>
    <col min="8445" max="8445" width="12.140625" style="272" customWidth="1"/>
    <col min="8446" max="8446" width="11.42578125" style="272"/>
    <col min="8447" max="8447" width="13.7109375" style="272" customWidth="1"/>
    <col min="8448" max="8448" width="11.42578125" style="272"/>
    <col min="8449" max="8449" width="13.28515625" style="272" bestFit="1" customWidth="1"/>
    <col min="8450" max="8451" width="11.42578125" style="272"/>
    <col min="8452" max="8452" width="13.42578125" style="272" customWidth="1"/>
    <col min="8453" max="8453" width="15.85546875" style="272" customWidth="1"/>
    <col min="8454" max="8682" width="11.42578125" style="272"/>
    <col min="8683" max="8687" width="3.7109375" style="272" customWidth="1"/>
    <col min="8688" max="8688" width="53" style="272" customWidth="1"/>
    <col min="8689" max="8689" width="9" style="272" customWidth="1"/>
    <col min="8690" max="8690" width="11" style="272" customWidth="1"/>
    <col min="8691" max="8691" width="10.7109375" style="272" customWidth="1"/>
    <col min="8692" max="8692" width="11.85546875" style="272" customWidth="1"/>
    <col min="8693" max="8693" width="1.7109375" style="272" customWidth="1"/>
    <col min="8694" max="8695" width="11.42578125" style="272"/>
    <col min="8696" max="8696" width="12.85546875" style="272" customWidth="1"/>
    <col min="8697" max="8700" width="11.42578125" style="272"/>
    <col min="8701" max="8701" width="12.140625" style="272" customWidth="1"/>
    <col min="8702" max="8702" width="11.42578125" style="272"/>
    <col min="8703" max="8703" width="13.7109375" style="272" customWidth="1"/>
    <col min="8704" max="8704" width="11.42578125" style="272"/>
    <col min="8705" max="8705" width="13.28515625" style="272" bestFit="1" customWidth="1"/>
    <col min="8706" max="8707" width="11.42578125" style="272"/>
    <col min="8708" max="8708" width="13.42578125" style="272" customWidth="1"/>
    <col min="8709" max="8709" width="15.85546875" style="272" customWidth="1"/>
    <col min="8710" max="8938" width="11.42578125" style="272"/>
    <col min="8939" max="8943" width="3.7109375" style="272" customWidth="1"/>
    <col min="8944" max="8944" width="53" style="272" customWidth="1"/>
    <col min="8945" max="8945" width="9" style="272" customWidth="1"/>
    <col min="8946" max="8946" width="11" style="272" customWidth="1"/>
    <col min="8947" max="8947" width="10.7109375" style="272" customWidth="1"/>
    <col min="8948" max="8948" width="11.85546875" style="272" customWidth="1"/>
    <col min="8949" max="8949" width="1.7109375" style="272" customWidth="1"/>
    <col min="8950" max="8951" width="11.42578125" style="272"/>
    <col min="8952" max="8952" width="12.85546875" style="272" customWidth="1"/>
    <col min="8953" max="8956" width="11.42578125" style="272"/>
    <col min="8957" max="8957" width="12.140625" style="272" customWidth="1"/>
    <col min="8958" max="8958" width="11.42578125" style="272"/>
    <col min="8959" max="8959" width="13.7109375" style="272" customWidth="1"/>
    <col min="8960" max="8960" width="11.42578125" style="272"/>
    <col min="8961" max="8961" width="13.28515625" style="272" bestFit="1" customWidth="1"/>
    <col min="8962" max="8963" width="11.42578125" style="272"/>
    <col min="8964" max="8964" width="13.42578125" style="272" customWidth="1"/>
    <col min="8965" max="8965" width="15.85546875" style="272" customWidth="1"/>
    <col min="8966" max="9194" width="11.42578125" style="272"/>
    <col min="9195" max="9199" width="3.7109375" style="272" customWidth="1"/>
    <col min="9200" max="9200" width="53" style="272" customWidth="1"/>
    <col min="9201" max="9201" width="9" style="272" customWidth="1"/>
    <col min="9202" max="9202" width="11" style="272" customWidth="1"/>
    <col min="9203" max="9203" width="10.7109375" style="272" customWidth="1"/>
    <col min="9204" max="9204" width="11.85546875" style="272" customWidth="1"/>
    <col min="9205" max="9205" width="1.7109375" style="272" customWidth="1"/>
    <col min="9206" max="9207" width="11.42578125" style="272"/>
    <col min="9208" max="9208" width="12.85546875" style="272" customWidth="1"/>
    <col min="9209" max="9212" width="11.42578125" style="272"/>
    <col min="9213" max="9213" width="12.140625" style="272" customWidth="1"/>
    <col min="9214" max="9214" width="11.42578125" style="272"/>
    <col min="9215" max="9215" width="13.7109375" style="272" customWidth="1"/>
    <col min="9216" max="9216" width="11.42578125" style="272"/>
    <col min="9217" max="9217" width="13.28515625" style="272" bestFit="1" customWidth="1"/>
    <col min="9218" max="9219" width="11.42578125" style="272"/>
    <col min="9220" max="9220" width="13.42578125" style="272" customWidth="1"/>
    <col min="9221" max="9221" width="15.85546875" style="272" customWidth="1"/>
    <col min="9222" max="9450" width="11.42578125" style="272"/>
    <col min="9451" max="9455" width="3.7109375" style="272" customWidth="1"/>
    <col min="9456" max="9456" width="53" style="272" customWidth="1"/>
    <col min="9457" max="9457" width="9" style="272" customWidth="1"/>
    <col min="9458" max="9458" width="11" style="272" customWidth="1"/>
    <col min="9459" max="9459" width="10.7109375" style="272" customWidth="1"/>
    <col min="9460" max="9460" width="11.85546875" style="272" customWidth="1"/>
    <col min="9461" max="9461" width="1.7109375" style="272" customWidth="1"/>
    <col min="9462" max="9463" width="11.42578125" style="272"/>
    <col min="9464" max="9464" width="12.85546875" style="272" customWidth="1"/>
    <col min="9465" max="9468" width="11.42578125" style="272"/>
    <col min="9469" max="9469" width="12.140625" style="272" customWidth="1"/>
    <col min="9470" max="9470" width="11.42578125" style="272"/>
    <col min="9471" max="9471" width="13.7109375" style="272" customWidth="1"/>
    <col min="9472" max="9472" width="11.42578125" style="272"/>
    <col min="9473" max="9473" width="13.28515625" style="272" bestFit="1" customWidth="1"/>
    <col min="9474" max="9475" width="11.42578125" style="272"/>
    <col min="9476" max="9476" width="13.42578125" style="272" customWidth="1"/>
    <col min="9477" max="9477" width="15.85546875" style="272" customWidth="1"/>
    <col min="9478" max="9706" width="11.42578125" style="272"/>
    <col min="9707" max="9711" width="3.7109375" style="272" customWidth="1"/>
    <col min="9712" max="9712" width="53" style="272" customWidth="1"/>
    <col min="9713" max="9713" width="9" style="272" customWidth="1"/>
    <col min="9714" max="9714" width="11" style="272" customWidth="1"/>
    <col min="9715" max="9715" width="10.7109375" style="272" customWidth="1"/>
    <col min="9716" max="9716" width="11.85546875" style="272" customWidth="1"/>
    <col min="9717" max="9717" width="1.7109375" style="272" customWidth="1"/>
    <col min="9718" max="9719" width="11.42578125" style="272"/>
    <col min="9720" max="9720" width="12.85546875" style="272" customWidth="1"/>
    <col min="9721" max="9724" width="11.42578125" style="272"/>
    <col min="9725" max="9725" width="12.140625" style="272" customWidth="1"/>
    <col min="9726" max="9726" width="11.42578125" style="272"/>
    <col min="9727" max="9727" width="13.7109375" style="272" customWidth="1"/>
    <col min="9728" max="9728" width="11.42578125" style="272"/>
    <col min="9729" max="9729" width="13.28515625" style="272" bestFit="1" customWidth="1"/>
    <col min="9730" max="9731" width="11.42578125" style="272"/>
    <col min="9732" max="9732" width="13.42578125" style="272" customWidth="1"/>
    <col min="9733" max="9733" width="15.85546875" style="272" customWidth="1"/>
    <col min="9734" max="9962" width="11.42578125" style="272"/>
    <col min="9963" max="9967" width="3.7109375" style="272" customWidth="1"/>
    <col min="9968" max="9968" width="53" style="272" customWidth="1"/>
    <col min="9969" max="9969" width="9" style="272" customWidth="1"/>
    <col min="9970" max="9970" width="11" style="272" customWidth="1"/>
    <col min="9971" max="9971" width="10.7109375" style="272" customWidth="1"/>
    <col min="9972" max="9972" width="11.85546875" style="272" customWidth="1"/>
    <col min="9973" max="9973" width="1.7109375" style="272" customWidth="1"/>
    <col min="9974" max="9975" width="11.42578125" style="272"/>
    <col min="9976" max="9976" width="12.85546875" style="272" customWidth="1"/>
    <col min="9977" max="9980" width="11.42578125" style="272"/>
    <col min="9981" max="9981" width="12.140625" style="272" customWidth="1"/>
    <col min="9982" max="9982" width="11.42578125" style="272"/>
    <col min="9983" max="9983" width="13.7109375" style="272" customWidth="1"/>
    <col min="9984" max="9984" width="11.42578125" style="272"/>
    <col min="9985" max="9985" width="13.28515625" style="272" bestFit="1" customWidth="1"/>
    <col min="9986" max="9987" width="11.42578125" style="272"/>
    <col min="9988" max="9988" width="13.42578125" style="272" customWidth="1"/>
    <col min="9989" max="9989" width="15.85546875" style="272" customWidth="1"/>
    <col min="9990" max="10218" width="11.42578125" style="272"/>
    <col min="10219" max="10223" width="3.7109375" style="272" customWidth="1"/>
    <col min="10224" max="10224" width="53" style="272" customWidth="1"/>
    <col min="10225" max="10225" width="9" style="272" customWidth="1"/>
    <col min="10226" max="10226" width="11" style="272" customWidth="1"/>
    <col min="10227" max="10227" width="10.7109375" style="272" customWidth="1"/>
    <col min="10228" max="10228" width="11.85546875" style="272" customWidth="1"/>
    <col min="10229" max="10229" width="1.7109375" style="272" customWidth="1"/>
    <col min="10230" max="10231" width="11.42578125" style="272"/>
    <col min="10232" max="10232" width="12.85546875" style="272" customWidth="1"/>
    <col min="10233" max="10236" width="11.42578125" style="272"/>
    <col min="10237" max="10237" width="12.140625" style="272" customWidth="1"/>
    <col min="10238" max="10238" width="11.42578125" style="272"/>
    <col min="10239" max="10239" width="13.7109375" style="272" customWidth="1"/>
    <col min="10240" max="10240" width="11.42578125" style="272"/>
    <col min="10241" max="10241" width="13.28515625" style="272" bestFit="1" customWidth="1"/>
    <col min="10242" max="10243" width="11.42578125" style="272"/>
    <col min="10244" max="10244" width="13.42578125" style="272" customWidth="1"/>
    <col min="10245" max="10245" width="15.85546875" style="272" customWidth="1"/>
    <col min="10246" max="10474" width="11.42578125" style="272"/>
    <col min="10475" max="10479" width="3.7109375" style="272" customWidth="1"/>
    <col min="10480" max="10480" width="53" style="272" customWidth="1"/>
    <col min="10481" max="10481" width="9" style="272" customWidth="1"/>
    <col min="10482" max="10482" width="11" style="272" customWidth="1"/>
    <col min="10483" max="10483" width="10.7109375" style="272" customWidth="1"/>
    <col min="10484" max="10484" width="11.85546875" style="272" customWidth="1"/>
    <col min="10485" max="10485" width="1.7109375" style="272" customWidth="1"/>
    <col min="10486" max="10487" width="11.42578125" style="272"/>
    <col min="10488" max="10488" width="12.85546875" style="272" customWidth="1"/>
    <col min="10489" max="10492" width="11.42578125" style="272"/>
    <col min="10493" max="10493" width="12.140625" style="272" customWidth="1"/>
    <col min="10494" max="10494" width="11.42578125" style="272"/>
    <col min="10495" max="10495" width="13.7109375" style="272" customWidth="1"/>
    <col min="10496" max="10496" width="11.42578125" style="272"/>
    <col min="10497" max="10497" width="13.28515625" style="272" bestFit="1" customWidth="1"/>
    <col min="10498" max="10499" width="11.42578125" style="272"/>
    <col min="10500" max="10500" width="13.42578125" style="272" customWidth="1"/>
    <col min="10501" max="10501" width="15.85546875" style="272" customWidth="1"/>
    <col min="10502" max="10730" width="11.42578125" style="272"/>
    <col min="10731" max="10735" width="3.7109375" style="272" customWidth="1"/>
    <col min="10736" max="10736" width="53" style="272" customWidth="1"/>
    <col min="10737" max="10737" width="9" style="272" customWidth="1"/>
    <col min="10738" max="10738" width="11" style="272" customWidth="1"/>
    <col min="10739" max="10739" width="10.7109375" style="272" customWidth="1"/>
    <col min="10740" max="10740" width="11.85546875" style="272" customWidth="1"/>
    <col min="10741" max="10741" width="1.7109375" style="272" customWidth="1"/>
    <col min="10742" max="10743" width="11.42578125" style="272"/>
    <col min="10744" max="10744" width="12.85546875" style="272" customWidth="1"/>
    <col min="10745" max="10748" width="11.42578125" style="272"/>
    <col min="10749" max="10749" width="12.140625" style="272" customWidth="1"/>
    <col min="10750" max="10750" width="11.42578125" style="272"/>
    <col min="10751" max="10751" width="13.7109375" style="272" customWidth="1"/>
    <col min="10752" max="10752" width="11.42578125" style="272"/>
    <col min="10753" max="10753" width="13.28515625" style="272" bestFit="1" customWidth="1"/>
    <col min="10754" max="10755" width="11.42578125" style="272"/>
    <col min="10756" max="10756" width="13.42578125" style="272" customWidth="1"/>
    <col min="10757" max="10757" width="15.85546875" style="272" customWidth="1"/>
    <col min="10758" max="10986" width="11.42578125" style="272"/>
    <col min="10987" max="10991" width="3.7109375" style="272" customWidth="1"/>
    <col min="10992" max="10992" width="53" style="272" customWidth="1"/>
    <col min="10993" max="10993" width="9" style="272" customWidth="1"/>
    <col min="10994" max="10994" width="11" style="272" customWidth="1"/>
    <col min="10995" max="10995" width="10.7109375" style="272" customWidth="1"/>
    <col min="10996" max="10996" width="11.85546875" style="272" customWidth="1"/>
    <col min="10997" max="10997" width="1.7109375" style="272" customWidth="1"/>
    <col min="10998" max="10999" width="11.42578125" style="272"/>
    <col min="11000" max="11000" width="12.85546875" style="272" customWidth="1"/>
    <col min="11001" max="11004" width="11.42578125" style="272"/>
    <col min="11005" max="11005" width="12.140625" style="272" customWidth="1"/>
    <col min="11006" max="11006" width="11.42578125" style="272"/>
    <col min="11007" max="11007" width="13.7109375" style="272" customWidth="1"/>
    <col min="11008" max="11008" width="11.42578125" style="272"/>
    <col min="11009" max="11009" width="13.28515625" style="272" bestFit="1" customWidth="1"/>
    <col min="11010" max="11011" width="11.42578125" style="272"/>
    <col min="11012" max="11012" width="13.42578125" style="272" customWidth="1"/>
    <col min="11013" max="11013" width="15.85546875" style="272" customWidth="1"/>
    <col min="11014" max="11242" width="11.42578125" style="272"/>
    <col min="11243" max="11247" width="3.7109375" style="272" customWidth="1"/>
    <col min="11248" max="11248" width="53" style="272" customWidth="1"/>
    <col min="11249" max="11249" width="9" style="272" customWidth="1"/>
    <col min="11250" max="11250" width="11" style="272" customWidth="1"/>
    <col min="11251" max="11251" width="10.7109375" style="272" customWidth="1"/>
    <col min="11252" max="11252" width="11.85546875" style="272" customWidth="1"/>
    <col min="11253" max="11253" width="1.7109375" style="272" customWidth="1"/>
    <col min="11254" max="11255" width="11.42578125" style="272"/>
    <col min="11256" max="11256" width="12.85546875" style="272" customWidth="1"/>
    <col min="11257" max="11260" width="11.42578125" style="272"/>
    <col min="11261" max="11261" width="12.140625" style="272" customWidth="1"/>
    <col min="11262" max="11262" width="11.42578125" style="272"/>
    <col min="11263" max="11263" width="13.7109375" style="272" customWidth="1"/>
    <col min="11264" max="11264" width="11.42578125" style="272"/>
    <col min="11265" max="11265" width="13.28515625" style="272" bestFit="1" customWidth="1"/>
    <col min="11266" max="11267" width="11.42578125" style="272"/>
    <col min="11268" max="11268" width="13.42578125" style="272" customWidth="1"/>
    <col min="11269" max="11269" width="15.85546875" style="272" customWidth="1"/>
    <col min="11270" max="11498" width="11.42578125" style="272"/>
    <col min="11499" max="11503" width="3.7109375" style="272" customWidth="1"/>
    <col min="11504" max="11504" width="53" style="272" customWidth="1"/>
    <col min="11505" max="11505" width="9" style="272" customWidth="1"/>
    <col min="11506" max="11506" width="11" style="272" customWidth="1"/>
    <col min="11507" max="11507" width="10.7109375" style="272" customWidth="1"/>
    <col min="11508" max="11508" width="11.85546875" style="272" customWidth="1"/>
    <col min="11509" max="11509" width="1.7109375" style="272" customWidth="1"/>
    <col min="11510" max="11511" width="11.42578125" style="272"/>
    <col min="11512" max="11512" width="12.85546875" style="272" customWidth="1"/>
    <col min="11513" max="11516" width="11.42578125" style="272"/>
    <col min="11517" max="11517" width="12.140625" style="272" customWidth="1"/>
    <col min="11518" max="11518" width="11.42578125" style="272"/>
    <col min="11519" max="11519" width="13.7109375" style="272" customWidth="1"/>
    <col min="11520" max="11520" width="11.42578125" style="272"/>
    <col min="11521" max="11521" width="13.28515625" style="272" bestFit="1" customWidth="1"/>
    <col min="11522" max="11523" width="11.42578125" style="272"/>
    <col min="11524" max="11524" width="13.42578125" style="272" customWidth="1"/>
    <col min="11525" max="11525" width="15.85546875" style="272" customWidth="1"/>
    <col min="11526" max="11754" width="11.42578125" style="272"/>
    <col min="11755" max="11759" width="3.7109375" style="272" customWidth="1"/>
    <col min="11760" max="11760" width="53" style="272" customWidth="1"/>
    <col min="11761" max="11761" width="9" style="272" customWidth="1"/>
    <col min="11762" max="11762" width="11" style="272" customWidth="1"/>
    <col min="11763" max="11763" width="10.7109375" style="272" customWidth="1"/>
    <col min="11764" max="11764" width="11.85546875" style="272" customWidth="1"/>
    <col min="11765" max="11765" width="1.7109375" style="272" customWidth="1"/>
    <col min="11766" max="11767" width="11.42578125" style="272"/>
    <col min="11768" max="11768" width="12.85546875" style="272" customWidth="1"/>
    <col min="11769" max="11772" width="11.42578125" style="272"/>
    <col min="11773" max="11773" width="12.140625" style="272" customWidth="1"/>
    <col min="11774" max="11774" width="11.42578125" style="272"/>
    <col min="11775" max="11775" width="13.7109375" style="272" customWidth="1"/>
    <col min="11776" max="11776" width="11.42578125" style="272"/>
    <col min="11777" max="11777" width="13.28515625" style="272" bestFit="1" customWidth="1"/>
    <col min="11778" max="11779" width="11.42578125" style="272"/>
    <col min="11780" max="11780" width="13.42578125" style="272" customWidth="1"/>
    <col min="11781" max="11781" width="15.85546875" style="272" customWidth="1"/>
    <col min="11782" max="12010" width="11.42578125" style="272"/>
    <col min="12011" max="12015" width="3.7109375" style="272" customWidth="1"/>
    <col min="12016" max="12016" width="53" style="272" customWidth="1"/>
    <col min="12017" max="12017" width="9" style="272" customWidth="1"/>
    <col min="12018" max="12018" width="11" style="272" customWidth="1"/>
    <col min="12019" max="12019" width="10.7109375" style="272" customWidth="1"/>
    <col min="12020" max="12020" width="11.85546875" style="272" customWidth="1"/>
    <col min="12021" max="12021" width="1.7109375" style="272" customWidth="1"/>
    <col min="12022" max="12023" width="11.42578125" style="272"/>
    <col min="12024" max="12024" width="12.85546875" style="272" customWidth="1"/>
    <col min="12025" max="12028" width="11.42578125" style="272"/>
    <col min="12029" max="12029" width="12.140625" style="272" customWidth="1"/>
    <col min="12030" max="12030" width="11.42578125" style="272"/>
    <col min="12031" max="12031" width="13.7109375" style="272" customWidth="1"/>
    <col min="12032" max="12032" width="11.42578125" style="272"/>
    <col min="12033" max="12033" width="13.28515625" style="272" bestFit="1" customWidth="1"/>
    <col min="12034" max="12035" width="11.42578125" style="272"/>
    <col min="12036" max="12036" width="13.42578125" style="272" customWidth="1"/>
    <col min="12037" max="12037" width="15.85546875" style="272" customWidth="1"/>
    <col min="12038" max="12266" width="11.42578125" style="272"/>
    <col min="12267" max="12271" width="3.7109375" style="272" customWidth="1"/>
    <col min="12272" max="12272" width="53" style="272" customWidth="1"/>
    <col min="12273" max="12273" width="9" style="272" customWidth="1"/>
    <col min="12274" max="12274" width="11" style="272" customWidth="1"/>
    <col min="12275" max="12275" width="10.7109375" style="272" customWidth="1"/>
    <col min="12276" max="12276" width="11.85546875" style="272" customWidth="1"/>
    <col min="12277" max="12277" width="1.7109375" style="272" customWidth="1"/>
    <col min="12278" max="12279" width="11.42578125" style="272"/>
    <col min="12280" max="12280" width="12.85546875" style="272" customWidth="1"/>
    <col min="12281" max="12284" width="11.42578125" style="272"/>
    <col min="12285" max="12285" width="12.140625" style="272" customWidth="1"/>
    <col min="12286" max="12286" width="11.42578125" style="272"/>
    <col min="12287" max="12287" width="13.7109375" style="272" customWidth="1"/>
    <col min="12288" max="12288" width="11.42578125" style="272"/>
    <col min="12289" max="12289" width="13.28515625" style="272" bestFit="1" customWidth="1"/>
    <col min="12290" max="12291" width="11.42578125" style="272"/>
    <col min="12292" max="12292" width="13.42578125" style="272" customWidth="1"/>
    <col min="12293" max="12293" width="15.85546875" style="272" customWidth="1"/>
    <col min="12294" max="12522" width="11.42578125" style="272"/>
    <col min="12523" max="12527" width="3.7109375" style="272" customWidth="1"/>
    <col min="12528" max="12528" width="53" style="272" customWidth="1"/>
    <col min="12529" max="12529" width="9" style="272" customWidth="1"/>
    <col min="12530" max="12530" width="11" style="272" customWidth="1"/>
    <col min="12531" max="12531" width="10.7109375" style="272" customWidth="1"/>
    <col min="12532" max="12532" width="11.85546875" style="272" customWidth="1"/>
    <col min="12533" max="12533" width="1.7109375" style="272" customWidth="1"/>
    <col min="12534" max="12535" width="11.42578125" style="272"/>
    <col min="12536" max="12536" width="12.85546875" style="272" customWidth="1"/>
    <col min="12537" max="12540" width="11.42578125" style="272"/>
    <col min="12541" max="12541" width="12.140625" style="272" customWidth="1"/>
    <col min="12542" max="12542" width="11.42578125" style="272"/>
    <col min="12543" max="12543" width="13.7109375" style="272" customWidth="1"/>
    <col min="12544" max="12544" width="11.42578125" style="272"/>
    <col min="12545" max="12545" width="13.28515625" style="272" bestFit="1" customWidth="1"/>
    <col min="12546" max="12547" width="11.42578125" style="272"/>
    <col min="12548" max="12548" width="13.42578125" style="272" customWidth="1"/>
    <col min="12549" max="12549" width="15.85546875" style="272" customWidth="1"/>
    <col min="12550" max="12778" width="11.42578125" style="272"/>
    <col min="12779" max="12783" width="3.7109375" style="272" customWidth="1"/>
    <col min="12784" max="12784" width="53" style="272" customWidth="1"/>
    <col min="12785" max="12785" width="9" style="272" customWidth="1"/>
    <col min="12786" max="12786" width="11" style="272" customWidth="1"/>
    <col min="12787" max="12787" width="10.7109375" style="272" customWidth="1"/>
    <col min="12788" max="12788" width="11.85546875" style="272" customWidth="1"/>
    <col min="12789" max="12789" width="1.7109375" style="272" customWidth="1"/>
    <col min="12790" max="12791" width="11.42578125" style="272"/>
    <col min="12792" max="12792" width="12.85546875" style="272" customWidth="1"/>
    <col min="12793" max="12796" width="11.42578125" style="272"/>
    <col min="12797" max="12797" width="12.140625" style="272" customWidth="1"/>
    <col min="12798" max="12798" width="11.42578125" style="272"/>
    <col min="12799" max="12799" width="13.7109375" style="272" customWidth="1"/>
    <col min="12800" max="12800" width="11.42578125" style="272"/>
    <col min="12801" max="12801" width="13.28515625" style="272" bestFit="1" customWidth="1"/>
    <col min="12802" max="12803" width="11.42578125" style="272"/>
    <col min="12804" max="12804" width="13.42578125" style="272" customWidth="1"/>
    <col min="12805" max="12805" width="15.85546875" style="272" customWidth="1"/>
    <col min="12806" max="13034" width="11.42578125" style="272"/>
    <col min="13035" max="13039" width="3.7109375" style="272" customWidth="1"/>
    <col min="13040" max="13040" width="53" style="272" customWidth="1"/>
    <col min="13041" max="13041" width="9" style="272" customWidth="1"/>
    <col min="13042" max="13042" width="11" style="272" customWidth="1"/>
    <col min="13043" max="13043" width="10.7109375" style="272" customWidth="1"/>
    <col min="13044" max="13044" width="11.85546875" style="272" customWidth="1"/>
    <col min="13045" max="13045" width="1.7109375" style="272" customWidth="1"/>
    <col min="13046" max="13047" width="11.42578125" style="272"/>
    <col min="13048" max="13048" width="12.85546875" style="272" customWidth="1"/>
    <col min="13049" max="13052" width="11.42578125" style="272"/>
    <col min="13053" max="13053" width="12.140625" style="272" customWidth="1"/>
    <col min="13054" max="13054" width="11.42578125" style="272"/>
    <col min="13055" max="13055" width="13.7109375" style="272" customWidth="1"/>
    <col min="13056" max="13056" width="11.42578125" style="272"/>
    <col min="13057" max="13057" width="13.28515625" style="272" bestFit="1" customWidth="1"/>
    <col min="13058" max="13059" width="11.42578125" style="272"/>
    <col min="13060" max="13060" width="13.42578125" style="272" customWidth="1"/>
    <col min="13061" max="13061" width="15.85546875" style="272" customWidth="1"/>
    <col min="13062" max="13290" width="11.42578125" style="272"/>
    <col min="13291" max="13295" width="3.7109375" style="272" customWidth="1"/>
    <col min="13296" max="13296" width="53" style="272" customWidth="1"/>
    <col min="13297" max="13297" width="9" style="272" customWidth="1"/>
    <col min="13298" max="13298" width="11" style="272" customWidth="1"/>
    <col min="13299" max="13299" width="10.7109375" style="272" customWidth="1"/>
    <col min="13300" max="13300" width="11.85546875" style="272" customWidth="1"/>
    <col min="13301" max="13301" width="1.7109375" style="272" customWidth="1"/>
    <col min="13302" max="13303" width="11.42578125" style="272"/>
    <col min="13304" max="13304" width="12.85546875" style="272" customWidth="1"/>
    <col min="13305" max="13308" width="11.42578125" style="272"/>
    <col min="13309" max="13309" width="12.140625" style="272" customWidth="1"/>
    <col min="13310" max="13310" width="11.42578125" style="272"/>
    <col min="13311" max="13311" width="13.7109375" style="272" customWidth="1"/>
    <col min="13312" max="13312" width="11.42578125" style="272"/>
    <col min="13313" max="13313" width="13.28515625" style="272" bestFit="1" customWidth="1"/>
    <col min="13314" max="13315" width="11.42578125" style="272"/>
    <col min="13316" max="13316" width="13.42578125" style="272" customWidth="1"/>
    <col min="13317" max="13317" width="15.85546875" style="272" customWidth="1"/>
    <col min="13318" max="13546" width="11.42578125" style="272"/>
    <col min="13547" max="13551" width="3.7109375" style="272" customWidth="1"/>
    <col min="13552" max="13552" width="53" style="272" customWidth="1"/>
    <col min="13553" max="13553" width="9" style="272" customWidth="1"/>
    <col min="13554" max="13554" width="11" style="272" customWidth="1"/>
    <col min="13555" max="13555" width="10.7109375" style="272" customWidth="1"/>
    <col min="13556" max="13556" width="11.85546875" style="272" customWidth="1"/>
    <col min="13557" max="13557" width="1.7109375" style="272" customWidth="1"/>
    <col min="13558" max="13559" width="11.42578125" style="272"/>
    <col min="13560" max="13560" width="12.85546875" style="272" customWidth="1"/>
    <col min="13561" max="13564" width="11.42578125" style="272"/>
    <col min="13565" max="13565" width="12.140625" style="272" customWidth="1"/>
    <col min="13566" max="13566" width="11.42578125" style="272"/>
    <col min="13567" max="13567" width="13.7109375" style="272" customWidth="1"/>
    <col min="13568" max="13568" width="11.42578125" style="272"/>
    <col min="13569" max="13569" width="13.28515625" style="272" bestFit="1" customWidth="1"/>
    <col min="13570" max="13571" width="11.42578125" style="272"/>
    <col min="13572" max="13572" width="13.42578125" style="272" customWidth="1"/>
    <col min="13573" max="13573" width="15.85546875" style="272" customWidth="1"/>
    <col min="13574" max="13802" width="11.42578125" style="272"/>
    <col min="13803" max="13807" width="3.7109375" style="272" customWidth="1"/>
    <col min="13808" max="13808" width="53" style="272" customWidth="1"/>
    <col min="13809" max="13809" width="9" style="272" customWidth="1"/>
    <col min="13810" max="13810" width="11" style="272" customWidth="1"/>
    <col min="13811" max="13811" width="10.7109375" style="272" customWidth="1"/>
    <col min="13812" max="13812" width="11.85546875" style="272" customWidth="1"/>
    <col min="13813" max="13813" width="1.7109375" style="272" customWidth="1"/>
    <col min="13814" max="13815" width="11.42578125" style="272"/>
    <col min="13816" max="13816" width="12.85546875" style="272" customWidth="1"/>
    <col min="13817" max="13820" width="11.42578125" style="272"/>
    <col min="13821" max="13821" width="12.140625" style="272" customWidth="1"/>
    <col min="13822" max="13822" width="11.42578125" style="272"/>
    <col min="13823" max="13823" width="13.7109375" style="272" customWidth="1"/>
    <col min="13824" max="13824" width="11.42578125" style="272"/>
    <col min="13825" max="13825" width="13.28515625" style="272" bestFit="1" customWidth="1"/>
    <col min="13826" max="13827" width="11.42578125" style="272"/>
    <col min="13828" max="13828" width="13.42578125" style="272" customWidth="1"/>
    <col min="13829" max="13829" width="15.85546875" style="272" customWidth="1"/>
    <col min="13830" max="14058" width="11.42578125" style="272"/>
    <col min="14059" max="14063" width="3.7109375" style="272" customWidth="1"/>
    <col min="14064" max="14064" width="53" style="272" customWidth="1"/>
    <col min="14065" max="14065" width="9" style="272" customWidth="1"/>
    <col min="14066" max="14066" width="11" style="272" customWidth="1"/>
    <col min="14067" max="14067" width="10.7109375" style="272" customWidth="1"/>
    <col min="14068" max="14068" width="11.85546875" style="272" customWidth="1"/>
    <col min="14069" max="14069" width="1.7109375" style="272" customWidth="1"/>
    <col min="14070" max="14071" width="11.42578125" style="272"/>
    <col min="14072" max="14072" width="12.85546875" style="272" customWidth="1"/>
    <col min="14073" max="14076" width="11.42578125" style="272"/>
    <col min="14077" max="14077" width="12.140625" style="272" customWidth="1"/>
    <col min="14078" max="14078" width="11.42578125" style="272"/>
    <col min="14079" max="14079" width="13.7109375" style="272" customWidth="1"/>
    <col min="14080" max="14080" width="11.42578125" style="272"/>
    <col min="14081" max="14081" width="13.28515625" style="272" bestFit="1" customWidth="1"/>
    <col min="14082" max="14083" width="11.42578125" style="272"/>
    <col min="14084" max="14084" width="13.42578125" style="272" customWidth="1"/>
    <col min="14085" max="14085" width="15.85546875" style="272" customWidth="1"/>
    <col min="14086" max="14314" width="11.42578125" style="272"/>
    <col min="14315" max="14319" width="3.7109375" style="272" customWidth="1"/>
    <col min="14320" max="14320" width="53" style="272" customWidth="1"/>
    <col min="14321" max="14321" width="9" style="272" customWidth="1"/>
    <col min="14322" max="14322" width="11" style="272" customWidth="1"/>
    <col min="14323" max="14323" width="10.7109375" style="272" customWidth="1"/>
    <col min="14324" max="14324" width="11.85546875" style="272" customWidth="1"/>
    <col min="14325" max="14325" width="1.7109375" style="272" customWidth="1"/>
    <col min="14326" max="14327" width="11.42578125" style="272"/>
    <col min="14328" max="14328" width="12.85546875" style="272" customWidth="1"/>
    <col min="14329" max="14332" width="11.42578125" style="272"/>
    <col min="14333" max="14333" width="12.140625" style="272" customWidth="1"/>
    <col min="14334" max="14334" width="11.42578125" style="272"/>
    <col min="14335" max="14335" width="13.7109375" style="272" customWidth="1"/>
    <col min="14336" max="14336" width="11.42578125" style="272"/>
    <col min="14337" max="14337" width="13.28515625" style="272" bestFit="1" customWidth="1"/>
    <col min="14338" max="14339" width="11.42578125" style="272"/>
    <col min="14340" max="14340" width="13.42578125" style="272" customWidth="1"/>
    <col min="14341" max="14341" width="15.85546875" style="272" customWidth="1"/>
    <col min="14342" max="14570" width="11.42578125" style="272"/>
    <col min="14571" max="14575" width="3.7109375" style="272" customWidth="1"/>
    <col min="14576" max="14576" width="53" style="272" customWidth="1"/>
    <col min="14577" max="14577" width="9" style="272" customWidth="1"/>
    <col min="14578" max="14578" width="11" style="272" customWidth="1"/>
    <col min="14579" max="14579" width="10.7109375" style="272" customWidth="1"/>
    <col min="14580" max="14580" width="11.85546875" style="272" customWidth="1"/>
    <col min="14581" max="14581" width="1.7109375" style="272" customWidth="1"/>
    <col min="14582" max="14583" width="11.42578125" style="272"/>
    <col min="14584" max="14584" width="12.85546875" style="272" customWidth="1"/>
    <col min="14585" max="14588" width="11.42578125" style="272"/>
    <col min="14589" max="14589" width="12.140625" style="272" customWidth="1"/>
    <col min="14590" max="14590" width="11.42578125" style="272"/>
    <col min="14591" max="14591" width="13.7109375" style="272" customWidth="1"/>
    <col min="14592" max="14592" width="11.42578125" style="272"/>
    <col min="14593" max="14593" width="13.28515625" style="272" bestFit="1" customWidth="1"/>
    <col min="14594" max="14595" width="11.42578125" style="272"/>
    <col min="14596" max="14596" width="13.42578125" style="272" customWidth="1"/>
    <col min="14597" max="14597" width="15.85546875" style="272" customWidth="1"/>
    <col min="14598" max="14826" width="11.42578125" style="272"/>
    <col min="14827" max="14831" width="3.7109375" style="272" customWidth="1"/>
    <col min="14832" max="14832" width="53" style="272" customWidth="1"/>
    <col min="14833" max="14833" width="9" style="272" customWidth="1"/>
    <col min="14834" max="14834" width="11" style="272" customWidth="1"/>
    <col min="14835" max="14835" width="10.7109375" style="272" customWidth="1"/>
    <col min="14836" max="14836" width="11.85546875" style="272" customWidth="1"/>
    <col min="14837" max="14837" width="1.7109375" style="272" customWidth="1"/>
    <col min="14838" max="14839" width="11.42578125" style="272"/>
    <col min="14840" max="14840" width="12.85546875" style="272" customWidth="1"/>
    <col min="14841" max="14844" width="11.42578125" style="272"/>
    <col min="14845" max="14845" width="12.140625" style="272" customWidth="1"/>
    <col min="14846" max="14846" width="11.42578125" style="272"/>
    <col min="14847" max="14847" width="13.7109375" style="272" customWidth="1"/>
    <col min="14848" max="14848" width="11.42578125" style="272"/>
    <col min="14849" max="14849" width="13.28515625" style="272" bestFit="1" customWidth="1"/>
    <col min="14850" max="14851" width="11.42578125" style="272"/>
    <col min="14852" max="14852" width="13.42578125" style="272" customWidth="1"/>
    <col min="14853" max="14853" width="15.85546875" style="272" customWidth="1"/>
    <col min="14854" max="15082" width="11.42578125" style="272"/>
    <col min="15083" max="15087" width="3.7109375" style="272" customWidth="1"/>
    <col min="15088" max="15088" width="53" style="272" customWidth="1"/>
    <col min="15089" max="15089" width="9" style="272" customWidth="1"/>
    <col min="15090" max="15090" width="11" style="272" customWidth="1"/>
    <col min="15091" max="15091" width="10.7109375" style="272" customWidth="1"/>
    <col min="15092" max="15092" width="11.85546875" style="272" customWidth="1"/>
    <col min="15093" max="15093" width="1.7109375" style="272" customWidth="1"/>
    <col min="15094" max="15095" width="11.42578125" style="272"/>
    <col min="15096" max="15096" width="12.85546875" style="272" customWidth="1"/>
    <col min="15097" max="15100" width="11.42578125" style="272"/>
    <col min="15101" max="15101" width="12.140625" style="272" customWidth="1"/>
    <col min="15102" max="15102" width="11.42578125" style="272"/>
    <col min="15103" max="15103" width="13.7109375" style="272" customWidth="1"/>
    <col min="15104" max="15104" width="11.42578125" style="272"/>
    <col min="15105" max="15105" width="13.28515625" style="272" bestFit="1" customWidth="1"/>
    <col min="15106" max="15107" width="11.42578125" style="272"/>
    <col min="15108" max="15108" width="13.42578125" style="272" customWidth="1"/>
    <col min="15109" max="15109" width="15.85546875" style="272" customWidth="1"/>
    <col min="15110" max="15338" width="11.42578125" style="272"/>
    <col min="15339" max="15343" width="3.7109375" style="272" customWidth="1"/>
    <col min="15344" max="15344" width="53" style="272" customWidth="1"/>
    <col min="15345" max="15345" width="9" style="272" customWidth="1"/>
    <col min="15346" max="15346" width="11" style="272" customWidth="1"/>
    <col min="15347" max="15347" width="10.7109375" style="272" customWidth="1"/>
    <col min="15348" max="15348" width="11.85546875" style="272" customWidth="1"/>
    <col min="15349" max="15349" width="1.7109375" style="272" customWidth="1"/>
    <col min="15350" max="15351" width="11.42578125" style="272"/>
    <col min="15352" max="15352" width="12.85546875" style="272" customWidth="1"/>
    <col min="15353" max="15356" width="11.42578125" style="272"/>
    <col min="15357" max="15357" width="12.140625" style="272" customWidth="1"/>
    <col min="15358" max="15358" width="11.42578125" style="272"/>
    <col min="15359" max="15359" width="13.7109375" style="272" customWidth="1"/>
    <col min="15360" max="15360" width="11.42578125" style="272"/>
    <col min="15361" max="15361" width="13.28515625" style="272" bestFit="1" customWidth="1"/>
    <col min="15362" max="15363" width="11.42578125" style="272"/>
    <col min="15364" max="15364" width="13.42578125" style="272" customWidth="1"/>
    <col min="15365" max="15365" width="15.85546875" style="272" customWidth="1"/>
    <col min="15366" max="15594" width="11.42578125" style="272"/>
    <col min="15595" max="15599" width="3.7109375" style="272" customWidth="1"/>
    <col min="15600" max="15600" width="53" style="272" customWidth="1"/>
    <col min="15601" max="15601" width="9" style="272" customWidth="1"/>
    <col min="15602" max="15602" width="11" style="272" customWidth="1"/>
    <col min="15603" max="15603" width="10.7109375" style="272" customWidth="1"/>
    <col min="15604" max="15604" width="11.85546875" style="272" customWidth="1"/>
    <col min="15605" max="15605" width="1.7109375" style="272" customWidth="1"/>
    <col min="15606" max="15607" width="11.42578125" style="272"/>
    <col min="15608" max="15608" width="12.85546875" style="272" customWidth="1"/>
    <col min="15609" max="15612" width="11.42578125" style="272"/>
    <col min="15613" max="15613" width="12.140625" style="272" customWidth="1"/>
    <col min="15614" max="15614" width="11.42578125" style="272"/>
    <col min="15615" max="15615" width="13.7109375" style="272" customWidth="1"/>
    <col min="15616" max="15616" width="11.42578125" style="272"/>
    <col min="15617" max="15617" width="13.28515625" style="272" bestFit="1" customWidth="1"/>
    <col min="15618" max="15619" width="11.42578125" style="272"/>
    <col min="15620" max="15620" width="13.42578125" style="272" customWidth="1"/>
    <col min="15621" max="15621" width="15.85546875" style="272" customWidth="1"/>
    <col min="15622" max="15850" width="11.42578125" style="272"/>
    <col min="15851" max="15855" width="3.7109375" style="272" customWidth="1"/>
    <col min="15856" max="15856" width="53" style="272" customWidth="1"/>
    <col min="15857" max="15857" width="9" style="272" customWidth="1"/>
    <col min="15858" max="15858" width="11" style="272" customWidth="1"/>
    <col min="15859" max="15859" width="10.7109375" style="272" customWidth="1"/>
    <col min="15860" max="15860" width="11.85546875" style="272" customWidth="1"/>
    <col min="15861" max="15861" width="1.7109375" style="272" customWidth="1"/>
    <col min="15862" max="15863" width="11.42578125" style="272"/>
    <col min="15864" max="15864" width="12.85546875" style="272" customWidth="1"/>
    <col min="15865" max="15868" width="11.42578125" style="272"/>
    <col min="15869" max="15869" width="12.140625" style="272" customWidth="1"/>
    <col min="15870" max="15870" width="11.42578125" style="272"/>
    <col min="15871" max="15871" width="13.7109375" style="272" customWidth="1"/>
    <col min="15872" max="15872" width="11.42578125" style="272"/>
    <col min="15873" max="15873" width="13.28515625" style="272" bestFit="1" customWidth="1"/>
    <col min="15874" max="15875" width="11.42578125" style="272"/>
    <col min="15876" max="15876" width="13.42578125" style="272" customWidth="1"/>
    <col min="15877" max="15877" width="15.85546875" style="272" customWidth="1"/>
    <col min="15878" max="16106" width="11.42578125" style="272"/>
    <col min="16107" max="16111" width="3.7109375" style="272" customWidth="1"/>
    <col min="16112" max="16112" width="53" style="272" customWidth="1"/>
    <col min="16113" max="16113" width="9" style="272" customWidth="1"/>
    <col min="16114" max="16114" width="11" style="272" customWidth="1"/>
    <col min="16115" max="16115" width="10.7109375" style="272" customWidth="1"/>
    <col min="16116" max="16116" width="11.85546875" style="272" customWidth="1"/>
    <col min="16117" max="16117" width="1.7109375" style="272" customWidth="1"/>
    <col min="16118" max="16119" width="11.42578125" style="272"/>
    <col min="16120" max="16120" width="12.85546875" style="272" customWidth="1"/>
    <col min="16121" max="16124" width="11.42578125" style="272"/>
    <col min="16125" max="16125" width="12.140625" style="272" customWidth="1"/>
    <col min="16126" max="16126" width="11.42578125" style="272"/>
    <col min="16127" max="16127" width="13.7109375" style="272" customWidth="1"/>
    <col min="16128" max="16128" width="11.42578125" style="272"/>
    <col min="16129" max="16129" width="13.28515625" style="272" bestFit="1" customWidth="1"/>
    <col min="16130" max="16131" width="11.42578125" style="272"/>
    <col min="16132" max="16132" width="13.42578125" style="272" customWidth="1"/>
    <col min="16133" max="16133" width="15.85546875" style="272" customWidth="1"/>
    <col min="16134" max="16384" width="11.42578125" style="272"/>
  </cols>
  <sheetData>
    <row r="1" spans="1:14" ht="16.5" customHeight="1">
      <c r="A1" s="2" t="s">
        <v>286</v>
      </c>
      <c r="B1" s="2"/>
      <c r="C1" s="2"/>
      <c r="D1" s="2"/>
      <c r="E1" s="2"/>
      <c r="F1" s="2"/>
      <c r="G1" s="41"/>
      <c r="H1" s="42"/>
      <c r="I1" s="217"/>
      <c r="J1" s="2"/>
    </row>
    <row r="2" spans="1:14" ht="19.5" customHeight="1">
      <c r="A2" s="2" t="str">
        <f>+'Presupuesto Pozo - EOA0017'!B2</f>
        <v xml:space="preserve">PROYECTO: PROCREAR MERLO </v>
      </c>
      <c r="B2" s="2"/>
      <c r="C2" s="2"/>
      <c r="D2" s="2"/>
      <c r="E2" s="2"/>
      <c r="F2" s="2"/>
      <c r="G2" s="41"/>
      <c r="H2" s="42"/>
      <c r="I2" s="217"/>
      <c r="J2" s="2"/>
    </row>
    <row r="3" spans="1:14" ht="15">
      <c r="A3" s="2" t="str">
        <f>+'Presupuesto Pozo - EOA0017'!B3</f>
        <v>INFRAEST. - PLANTA DE TRATAMIENTO POR OSMOSIS INVERSA Y OBRAS ACCESORIAS</v>
      </c>
      <c r="B3" s="2"/>
      <c r="C3" s="2"/>
      <c r="D3" s="2"/>
      <c r="E3" s="2"/>
      <c r="F3" s="2"/>
      <c r="G3" s="450"/>
      <c r="H3" s="450"/>
      <c r="I3" s="451"/>
      <c r="J3" s="2"/>
    </row>
    <row r="4" spans="1:14" ht="15.75" customHeight="1" thickBot="1">
      <c r="A4" s="2"/>
      <c r="B4" s="2"/>
      <c r="C4" s="2"/>
      <c r="D4" s="2"/>
      <c r="E4" s="2"/>
      <c r="F4" s="2"/>
      <c r="G4" s="450"/>
      <c r="H4" s="450"/>
      <c r="I4" s="451"/>
      <c r="J4" s="450"/>
      <c r="N4" s="273"/>
    </row>
    <row r="5" spans="1:14" ht="69.75" customHeight="1" thickBot="1">
      <c r="A5" s="472" t="s">
        <v>200</v>
      </c>
      <c r="B5" s="473"/>
      <c r="C5" s="473"/>
      <c r="D5" s="473"/>
      <c r="E5" s="473"/>
      <c r="F5" s="473"/>
      <c r="G5" s="473"/>
      <c r="H5" s="473"/>
      <c r="I5" s="473"/>
      <c r="J5" s="474"/>
      <c r="N5" s="275"/>
    </row>
    <row r="6" spans="1:14" ht="15.75" customHeight="1">
      <c r="A6" s="237" t="s">
        <v>201</v>
      </c>
      <c r="B6" s="236"/>
      <c r="C6" s="236"/>
      <c r="D6" s="236"/>
      <c r="E6" s="236"/>
      <c r="F6" s="236"/>
      <c r="G6" s="236"/>
      <c r="H6" s="236"/>
      <c r="I6" s="236"/>
      <c r="J6" s="236"/>
      <c r="N6" s="275"/>
    </row>
    <row r="7" spans="1:14" ht="15.75" customHeight="1" thickBot="1">
      <c r="A7" s="237" t="str">
        <f>+'Obra E'!A7</f>
        <v>TODOS LOS ITEMS INCLUYEN PROVISIÓN Y MONTAJE</v>
      </c>
      <c r="B7" s="455"/>
      <c r="C7" s="456"/>
      <c r="D7" s="456"/>
      <c r="E7" s="456"/>
      <c r="F7" s="456"/>
      <c r="G7" s="456"/>
      <c r="H7" s="456"/>
      <c r="I7" s="456"/>
      <c r="J7"/>
      <c r="N7" s="275"/>
    </row>
    <row r="8" spans="1:14" ht="15.75" customHeight="1" thickBot="1">
      <c r="A8" s="237"/>
      <c r="B8" s="481"/>
      <c r="C8" s="482"/>
      <c r="D8" s="482"/>
      <c r="E8" s="482"/>
      <c r="F8" s="482"/>
      <c r="G8" s="482"/>
      <c r="H8" s="482"/>
      <c r="I8" s="482"/>
      <c r="J8"/>
      <c r="N8" s="275"/>
    </row>
    <row r="9" spans="1:14" ht="15.75" customHeight="1" thickBot="1">
      <c r="A9" s="478" t="s">
        <v>298</v>
      </c>
      <c r="B9" s="479"/>
      <c r="C9" s="479"/>
      <c r="D9" s="479"/>
      <c r="E9" s="479"/>
      <c r="F9" s="479"/>
      <c r="G9" s="479"/>
      <c r="H9" s="479"/>
      <c r="I9" s="479"/>
      <c r="J9" s="480"/>
      <c r="N9" s="275"/>
    </row>
    <row r="10" spans="1:14" ht="43.5" customHeight="1" thickBot="1">
      <c r="A10" s="401" t="s">
        <v>27</v>
      </c>
      <c r="B10" s="402"/>
      <c r="C10" s="402"/>
      <c r="D10" s="402"/>
      <c r="E10" s="403"/>
      <c r="F10" s="276" t="s">
        <v>22</v>
      </c>
      <c r="G10" s="277" t="s">
        <v>28</v>
      </c>
      <c r="H10" s="277" t="s">
        <v>29</v>
      </c>
      <c r="I10" s="278" t="s">
        <v>90</v>
      </c>
      <c r="J10" s="279" t="s">
        <v>91</v>
      </c>
      <c r="N10" s="280"/>
    </row>
    <row r="11" spans="1:14" ht="29.25" customHeight="1" thickBot="1">
      <c r="A11" s="281" t="s">
        <v>207</v>
      </c>
      <c r="B11" s="282"/>
      <c r="C11" s="282"/>
      <c r="D11" s="282"/>
      <c r="E11" s="282"/>
      <c r="F11" s="283" t="s">
        <v>294</v>
      </c>
      <c r="G11" s="284"/>
      <c r="H11" s="285"/>
      <c r="I11" s="286"/>
      <c r="J11" s="195"/>
    </row>
    <row r="12" spans="1:14" s="296" customFormat="1">
      <c r="A12" s="287" t="s">
        <v>207</v>
      </c>
      <c r="B12" s="288" t="s">
        <v>209</v>
      </c>
      <c r="C12" s="289"/>
      <c r="D12" s="289"/>
      <c r="E12" s="290"/>
      <c r="F12" s="291" t="s">
        <v>245</v>
      </c>
      <c r="G12" s="292"/>
      <c r="H12" s="292"/>
      <c r="I12" s="293"/>
      <c r="J12" s="294"/>
      <c r="K12" s="295"/>
    </row>
    <row r="13" spans="1:14" s="296" customFormat="1" ht="153">
      <c r="A13" s="297" t="s">
        <v>207</v>
      </c>
      <c r="B13" s="298" t="s">
        <v>209</v>
      </c>
      <c r="C13" s="298">
        <v>1</v>
      </c>
      <c r="D13" s="299"/>
      <c r="E13" s="300"/>
      <c r="F13" s="301" t="s">
        <v>246</v>
      </c>
      <c r="G13" s="274"/>
      <c r="H13" s="274"/>
      <c r="I13" s="302"/>
      <c r="J13" s="303"/>
      <c r="K13" s="295"/>
      <c r="N13" s="304"/>
    </row>
    <row r="14" spans="1:14" s="296" customFormat="1">
      <c r="A14" s="305" t="s">
        <v>207</v>
      </c>
      <c r="B14" s="299" t="s">
        <v>209</v>
      </c>
      <c r="C14" s="299">
        <v>1</v>
      </c>
      <c r="D14" s="299">
        <v>1</v>
      </c>
      <c r="E14" s="300"/>
      <c r="F14" s="306" t="s">
        <v>247</v>
      </c>
      <c r="G14" s="274" t="s">
        <v>6</v>
      </c>
      <c r="H14" s="307">
        <v>580</v>
      </c>
      <c r="I14" s="302"/>
      <c r="J14" s="303"/>
      <c r="K14" s="295"/>
    </row>
    <row r="15" spans="1:14" s="296" customFormat="1" ht="76.5">
      <c r="A15" s="297" t="s">
        <v>207</v>
      </c>
      <c r="B15" s="298" t="s">
        <v>209</v>
      </c>
      <c r="C15" s="298">
        <v>2</v>
      </c>
      <c r="D15" s="299"/>
      <c r="E15" s="300"/>
      <c r="F15" s="301" t="s">
        <v>248</v>
      </c>
      <c r="G15" s="274"/>
      <c r="H15" s="308"/>
      <c r="I15" s="309"/>
      <c r="J15" s="310"/>
      <c r="K15" s="295"/>
      <c r="M15" s="311"/>
    </row>
    <row r="16" spans="1:14" s="296" customFormat="1">
      <c r="A16" s="297" t="s">
        <v>207</v>
      </c>
      <c r="B16" s="298" t="s">
        <v>209</v>
      </c>
      <c r="C16" s="298">
        <f>+C15</f>
        <v>2</v>
      </c>
      <c r="D16" s="298">
        <v>1</v>
      </c>
      <c r="E16" s="300"/>
      <c r="F16" s="312" t="s">
        <v>249</v>
      </c>
      <c r="G16" s="274"/>
      <c r="H16" s="308"/>
      <c r="I16" s="309"/>
      <c r="J16" s="310"/>
      <c r="K16" s="295"/>
      <c r="M16" s="304"/>
      <c r="N16" s="304"/>
    </row>
    <row r="17" spans="1:221" s="296" customFormat="1">
      <c r="A17" s="305" t="s">
        <v>207</v>
      </c>
      <c r="B17" s="299" t="s">
        <v>209</v>
      </c>
      <c r="C17" s="299">
        <v>2</v>
      </c>
      <c r="D17" s="299">
        <v>1</v>
      </c>
      <c r="E17" s="300">
        <v>1</v>
      </c>
      <c r="F17" s="306" t="s">
        <v>250</v>
      </c>
      <c r="G17" s="274" t="s">
        <v>63</v>
      </c>
      <c r="H17" s="308">
        <v>600</v>
      </c>
      <c r="I17" s="309"/>
      <c r="J17" s="310"/>
      <c r="K17" s="295"/>
      <c r="M17" s="490"/>
      <c r="N17" s="304"/>
    </row>
    <row r="18" spans="1:221" s="296" customFormat="1" ht="25.5">
      <c r="A18" s="297" t="s">
        <v>207</v>
      </c>
      <c r="B18" s="298" t="s">
        <v>214</v>
      </c>
      <c r="C18" s="299"/>
      <c r="D18" s="299"/>
      <c r="E18" s="300"/>
      <c r="F18" s="312" t="s">
        <v>296</v>
      </c>
      <c r="G18" s="274"/>
      <c r="H18" s="307"/>
      <c r="I18" s="302"/>
      <c r="J18" s="303"/>
      <c r="K18" s="295"/>
      <c r="M18" s="308"/>
    </row>
    <row r="19" spans="1:221" s="296" customFormat="1" ht="178.5">
      <c r="A19" s="297" t="s">
        <v>207</v>
      </c>
      <c r="B19" s="298" t="s">
        <v>214</v>
      </c>
      <c r="C19" s="298">
        <v>1</v>
      </c>
      <c r="D19" s="299"/>
      <c r="E19" s="300"/>
      <c r="F19" s="313" t="s">
        <v>297</v>
      </c>
      <c r="G19" s="274"/>
      <c r="H19" s="308"/>
      <c r="I19" s="309"/>
      <c r="J19" s="310"/>
      <c r="K19" s="295"/>
      <c r="M19" s="314"/>
    </row>
    <row r="20" spans="1:221" s="319" customFormat="1">
      <c r="A20" s="297" t="s">
        <v>207</v>
      </c>
      <c r="B20" s="298" t="s">
        <v>214</v>
      </c>
      <c r="C20" s="298">
        <v>1</v>
      </c>
      <c r="D20" s="298">
        <v>3</v>
      </c>
      <c r="E20" s="300"/>
      <c r="F20" s="315" t="s">
        <v>251</v>
      </c>
      <c r="G20" s="274"/>
      <c r="H20" s="308"/>
      <c r="I20" s="316"/>
      <c r="J20" s="317"/>
      <c r="K20" s="318"/>
      <c r="L20" s="318"/>
      <c r="M20" s="318"/>
      <c r="N20" s="318"/>
    </row>
    <row r="21" spans="1:221" s="319" customFormat="1">
      <c r="A21" s="305" t="s">
        <v>207</v>
      </c>
      <c r="B21" s="299" t="s">
        <v>214</v>
      </c>
      <c r="C21" s="299">
        <v>1</v>
      </c>
      <c r="D21" s="299">
        <v>3</v>
      </c>
      <c r="E21" s="300">
        <v>1</v>
      </c>
      <c r="F21" s="320" t="s">
        <v>252</v>
      </c>
      <c r="G21" s="274" t="s">
        <v>53</v>
      </c>
      <c r="H21" s="308">
        <v>1</v>
      </c>
      <c r="I21" s="316"/>
      <c r="J21" s="317"/>
      <c r="K21" s="318"/>
      <c r="L21" s="318"/>
      <c r="M21" s="318"/>
      <c r="N21" s="318"/>
    </row>
    <row r="22" spans="1:221" s="323" customFormat="1" ht="15" customHeight="1">
      <c r="A22" s="297" t="s">
        <v>207</v>
      </c>
      <c r="B22" s="298" t="str">
        <f>+B18</f>
        <v>II</v>
      </c>
      <c r="C22" s="298">
        <v>1</v>
      </c>
      <c r="D22" s="298">
        <v>4</v>
      </c>
      <c r="E22" s="300"/>
      <c r="F22" s="313" t="s">
        <v>253</v>
      </c>
      <c r="G22" s="274"/>
      <c r="H22" s="308"/>
      <c r="I22" s="321"/>
      <c r="J22" s="322"/>
    </row>
    <row r="23" spans="1:221" s="323" customFormat="1" ht="15" customHeight="1">
      <c r="A23" s="305" t="s">
        <v>207</v>
      </c>
      <c r="B23" s="299" t="s">
        <v>214</v>
      </c>
      <c r="C23" s="299">
        <v>1</v>
      </c>
      <c r="D23" s="299">
        <v>4</v>
      </c>
      <c r="E23" s="300">
        <v>1</v>
      </c>
      <c r="F23" s="324" t="s">
        <v>254</v>
      </c>
      <c r="G23" s="274" t="s">
        <v>53</v>
      </c>
      <c r="H23" s="308">
        <v>2</v>
      </c>
      <c r="I23" s="321"/>
      <c r="J23" s="322"/>
    </row>
    <row r="24" spans="1:221" s="323" customFormat="1" ht="15" customHeight="1">
      <c r="A24" s="305"/>
      <c r="B24" s="299"/>
      <c r="C24" s="299"/>
      <c r="D24" s="299"/>
      <c r="E24" s="300"/>
      <c r="F24" s="324" t="s">
        <v>295</v>
      </c>
      <c r="G24" s="274"/>
      <c r="H24" s="308">
        <v>2</v>
      </c>
      <c r="I24" s="321"/>
      <c r="J24" s="322"/>
    </row>
    <row r="25" spans="1:221" s="323" customFormat="1" ht="24" customHeight="1">
      <c r="A25" s="331" t="str">
        <f>+A23</f>
        <v>A</v>
      </c>
      <c r="B25" s="332" t="s">
        <v>214</v>
      </c>
      <c r="C25" s="332"/>
      <c r="D25" s="332"/>
      <c r="E25" s="333"/>
      <c r="F25" s="301" t="s">
        <v>261</v>
      </c>
      <c r="G25" s="274"/>
      <c r="H25" s="308"/>
      <c r="I25" s="334"/>
      <c r="J25" s="335"/>
    </row>
    <row r="26" spans="1:221" s="323" customFormat="1" ht="15" customHeight="1">
      <c r="A26" s="331" t="str">
        <f>+A25</f>
        <v>A</v>
      </c>
      <c r="B26" s="332" t="s">
        <v>214</v>
      </c>
      <c r="C26" s="332">
        <v>2</v>
      </c>
      <c r="D26" s="332"/>
      <c r="E26" s="333"/>
      <c r="F26" s="301" t="s">
        <v>262</v>
      </c>
      <c r="G26" s="274"/>
      <c r="H26" s="308"/>
      <c r="I26" s="334"/>
      <c r="J26" s="335"/>
    </row>
    <row r="27" spans="1:221" s="323" customFormat="1" ht="15" customHeight="1">
      <c r="A27" s="331" t="str">
        <f t="shared" ref="A27:A31" si="0">+A26</f>
        <v>A</v>
      </c>
      <c r="B27" s="336" t="s">
        <v>214</v>
      </c>
      <c r="C27" s="336">
        <v>2</v>
      </c>
      <c r="D27" s="336">
        <v>1</v>
      </c>
      <c r="E27" s="333"/>
      <c r="F27" s="327" t="s">
        <v>252</v>
      </c>
      <c r="G27" s="274" t="s">
        <v>53</v>
      </c>
      <c r="H27" s="308">
        <v>2</v>
      </c>
      <c r="I27" s="334"/>
      <c r="J27" s="335"/>
    </row>
    <row r="28" spans="1:221" s="323" customFormat="1" ht="15" customHeight="1">
      <c r="A28" s="331" t="str">
        <f t="shared" si="0"/>
        <v>A</v>
      </c>
      <c r="B28" s="336" t="s">
        <v>214</v>
      </c>
      <c r="C28" s="336">
        <v>2</v>
      </c>
      <c r="D28" s="336">
        <v>4</v>
      </c>
      <c r="E28" s="333"/>
      <c r="F28" s="327" t="s">
        <v>263</v>
      </c>
      <c r="G28" s="274" t="s">
        <v>53</v>
      </c>
      <c r="H28" s="308">
        <v>2</v>
      </c>
      <c r="I28" s="334"/>
      <c r="J28" s="335"/>
    </row>
    <row r="29" spans="1:221" s="323" customFormat="1" ht="15" customHeight="1">
      <c r="A29" s="331" t="str">
        <f t="shared" si="0"/>
        <v>A</v>
      </c>
      <c r="B29" s="336" t="s">
        <v>214</v>
      </c>
      <c r="C29" s="336">
        <v>2</v>
      </c>
      <c r="D29" s="336">
        <v>6</v>
      </c>
      <c r="E29" s="333"/>
      <c r="F29" s="327" t="s">
        <v>264</v>
      </c>
      <c r="G29" s="274" t="s">
        <v>53</v>
      </c>
      <c r="H29" s="308">
        <v>1</v>
      </c>
      <c r="I29" s="334"/>
      <c r="J29" s="335"/>
    </row>
    <row r="30" spans="1:221" s="323" customFormat="1" ht="15" customHeight="1">
      <c r="A30" s="331" t="str">
        <f t="shared" si="0"/>
        <v>A</v>
      </c>
      <c r="B30" s="332" t="s">
        <v>214</v>
      </c>
      <c r="C30" s="332">
        <v>3</v>
      </c>
      <c r="D30" s="336"/>
      <c r="E30" s="337"/>
      <c r="F30" s="301" t="s">
        <v>265</v>
      </c>
      <c r="G30" s="274"/>
      <c r="H30" s="308"/>
      <c r="I30" s="334"/>
      <c r="J30" s="335"/>
    </row>
    <row r="31" spans="1:221" s="323" customFormat="1" ht="15" customHeight="1">
      <c r="A31" s="331" t="str">
        <f t="shared" si="0"/>
        <v>A</v>
      </c>
      <c r="B31" s="336" t="s">
        <v>214</v>
      </c>
      <c r="C31" s="336">
        <v>3</v>
      </c>
      <c r="D31" s="336">
        <v>1</v>
      </c>
      <c r="E31" s="337"/>
      <c r="F31" s="327" t="s">
        <v>254</v>
      </c>
      <c r="G31" s="274" t="s">
        <v>53</v>
      </c>
      <c r="H31" s="308">
        <v>2</v>
      </c>
      <c r="I31" s="334"/>
      <c r="J31" s="335"/>
    </row>
    <row r="32" spans="1:221" s="295" customFormat="1">
      <c r="A32" s="297" t="s">
        <v>207</v>
      </c>
      <c r="B32" s="298" t="s">
        <v>216</v>
      </c>
      <c r="C32" s="299"/>
      <c r="D32" s="299"/>
      <c r="E32" s="300"/>
      <c r="F32" s="301" t="s">
        <v>255</v>
      </c>
      <c r="G32" s="274"/>
      <c r="H32" s="308"/>
      <c r="I32" s="309"/>
      <c r="J32" s="322"/>
      <c r="K32" s="325"/>
      <c r="L32" s="326"/>
      <c r="M32" s="325"/>
      <c r="N32" s="326"/>
      <c r="O32" s="325"/>
      <c r="P32" s="326"/>
      <c r="Q32" s="325"/>
      <c r="R32" s="326"/>
      <c r="S32" s="325"/>
      <c r="T32" s="326"/>
      <c r="U32" s="325"/>
      <c r="V32" s="326"/>
      <c r="W32" s="325"/>
      <c r="X32" s="326"/>
      <c r="Y32" s="325"/>
      <c r="Z32" s="326"/>
      <c r="AA32" s="325"/>
      <c r="AB32" s="326"/>
      <c r="AC32" s="325"/>
      <c r="AD32" s="326"/>
      <c r="AE32" s="325"/>
      <c r="AF32" s="326"/>
      <c r="AG32" s="325"/>
      <c r="AH32" s="326"/>
      <c r="AI32" s="325"/>
      <c r="AJ32" s="326"/>
      <c r="AK32" s="325"/>
      <c r="AL32" s="326"/>
      <c r="AM32" s="325"/>
      <c r="AN32" s="326"/>
      <c r="AO32" s="325"/>
      <c r="AP32" s="326"/>
      <c r="AQ32" s="325"/>
      <c r="AR32" s="326"/>
      <c r="AS32" s="325"/>
      <c r="AT32" s="326"/>
      <c r="AU32" s="325"/>
      <c r="AV32" s="326"/>
      <c r="AW32" s="325"/>
      <c r="AX32" s="326"/>
      <c r="AY32" s="325"/>
      <c r="AZ32" s="326"/>
      <c r="BA32" s="325"/>
      <c r="BB32" s="326"/>
      <c r="BC32" s="325"/>
      <c r="BD32" s="326"/>
      <c r="BE32" s="325"/>
      <c r="BF32" s="326"/>
      <c r="BG32" s="325"/>
      <c r="BH32" s="326"/>
      <c r="BI32" s="325"/>
      <c r="BJ32" s="326"/>
      <c r="BK32" s="325"/>
      <c r="BL32" s="326"/>
      <c r="BM32" s="325"/>
      <c r="BN32" s="326"/>
      <c r="BO32" s="325"/>
      <c r="BP32" s="326"/>
      <c r="BQ32" s="325"/>
      <c r="BR32" s="326"/>
      <c r="BS32" s="325"/>
      <c r="BT32" s="326"/>
      <c r="BU32" s="325"/>
      <c r="BV32" s="326"/>
      <c r="BW32" s="325"/>
      <c r="BX32" s="326"/>
      <c r="BY32" s="325"/>
      <c r="BZ32" s="326"/>
      <c r="CA32" s="325"/>
      <c r="CB32" s="326"/>
      <c r="CC32" s="325"/>
      <c r="CD32" s="326"/>
      <c r="CE32" s="325"/>
      <c r="CF32" s="326"/>
      <c r="CG32" s="325"/>
      <c r="CH32" s="326"/>
      <c r="CI32" s="325"/>
      <c r="CJ32" s="326"/>
      <c r="CK32" s="325"/>
      <c r="CL32" s="326"/>
      <c r="CM32" s="325"/>
      <c r="CN32" s="326"/>
      <c r="CO32" s="325"/>
      <c r="CP32" s="326"/>
      <c r="CQ32" s="325"/>
      <c r="CR32" s="326"/>
      <c r="CS32" s="325"/>
      <c r="CT32" s="326"/>
      <c r="CU32" s="325"/>
      <c r="CV32" s="326"/>
      <c r="CW32" s="325"/>
      <c r="CX32" s="326"/>
      <c r="CY32" s="325"/>
      <c r="CZ32" s="326"/>
      <c r="DA32" s="325"/>
      <c r="DB32" s="326"/>
      <c r="DC32" s="325"/>
      <c r="DD32" s="326"/>
      <c r="DE32" s="325"/>
      <c r="DF32" s="326"/>
      <c r="DG32" s="325"/>
      <c r="DH32" s="326"/>
      <c r="DI32" s="325"/>
      <c r="DJ32" s="326"/>
      <c r="DK32" s="325"/>
      <c r="DL32" s="326"/>
      <c r="DM32" s="325"/>
      <c r="DN32" s="326"/>
      <c r="DO32" s="325"/>
      <c r="DP32" s="326"/>
      <c r="DQ32" s="325"/>
      <c r="DR32" s="326"/>
      <c r="DS32" s="325"/>
      <c r="DT32" s="326"/>
      <c r="DU32" s="325"/>
      <c r="DV32" s="326"/>
      <c r="DW32" s="325"/>
      <c r="DX32" s="326"/>
      <c r="DY32" s="325"/>
      <c r="DZ32" s="326"/>
      <c r="EA32" s="325"/>
      <c r="EB32" s="326"/>
      <c r="EC32" s="325"/>
      <c r="ED32" s="326"/>
      <c r="EE32" s="325"/>
      <c r="EF32" s="326"/>
      <c r="EG32" s="325"/>
      <c r="EH32" s="326"/>
      <c r="EI32" s="325"/>
      <c r="EJ32" s="326"/>
      <c r="EK32" s="325"/>
      <c r="EL32" s="326"/>
      <c r="EM32" s="325"/>
      <c r="EN32" s="326"/>
      <c r="EO32" s="325"/>
      <c r="EP32" s="326"/>
      <c r="EQ32" s="325"/>
      <c r="ER32" s="326"/>
      <c r="ES32" s="325"/>
      <c r="ET32" s="326"/>
      <c r="EU32" s="325"/>
      <c r="EV32" s="326"/>
      <c r="EW32" s="325"/>
      <c r="EX32" s="326"/>
      <c r="EY32" s="325"/>
      <c r="EZ32" s="326"/>
      <c r="FA32" s="325"/>
      <c r="FB32" s="326"/>
      <c r="FC32" s="325"/>
      <c r="FD32" s="326"/>
      <c r="FE32" s="325"/>
      <c r="FF32" s="326"/>
      <c r="FG32" s="325"/>
      <c r="FH32" s="326"/>
      <c r="FI32" s="325"/>
      <c r="FJ32" s="326"/>
      <c r="FK32" s="325"/>
      <c r="FL32" s="326"/>
      <c r="FM32" s="325"/>
      <c r="FN32" s="326"/>
      <c r="FO32" s="325"/>
      <c r="FP32" s="326"/>
      <c r="FQ32" s="325"/>
      <c r="FR32" s="326"/>
      <c r="FS32" s="325"/>
      <c r="FT32" s="326"/>
      <c r="FU32" s="325"/>
      <c r="FV32" s="326"/>
      <c r="FW32" s="325"/>
      <c r="FX32" s="326"/>
      <c r="FY32" s="325"/>
      <c r="FZ32" s="326"/>
      <c r="GA32" s="325"/>
      <c r="GB32" s="326"/>
      <c r="GC32" s="325"/>
      <c r="GD32" s="326"/>
      <c r="GE32" s="325"/>
      <c r="GF32" s="326"/>
      <c r="GG32" s="325"/>
      <c r="GH32" s="326"/>
      <c r="GI32" s="325"/>
      <c r="GJ32" s="326"/>
      <c r="GK32" s="325"/>
      <c r="GL32" s="326"/>
      <c r="GM32" s="325"/>
      <c r="GN32" s="326"/>
      <c r="GO32" s="325"/>
      <c r="GP32" s="326"/>
      <c r="GQ32" s="325"/>
      <c r="GR32" s="326"/>
      <c r="GS32" s="325"/>
      <c r="GT32" s="326"/>
      <c r="GU32" s="325"/>
      <c r="GV32" s="326"/>
      <c r="GW32" s="325"/>
      <c r="GX32" s="326"/>
      <c r="GY32" s="325"/>
      <c r="GZ32" s="326"/>
      <c r="HA32" s="325"/>
      <c r="HB32" s="326"/>
      <c r="HC32" s="325"/>
      <c r="HD32" s="326"/>
      <c r="HE32" s="325"/>
      <c r="HF32" s="326"/>
      <c r="HG32" s="325"/>
      <c r="HH32" s="326"/>
      <c r="HI32" s="325"/>
      <c r="HJ32" s="326"/>
      <c r="HK32" s="325"/>
      <c r="HL32" s="326"/>
      <c r="HM32" s="325"/>
    </row>
    <row r="33" spans="1:11" s="296" customFormat="1">
      <c r="A33" s="305" t="s">
        <v>207</v>
      </c>
      <c r="B33" s="299" t="s">
        <v>216</v>
      </c>
      <c r="C33" s="299">
        <v>1</v>
      </c>
      <c r="D33" s="299"/>
      <c r="E33" s="300"/>
      <c r="F33" s="327" t="s">
        <v>256</v>
      </c>
      <c r="G33" s="274" t="s">
        <v>5</v>
      </c>
      <c r="H33" s="308">
        <v>30</v>
      </c>
      <c r="I33" s="328"/>
      <c r="J33" s="322"/>
      <c r="K33" s="295"/>
    </row>
    <row r="34" spans="1:11" s="296" customFormat="1">
      <c r="A34" s="305" t="s">
        <v>207</v>
      </c>
      <c r="B34" s="299" t="s">
        <v>216</v>
      </c>
      <c r="C34" s="299">
        <v>2</v>
      </c>
      <c r="D34" s="299"/>
      <c r="E34" s="300"/>
      <c r="F34" s="327" t="s">
        <v>257</v>
      </c>
      <c r="G34" s="274" t="s">
        <v>5</v>
      </c>
      <c r="H34" s="308">
        <v>30</v>
      </c>
      <c r="I34" s="328"/>
      <c r="J34" s="322"/>
      <c r="K34" s="295"/>
    </row>
    <row r="35" spans="1:11" s="296" customFormat="1" ht="89.25">
      <c r="A35" s="297" t="s">
        <v>207</v>
      </c>
      <c r="B35" s="298" t="s">
        <v>218</v>
      </c>
      <c r="C35" s="299"/>
      <c r="D35" s="299"/>
      <c r="E35" s="300"/>
      <c r="F35" s="301" t="s">
        <v>258</v>
      </c>
      <c r="G35" s="274"/>
      <c r="H35" s="308"/>
      <c r="I35" s="309"/>
      <c r="J35" s="310"/>
      <c r="K35" s="295"/>
    </row>
    <row r="36" spans="1:11" s="330" customFormat="1">
      <c r="A36" s="297" t="s">
        <v>207</v>
      </c>
      <c r="B36" s="298" t="s">
        <v>218</v>
      </c>
      <c r="C36" s="298">
        <v>1</v>
      </c>
      <c r="D36" s="299"/>
      <c r="E36" s="300"/>
      <c r="F36" s="301" t="s">
        <v>259</v>
      </c>
      <c r="G36" s="274"/>
      <c r="H36" s="308"/>
      <c r="I36" s="321"/>
      <c r="J36" s="329"/>
    </row>
    <row r="37" spans="1:11" s="330" customFormat="1" ht="26.25" thickBot="1">
      <c r="A37" s="305" t="s">
        <v>207</v>
      </c>
      <c r="B37" s="299" t="s">
        <v>218</v>
      </c>
      <c r="C37" s="299">
        <v>1</v>
      </c>
      <c r="D37" s="299">
        <v>1</v>
      </c>
      <c r="E37" s="300"/>
      <c r="F37" s="306" t="s">
        <v>260</v>
      </c>
      <c r="G37" s="274" t="s">
        <v>63</v>
      </c>
      <c r="H37" s="308">
        <v>200</v>
      </c>
      <c r="I37" s="328"/>
      <c r="J37" s="322"/>
    </row>
    <row r="38" spans="1:11" ht="15.75" thickBot="1">
      <c r="A38" s="404" t="s">
        <v>267</v>
      </c>
      <c r="B38" s="405"/>
      <c r="C38" s="405"/>
      <c r="D38" s="405"/>
      <c r="E38" s="405"/>
      <c r="F38" s="406"/>
      <c r="G38" s="407"/>
      <c r="H38" s="408"/>
      <c r="I38" s="408"/>
      <c r="J38" s="409"/>
    </row>
    <row r="41" spans="1:11">
      <c r="I41" s="338"/>
    </row>
  </sheetData>
  <mergeCells count="5">
    <mergeCell ref="A5:J5"/>
    <mergeCell ref="A9:J9"/>
    <mergeCell ref="A10:E10"/>
    <mergeCell ref="A38:F38"/>
    <mergeCell ref="G38:J38"/>
  </mergeCells>
  <pageMargins left="0.70866141732283472" right="0.70866141732283472" top="0.55118110236220474" bottom="0.55118110236220474" header="0.31496062992125984" footer="0.31496062992125984"/>
  <pageSetup paperSize="9" scale="76" fitToHeight="0" orientation="portrait" r:id="rId1"/>
  <headerFooter>
    <oddFooter>&amp;L&amp;9&amp;P de &amp;N&amp;R&amp;9&amp;F.xls</oddFooter>
  </headerFooter>
  <rowBreaks count="1" manualBreakCount="1">
    <brk id="3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zoomScaleSheetLayoutView="85" workbookViewId="0">
      <selection activeCell="N11" sqref="N11"/>
    </sheetView>
  </sheetViews>
  <sheetFormatPr baseColWidth="10" defaultRowHeight="12.75"/>
  <cols>
    <col min="1" max="5" width="3.7109375" style="340" customWidth="1"/>
    <col min="6" max="6" width="53" style="340" customWidth="1"/>
    <col min="7" max="7" width="9" style="340" customWidth="1"/>
    <col min="8" max="8" width="11" style="340" customWidth="1"/>
    <col min="9" max="9" width="10.7109375" style="341" customWidth="1"/>
    <col min="10" max="10" width="11.85546875" style="339" customWidth="1"/>
    <col min="11" max="11" width="1.7109375" style="272" customWidth="1"/>
    <col min="12" max="12" width="11.42578125" style="272"/>
    <col min="13" max="13" width="28.5703125" style="272" bestFit="1" customWidth="1"/>
    <col min="14" max="14" width="12.85546875" style="272" customWidth="1"/>
    <col min="15" max="234" width="11.42578125" style="272"/>
    <col min="235" max="239" width="3.7109375" style="272" customWidth="1"/>
    <col min="240" max="240" width="53" style="272" customWidth="1"/>
    <col min="241" max="241" width="9" style="272" customWidth="1"/>
    <col min="242" max="242" width="11" style="272" customWidth="1"/>
    <col min="243" max="243" width="10.7109375" style="272" customWidth="1"/>
    <col min="244" max="244" width="11.85546875" style="272" customWidth="1"/>
    <col min="245" max="245" width="1.7109375" style="272" customWidth="1"/>
    <col min="246" max="247" width="11.42578125" style="272"/>
    <col min="248" max="248" width="12.85546875" style="272" customWidth="1"/>
    <col min="249" max="252" width="11.42578125" style="272"/>
    <col min="253" max="253" width="12.140625" style="272" customWidth="1"/>
    <col min="254" max="254" width="11.42578125" style="272"/>
    <col min="255" max="255" width="13.7109375" style="272" customWidth="1"/>
    <col min="256" max="256" width="11.42578125" style="272"/>
    <col min="257" max="257" width="13.28515625" style="272" bestFit="1" customWidth="1"/>
    <col min="258" max="259" width="11.42578125" style="272"/>
    <col min="260" max="260" width="13.42578125" style="272" customWidth="1"/>
    <col min="261" max="261" width="15.85546875" style="272" customWidth="1"/>
    <col min="262" max="490" width="11.42578125" style="272"/>
    <col min="491" max="495" width="3.7109375" style="272" customWidth="1"/>
    <col min="496" max="496" width="53" style="272" customWidth="1"/>
    <col min="497" max="497" width="9" style="272" customWidth="1"/>
    <col min="498" max="498" width="11" style="272" customWidth="1"/>
    <col min="499" max="499" width="10.7109375" style="272" customWidth="1"/>
    <col min="500" max="500" width="11.85546875" style="272" customWidth="1"/>
    <col min="501" max="501" width="1.7109375" style="272" customWidth="1"/>
    <col min="502" max="503" width="11.42578125" style="272"/>
    <col min="504" max="504" width="12.85546875" style="272" customWidth="1"/>
    <col min="505" max="508" width="11.42578125" style="272"/>
    <col min="509" max="509" width="12.140625" style="272" customWidth="1"/>
    <col min="510" max="510" width="11.42578125" style="272"/>
    <col min="511" max="511" width="13.7109375" style="272" customWidth="1"/>
    <col min="512" max="512" width="11.42578125" style="272"/>
    <col min="513" max="513" width="13.28515625" style="272" bestFit="1" customWidth="1"/>
    <col min="514" max="515" width="11.42578125" style="272"/>
    <col min="516" max="516" width="13.42578125" style="272" customWidth="1"/>
    <col min="517" max="517" width="15.85546875" style="272" customWidth="1"/>
    <col min="518" max="746" width="11.42578125" style="272"/>
    <col min="747" max="751" width="3.7109375" style="272" customWidth="1"/>
    <col min="752" max="752" width="53" style="272" customWidth="1"/>
    <col min="753" max="753" width="9" style="272" customWidth="1"/>
    <col min="754" max="754" width="11" style="272" customWidth="1"/>
    <col min="755" max="755" width="10.7109375" style="272" customWidth="1"/>
    <col min="756" max="756" width="11.85546875" style="272" customWidth="1"/>
    <col min="757" max="757" width="1.7109375" style="272" customWidth="1"/>
    <col min="758" max="759" width="11.42578125" style="272"/>
    <col min="760" max="760" width="12.85546875" style="272" customWidth="1"/>
    <col min="761" max="764" width="11.42578125" style="272"/>
    <col min="765" max="765" width="12.140625" style="272" customWidth="1"/>
    <col min="766" max="766" width="11.42578125" style="272"/>
    <col min="767" max="767" width="13.7109375" style="272" customWidth="1"/>
    <col min="768" max="768" width="11.42578125" style="272"/>
    <col min="769" max="769" width="13.28515625" style="272" bestFit="1" customWidth="1"/>
    <col min="770" max="771" width="11.42578125" style="272"/>
    <col min="772" max="772" width="13.42578125" style="272" customWidth="1"/>
    <col min="773" max="773" width="15.85546875" style="272" customWidth="1"/>
    <col min="774" max="1002" width="11.42578125" style="272"/>
    <col min="1003" max="1007" width="3.7109375" style="272" customWidth="1"/>
    <col min="1008" max="1008" width="53" style="272" customWidth="1"/>
    <col min="1009" max="1009" width="9" style="272" customWidth="1"/>
    <col min="1010" max="1010" width="11" style="272" customWidth="1"/>
    <col min="1011" max="1011" width="10.7109375" style="272" customWidth="1"/>
    <col min="1012" max="1012" width="11.85546875" style="272" customWidth="1"/>
    <col min="1013" max="1013" width="1.7109375" style="272" customWidth="1"/>
    <col min="1014" max="1015" width="11.42578125" style="272"/>
    <col min="1016" max="1016" width="12.85546875" style="272" customWidth="1"/>
    <col min="1017" max="1020" width="11.42578125" style="272"/>
    <col min="1021" max="1021" width="12.140625" style="272" customWidth="1"/>
    <col min="1022" max="1022" width="11.42578125" style="272"/>
    <col min="1023" max="1023" width="13.7109375" style="272" customWidth="1"/>
    <col min="1024" max="1024" width="11.42578125" style="272"/>
    <col min="1025" max="1025" width="13.28515625" style="272" bestFit="1" customWidth="1"/>
    <col min="1026" max="1027" width="11.42578125" style="272"/>
    <col min="1028" max="1028" width="13.42578125" style="272" customWidth="1"/>
    <col min="1029" max="1029" width="15.85546875" style="272" customWidth="1"/>
    <col min="1030" max="1258" width="11.42578125" style="272"/>
    <col min="1259" max="1263" width="3.7109375" style="272" customWidth="1"/>
    <col min="1264" max="1264" width="53" style="272" customWidth="1"/>
    <col min="1265" max="1265" width="9" style="272" customWidth="1"/>
    <col min="1266" max="1266" width="11" style="272" customWidth="1"/>
    <col min="1267" max="1267" width="10.7109375" style="272" customWidth="1"/>
    <col min="1268" max="1268" width="11.85546875" style="272" customWidth="1"/>
    <col min="1269" max="1269" width="1.7109375" style="272" customWidth="1"/>
    <col min="1270" max="1271" width="11.42578125" style="272"/>
    <col min="1272" max="1272" width="12.85546875" style="272" customWidth="1"/>
    <col min="1273" max="1276" width="11.42578125" style="272"/>
    <col min="1277" max="1277" width="12.140625" style="272" customWidth="1"/>
    <col min="1278" max="1278" width="11.42578125" style="272"/>
    <col min="1279" max="1279" width="13.7109375" style="272" customWidth="1"/>
    <col min="1280" max="1280" width="11.42578125" style="272"/>
    <col min="1281" max="1281" width="13.28515625" style="272" bestFit="1" customWidth="1"/>
    <col min="1282" max="1283" width="11.42578125" style="272"/>
    <col min="1284" max="1284" width="13.42578125" style="272" customWidth="1"/>
    <col min="1285" max="1285" width="15.85546875" style="272" customWidth="1"/>
    <col min="1286" max="1514" width="11.42578125" style="272"/>
    <col min="1515" max="1519" width="3.7109375" style="272" customWidth="1"/>
    <col min="1520" max="1520" width="53" style="272" customWidth="1"/>
    <col min="1521" max="1521" width="9" style="272" customWidth="1"/>
    <col min="1522" max="1522" width="11" style="272" customWidth="1"/>
    <col min="1523" max="1523" width="10.7109375" style="272" customWidth="1"/>
    <col min="1524" max="1524" width="11.85546875" style="272" customWidth="1"/>
    <col min="1525" max="1525" width="1.7109375" style="272" customWidth="1"/>
    <col min="1526" max="1527" width="11.42578125" style="272"/>
    <col min="1528" max="1528" width="12.85546875" style="272" customWidth="1"/>
    <col min="1529" max="1532" width="11.42578125" style="272"/>
    <col min="1533" max="1533" width="12.140625" style="272" customWidth="1"/>
    <col min="1534" max="1534" width="11.42578125" style="272"/>
    <col min="1535" max="1535" width="13.7109375" style="272" customWidth="1"/>
    <col min="1536" max="1536" width="11.42578125" style="272"/>
    <col min="1537" max="1537" width="13.28515625" style="272" bestFit="1" customWidth="1"/>
    <col min="1538" max="1539" width="11.42578125" style="272"/>
    <col min="1540" max="1540" width="13.42578125" style="272" customWidth="1"/>
    <col min="1541" max="1541" width="15.85546875" style="272" customWidth="1"/>
    <col min="1542" max="1770" width="11.42578125" style="272"/>
    <col min="1771" max="1775" width="3.7109375" style="272" customWidth="1"/>
    <col min="1776" max="1776" width="53" style="272" customWidth="1"/>
    <col min="1777" max="1777" width="9" style="272" customWidth="1"/>
    <col min="1778" max="1778" width="11" style="272" customWidth="1"/>
    <col min="1779" max="1779" width="10.7109375" style="272" customWidth="1"/>
    <col min="1780" max="1780" width="11.85546875" style="272" customWidth="1"/>
    <col min="1781" max="1781" width="1.7109375" style="272" customWidth="1"/>
    <col min="1782" max="1783" width="11.42578125" style="272"/>
    <col min="1784" max="1784" width="12.85546875" style="272" customWidth="1"/>
    <col min="1785" max="1788" width="11.42578125" style="272"/>
    <col min="1789" max="1789" width="12.140625" style="272" customWidth="1"/>
    <col min="1790" max="1790" width="11.42578125" style="272"/>
    <col min="1791" max="1791" width="13.7109375" style="272" customWidth="1"/>
    <col min="1792" max="1792" width="11.42578125" style="272"/>
    <col min="1793" max="1793" width="13.28515625" style="272" bestFit="1" customWidth="1"/>
    <col min="1794" max="1795" width="11.42578125" style="272"/>
    <col min="1796" max="1796" width="13.42578125" style="272" customWidth="1"/>
    <col min="1797" max="1797" width="15.85546875" style="272" customWidth="1"/>
    <col min="1798" max="2026" width="11.42578125" style="272"/>
    <col min="2027" max="2031" width="3.7109375" style="272" customWidth="1"/>
    <col min="2032" max="2032" width="53" style="272" customWidth="1"/>
    <col min="2033" max="2033" width="9" style="272" customWidth="1"/>
    <col min="2034" max="2034" width="11" style="272" customWidth="1"/>
    <col min="2035" max="2035" width="10.7109375" style="272" customWidth="1"/>
    <col min="2036" max="2036" width="11.85546875" style="272" customWidth="1"/>
    <col min="2037" max="2037" width="1.7109375" style="272" customWidth="1"/>
    <col min="2038" max="2039" width="11.42578125" style="272"/>
    <col min="2040" max="2040" width="12.85546875" style="272" customWidth="1"/>
    <col min="2041" max="2044" width="11.42578125" style="272"/>
    <col min="2045" max="2045" width="12.140625" style="272" customWidth="1"/>
    <col min="2046" max="2046" width="11.42578125" style="272"/>
    <col min="2047" max="2047" width="13.7109375" style="272" customWidth="1"/>
    <col min="2048" max="2048" width="11.42578125" style="272"/>
    <col min="2049" max="2049" width="13.28515625" style="272" bestFit="1" customWidth="1"/>
    <col min="2050" max="2051" width="11.42578125" style="272"/>
    <col min="2052" max="2052" width="13.42578125" style="272" customWidth="1"/>
    <col min="2053" max="2053" width="15.85546875" style="272" customWidth="1"/>
    <col min="2054" max="2282" width="11.42578125" style="272"/>
    <col min="2283" max="2287" width="3.7109375" style="272" customWidth="1"/>
    <col min="2288" max="2288" width="53" style="272" customWidth="1"/>
    <col min="2289" max="2289" width="9" style="272" customWidth="1"/>
    <col min="2290" max="2290" width="11" style="272" customWidth="1"/>
    <col min="2291" max="2291" width="10.7109375" style="272" customWidth="1"/>
    <col min="2292" max="2292" width="11.85546875" style="272" customWidth="1"/>
    <col min="2293" max="2293" width="1.7109375" style="272" customWidth="1"/>
    <col min="2294" max="2295" width="11.42578125" style="272"/>
    <col min="2296" max="2296" width="12.85546875" style="272" customWidth="1"/>
    <col min="2297" max="2300" width="11.42578125" style="272"/>
    <col min="2301" max="2301" width="12.140625" style="272" customWidth="1"/>
    <col min="2302" max="2302" width="11.42578125" style="272"/>
    <col min="2303" max="2303" width="13.7109375" style="272" customWidth="1"/>
    <col min="2304" max="2304" width="11.42578125" style="272"/>
    <col min="2305" max="2305" width="13.28515625" style="272" bestFit="1" customWidth="1"/>
    <col min="2306" max="2307" width="11.42578125" style="272"/>
    <col min="2308" max="2308" width="13.42578125" style="272" customWidth="1"/>
    <col min="2309" max="2309" width="15.85546875" style="272" customWidth="1"/>
    <col min="2310" max="2538" width="11.42578125" style="272"/>
    <col min="2539" max="2543" width="3.7109375" style="272" customWidth="1"/>
    <col min="2544" max="2544" width="53" style="272" customWidth="1"/>
    <col min="2545" max="2545" width="9" style="272" customWidth="1"/>
    <col min="2546" max="2546" width="11" style="272" customWidth="1"/>
    <col min="2547" max="2547" width="10.7109375" style="272" customWidth="1"/>
    <col min="2548" max="2548" width="11.85546875" style="272" customWidth="1"/>
    <col min="2549" max="2549" width="1.7109375" style="272" customWidth="1"/>
    <col min="2550" max="2551" width="11.42578125" style="272"/>
    <col min="2552" max="2552" width="12.85546875" style="272" customWidth="1"/>
    <col min="2553" max="2556" width="11.42578125" style="272"/>
    <col min="2557" max="2557" width="12.140625" style="272" customWidth="1"/>
    <col min="2558" max="2558" width="11.42578125" style="272"/>
    <col min="2559" max="2559" width="13.7109375" style="272" customWidth="1"/>
    <col min="2560" max="2560" width="11.42578125" style="272"/>
    <col min="2561" max="2561" width="13.28515625" style="272" bestFit="1" customWidth="1"/>
    <col min="2562" max="2563" width="11.42578125" style="272"/>
    <col min="2564" max="2564" width="13.42578125" style="272" customWidth="1"/>
    <col min="2565" max="2565" width="15.85546875" style="272" customWidth="1"/>
    <col min="2566" max="2794" width="11.42578125" style="272"/>
    <col min="2795" max="2799" width="3.7109375" style="272" customWidth="1"/>
    <col min="2800" max="2800" width="53" style="272" customWidth="1"/>
    <col min="2801" max="2801" width="9" style="272" customWidth="1"/>
    <col min="2802" max="2802" width="11" style="272" customWidth="1"/>
    <col min="2803" max="2803" width="10.7109375" style="272" customWidth="1"/>
    <col min="2804" max="2804" width="11.85546875" style="272" customWidth="1"/>
    <col min="2805" max="2805" width="1.7109375" style="272" customWidth="1"/>
    <col min="2806" max="2807" width="11.42578125" style="272"/>
    <col min="2808" max="2808" width="12.85546875" style="272" customWidth="1"/>
    <col min="2809" max="2812" width="11.42578125" style="272"/>
    <col min="2813" max="2813" width="12.140625" style="272" customWidth="1"/>
    <col min="2814" max="2814" width="11.42578125" style="272"/>
    <col min="2815" max="2815" width="13.7109375" style="272" customWidth="1"/>
    <col min="2816" max="2816" width="11.42578125" style="272"/>
    <col min="2817" max="2817" width="13.28515625" style="272" bestFit="1" customWidth="1"/>
    <col min="2818" max="2819" width="11.42578125" style="272"/>
    <col min="2820" max="2820" width="13.42578125" style="272" customWidth="1"/>
    <col min="2821" max="2821" width="15.85546875" style="272" customWidth="1"/>
    <col min="2822" max="3050" width="11.42578125" style="272"/>
    <col min="3051" max="3055" width="3.7109375" style="272" customWidth="1"/>
    <col min="3056" max="3056" width="53" style="272" customWidth="1"/>
    <col min="3057" max="3057" width="9" style="272" customWidth="1"/>
    <col min="3058" max="3058" width="11" style="272" customWidth="1"/>
    <col min="3059" max="3059" width="10.7109375" style="272" customWidth="1"/>
    <col min="3060" max="3060" width="11.85546875" style="272" customWidth="1"/>
    <col min="3061" max="3061" width="1.7109375" style="272" customWidth="1"/>
    <col min="3062" max="3063" width="11.42578125" style="272"/>
    <col min="3064" max="3064" width="12.85546875" style="272" customWidth="1"/>
    <col min="3065" max="3068" width="11.42578125" style="272"/>
    <col min="3069" max="3069" width="12.140625" style="272" customWidth="1"/>
    <col min="3070" max="3070" width="11.42578125" style="272"/>
    <col min="3071" max="3071" width="13.7109375" style="272" customWidth="1"/>
    <col min="3072" max="3072" width="11.42578125" style="272"/>
    <col min="3073" max="3073" width="13.28515625" style="272" bestFit="1" customWidth="1"/>
    <col min="3074" max="3075" width="11.42578125" style="272"/>
    <col min="3076" max="3076" width="13.42578125" style="272" customWidth="1"/>
    <col min="3077" max="3077" width="15.85546875" style="272" customWidth="1"/>
    <col min="3078" max="3306" width="11.42578125" style="272"/>
    <col min="3307" max="3311" width="3.7109375" style="272" customWidth="1"/>
    <col min="3312" max="3312" width="53" style="272" customWidth="1"/>
    <col min="3313" max="3313" width="9" style="272" customWidth="1"/>
    <col min="3314" max="3314" width="11" style="272" customWidth="1"/>
    <col min="3315" max="3315" width="10.7109375" style="272" customWidth="1"/>
    <col min="3316" max="3316" width="11.85546875" style="272" customWidth="1"/>
    <col min="3317" max="3317" width="1.7109375" style="272" customWidth="1"/>
    <col min="3318" max="3319" width="11.42578125" style="272"/>
    <col min="3320" max="3320" width="12.85546875" style="272" customWidth="1"/>
    <col min="3321" max="3324" width="11.42578125" style="272"/>
    <col min="3325" max="3325" width="12.140625" style="272" customWidth="1"/>
    <col min="3326" max="3326" width="11.42578125" style="272"/>
    <col min="3327" max="3327" width="13.7109375" style="272" customWidth="1"/>
    <col min="3328" max="3328" width="11.42578125" style="272"/>
    <col min="3329" max="3329" width="13.28515625" style="272" bestFit="1" customWidth="1"/>
    <col min="3330" max="3331" width="11.42578125" style="272"/>
    <col min="3332" max="3332" width="13.42578125" style="272" customWidth="1"/>
    <col min="3333" max="3333" width="15.85546875" style="272" customWidth="1"/>
    <col min="3334" max="3562" width="11.42578125" style="272"/>
    <col min="3563" max="3567" width="3.7109375" style="272" customWidth="1"/>
    <col min="3568" max="3568" width="53" style="272" customWidth="1"/>
    <col min="3569" max="3569" width="9" style="272" customWidth="1"/>
    <col min="3570" max="3570" width="11" style="272" customWidth="1"/>
    <col min="3571" max="3571" width="10.7109375" style="272" customWidth="1"/>
    <col min="3572" max="3572" width="11.85546875" style="272" customWidth="1"/>
    <col min="3573" max="3573" width="1.7109375" style="272" customWidth="1"/>
    <col min="3574" max="3575" width="11.42578125" style="272"/>
    <col min="3576" max="3576" width="12.85546875" style="272" customWidth="1"/>
    <col min="3577" max="3580" width="11.42578125" style="272"/>
    <col min="3581" max="3581" width="12.140625" style="272" customWidth="1"/>
    <col min="3582" max="3582" width="11.42578125" style="272"/>
    <col min="3583" max="3583" width="13.7109375" style="272" customWidth="1"/>
    <col min="3584" max="3584" width="11.42578125" style="272"/>
    <col min="3585" max="3585" width="13.28515625" style="272" bestFit="1" customWidth="1"/>
    <col min="3586" max="3587" width="11.42578125" style="272"/>
    <col min="3588" max="3588" width="13.42578125" style="272" customWidth="1"/>
    <col min="3589" max="3589" width="15.85546875" style="272" customWidth="1"/>
    <col min="3590" max="3818" width="11.42578125" style="272"/>
    <col min="3819" max="3823" width="3.7109375" style="272" customWidth="1"/>
    <col min="3824" max="3824" width="53" style="272" customWidth="1"/>
    <col min="3825" max="3825" width="9" style="272" customWidth="1"/>
    <col min="3826" max="3826" width="11" style="272" customWidth="1"/>
    <col min="3827" max="3827" width="10.7109375" style="272" customWidth="1"/>
    <col min="3828" max="3828" width="11.85546875" style="272" customWidth="1"/>
    <col min="3829" max="3829" width="1.7109375" style="272" customWidth="1"/>
    <col min="3830" max="3831" width="11.42578125" style="272"/>
    <col min="3832" max="3832" width="12.85546875" style="272" customWidth="1"/>
    <col min="3833" max="3836" width="11.42578125" style="272"/>
    <col min="3837" max="3837" width="12.140625" style="272" customWidth="1"/>
    <col min="3838" max="3838" width="11.42578125" style="272"/>
    <col min="3839" max="3839" width="13.7109375" style="272" customWidth="1"/>
    <col min="3840" max="3840" width="11.42578125" style="272"/>
    <col min="3841" max="3841" width="13.28515625" style="272" bestFit="1" customWidth="1"/>
    <col min="3842" max="3843" width="11.42578125" style="272"/>
    <col min="3844" max="3844" width="13.42578125" style="272" customWidth="1"/>
    <col min="3845" max="3845" width="15.85546875" style="272" customWidth="1"/>
    <col min="3846" max="4074" width="11.42578125" style="272"/>
    <col min="4075" max="4079" width="3.7109375" style="272" customWidth="1"/>
    <col min="4080" max="4080" width="53" style="272" customWidth="1"/>
    <col min="4081" max="4081" width="9" style="272" customWidth="1"/>
    <col min="4082" max="4082" width="11" style="272" customWidth="1"/>
    <col min="4083" max="4083" width="10.7109375" style="272" customWidth="1"/>
    <col min="4084" max="4084" width="11.85546875" style="272" customWidth="1"/>
    <col min="4085" max="4085" width="1.7109375" style="272" customWidth="1"/>
    <col min="4086" max="4087" width="11.42578125" style="272"/>
    <col min="4088" max="4088" width="12.85546875" style="272" customWidth="1"/>
    <col min="4089" max="4092" width="11.42578125" style="272"/>
    <col min="4093" max="4093" width="12.140625" style="272" customWidth="1"/>
    <col min="4094" max="4094" width="11.42578125" style="272"/>
    <col min="4095" max="4095" width="13.7109375" style="272" customWidth="1"/>
    <col min="4096" max="4096" width="11.42578125" style="272"/>
    <col min="4097" max="4097" width="13.28515625" style="272" bestFit="1" customWidth="1"/>
    <col min="4098" max="4099" width="11.42578125" style="272"/>
    <col min="4100" max="4100" width="13.42578125" style="272" customWidth="1"/>
    <col min="4101" max="4101" width="15.85546875" style="272" customWidth="1"/>
    <col min="4102" max="4330" width="11.42578125" style="272"/>
    <col min="4331" max="4335" width="3.7109375" style="272" customWidth="1"/>
    <col min="4336" max="4336" width="53" style="272" customWidth="1"/>
    <col min="4337" max="4337" width="9" style="272" customWidth="1"/>
    <col min="4338" max="4338" width="11" style="272" customWidth="1"/>
    <col min="4339" max="4339" width="10.7109375" style="272" customWidth="1"/>
    <col min="4340" max="4340" width="11.85546875" style="272" customWidth="1"/>
    <col min="4341" max="4341" width="1.7109375" style="272" customWidth="1"/>
    <col min="4342" max="4343" width="11.42578125" style="272"/>
    <col min="4344" max="4344" width="12.85546875" style="272" customWidth="1"/>
    <col min="4345" max="4348" width="11.42578125" style="272"/>
    <col min="4349" max="4349" width="12.140625" style="272" customWidth="1"/>
    <col min="4350" max="4350" width="11.42578125" style="272"/>
    <col min="4351" max="4351" width="13.7109375" style="272" customWidth="1"/>
    <col min="4352" max="4352" width="11.42578125" style="272"/>
    <col min="4353" max="4353" width="13.28515625" style="272" bestFit="1" customWidth="1"/>
    <col min="4354" max="4355" width="11.42578125" style="272"/>
    <col min="4356" max="4356" width="13.42578125" style="272" customWidth="1"/>
    <col min="4357" max="4357" width="15.85546875" style="272" customWidth="1"/>
    <col min="4358" max="4586" width="11.42578125" style="272"/>
    <col min="4587" max="4591" width="3.7109375" style="272" customWidth="1"/>
    <col min="4592" max="4592" width="53" style="272" customWidth="1"/>
    <col min="4593" max="4593" width="9" style="272" customWidth="1"/>
    <col min="4594" max="4594" width="11" style="272" customWidth="1"/>
    <col min="4595" max="4595" width="10.7109375" style="272" customWidth="1"/>
    <col min="4596" max="4596" width="11.85546875" style="272" customWidth="1"/>
    <col min="4597" max="4597" width="1.7109375" style="272" customWidth="1"/>
    <col min="4598" max="4599" width="11.42578125" style="272"/>
    <col min="4600" max="4600" width="12.85546875" style="272" customWidth="1"/>
    <col min="4601" max="4604" width="11.42578125" style="272"/>
    <col min="4605" max="4605" width="12.140625" style="272" customWidth="1"/>
    <col min="4606" max="4606" width="11.42578125" style="272"/>
    <col min="4607" max="4607" width="13.7109375" style="272" customWidth="1"/>
    <col min="4608" max="4608" width="11.42578125" style="272"/>
    <col min="4609" max="4609" width="13.28515625" style="272" bestFit="1" customWidth="1"/>
    <col min="4610" max="4611" width="11.42578125" style="272"/>
    <col min="4612" max="4612" width="13.42578125" style="272" customWidth="1"/>
    <col min="4613" max="4613" width="15.85546875" style="272" customWidth="1"/>
    <col min="4614" max="4842" width="11.42578125" style="272"/>
    <col min="4843" max="4847" width="3.7109375" style="272" customWidth="1"/>
    <col min="4848" max="4848" width="53" style="272" customWidth="1"/>
    <col min="4849" max="4849" width="9" style="272" customWidth="1"/>
    <col min="4850" max="4850" width="11" style="272" customWidth="1"/>
    <col min="4851" max="4851" width="10.7109375" style="272" customWidth="1"/>
    <col min="4852" max="4852" width="11.85546875" style="272" customWidth="1"/>
    <col min="4853" max="4853" width="1.7109375" style="272" customWidth="1"/>
    <col min="4854" max="4855" width="11.42578125" style="272"/>
    <col min="4856" max="4856" width="12.85546875" style="272" customWidth="1"/>
    <col min="4857" max="4860" width="11.42578125" style="272"/>
    <col min="4861" max="4861" width="12.140625" style="272" customWidth="1"/>
    <col min="4862" max="4862" width="11.42578125" style="272"/>
    <col min="4863" max="4863" width="13.7109375" style="272" customWidth="1"/>
    <col min="4864" max="4864" width="11.42578125" style="272"/>
    <col min="4865" max="4865" width="13.28515625" style="272" bestFit="1" customWidth="1"/>
    <col min="4866" max="4867" width="11.42578125" style="272"/>
    <col min="4868" max="4868" width="13.42578125" style="272" customWidth="1"/>
    <col min="4869" max="4869" width="15.85546875" style="272" customWidth="1"/>
    <col min="4870" max="5098" width="11.42578125" style="272"/>
    <col min="5099" max="5103" width="3.7109375" style="272" customWidth="1"/>
    <col min="5104" max="5104" width="53" style="272" customWidth="1"/>
    <col min="5105" max="5105" width="9" style="272" customWidth="1"/>
    <col min="5106" max="5106" width="11" style="272" customWidth="1"/>
    <col min="5107" max="5107" width="10.7109375" style="272" customWidth="1"/>
    <col min="5108" max="5108" width="11.85546875" style="272" customWidth="1"/>
    <col min="5109" max="5109" width="1.7109375" style="272" customWidth="1"/>
    <col min="5110" max="5111" width="11.42578125" style="272"/>
    <col min="5112" max="5112" width="12.85546875" style="272" customWidth="1"/>
    <col min="5113" max="5116" width="11.42578125" style="272"/>
    <col min="5117" max="5117" width="12.140625" style="272" customWidth="1"/>
    <col min="5118" max="5118" width="11.42578125" style="272"/>
    <col min="5119" max="5119" width="13.7109375" style="272" customWidth="1"/>
    <col min="5120" max="5120" width="11.42578125" style="272"/>
    <col min="5121" max="5121" width="13.28515625" style="272" bestFit="1" customWidth="1"/>
    <col min="5122" max="5123" width="11.42578125" style="272"/>
    <col min="5124" max="5124" width="13.42578125" style="272" customWidth="1"/>
    <col min="5125" max="5125" width="15.85546875" style="272" customWidth="1"/>
    <col min="5126" max="5354" width="11.42578125" style="272"/>
    <col min="5355" max="5359" width="3.7109375" style="272" customWidth="1"/>
    <col min="5360" max="5360" width="53" style="272" customWidth="1"/>
    <col min="5361" max="5361" width="9" style="272" customWidth="1"/>
    <col min="5362" max="5362" width="11" style="272" customWidth="1"/>
    <col min="5363" max="5363" width="10.7109375" style="272" customWidth="1"/>
    <col min="5364" max="5364" width="11.85546875" style="272" customWidth="1"/>
    <col min="5365" max="5365" width="1.7109375" style="272" customWidth="1"/>
    <col min="5366" max="5367" width="11.42578125" style="272"/>
    <col min="5368" max="5368" width="12.85546875" style="272" customWidth="1"/>
    <col min="5369" max="5372" width="11.42578125" style="272"/>
    <col min="5373" max="5373" width="12.140625" style="272" customWidth="1"/>
    <col min="5374" max="5374" width="11.42578125" style="272"/>
    <col min="5375" max="5375" width="13.7109375" style="272" customWidth="1"/>
    <col min="5376" max="5376" width="11.42578125" style="272"/>
    <col min="5377" max="5377" width="13.28515625" style="272" bestFit="1" customWidth="1"/>
    <col min="5378" max="5379" width="11.42578125" style="272"/>
    <col min="5380" max="5380" width="13.42578125" style="272" customWidth="1"/>
    <col min="5381" max="5381" width="15.85546875" style="272" customWidth="1"/>
    <col min="5382" max="5610" width="11.42578125" style="272"/>
    <col min="5611" max="5615" width="3.7109375" style="272" customWidth="1"/>
    <col min="5616" max="5616" width="53" style="272" customWidth="1"/>
    <col min="5617" max="5617" width="9" style="272" customWidth="1"/>
    <col min="5618" max="5618" width="11" style="272" customWidth="1"/>
    <col min="5619" max="5619" width="10.7109375" style="272" customWidth="1"/>
    <col min="5620" max="5620" width="11.85546875" style="272" customWidth="1"/>
    <col min="5621" max="5621" width="1.7109375" style="272" customWidth="1"/>
    <col min="5622" max="5623" width="11.42578125" style="272"/>
    <col min="5624" max="5624" width="12.85546875" style="272" customWidth="1"/>
    <col min="5625" max="5628" width="11.42578125" style="272"/>
    <col min="5629" max="5629" width="12.140625" style="272" customWidth="1"/>
    <col min="5630" max="5630" width="11.42578125" style="272"/>
    <col min="5631" max="5631" width="13.7109375" style="272" customWidth="1"/>
    <col min="5632" max="5632" width="11.42578125" style="272"/>
    <col min="5633" max="5633" width="13.28515625" style="272" bestFit="1" customWidth="1"/>
    <col min="5634" max="5635" width="11.42578125" style="272"/>
    <col min="5636" max="5636" width="13.42578125" style="272" customWidth="1"/>
    <col min="5637" max="5637" width="15.85546875" style="272" customWidth="1"/>
    <col min="5638" max="5866" width="11.42578125" style="272"/>
    <col min="5867" max="5871" width="3.7109375" style="272" customWidth="1"/>
    <col min="5872" max="5872" width="53" style="272" customWidth="1"/>
    <col min="5873" max="5873" width="9" style="272" customWidth="1"/>
    <col min="5874" max="5874" width="11" style="272" customWidth="1"/>
    <col min="5875" max="5875" width="10.7109375" style="272" customWidth="1"/>
    <col min="5876" max="5876" width="11.85546875" style="272" customWidth="1"/>
    <col min="5877" max="5877" width="1.7109375" style="272" customWidth="1"/>
    <col min="5878" max="5879" width="11.42578125" style="272"/>
    <col min="5880" max="5880" width="12.85546875" style="272" customWidth="1"/>
    <col min="5881" max="5884" width="11.42578125" style="272"/>
    <col min="5885" max="5885" width="12.140625" style="272" customWidth="1"/>
    <col min="5886" max="5886" width="11.42578125" style="272"/>
    <col min="5887" max="5887" width="13.7109375" style="272" customWidth="1"/>
    <col min="5888" max="5888" width="11.42578125" style="272"/>
    <col min="5889" max="5889" width="13.28515625" style="272" bestFit="1" customWidth="1"/>
    <col min="5890" max="5891" width="11.42578125" style="272"/>
    <col min="5892" max="5892" width="13.42578125" style="272" customWidth="1"/>
    <col min="5893" max="5893" width="15.85546875" style="272" customWidth="1"/>
    <col min="5894" max="6122" width="11.42578125" style="272"/>
    <col min="6123" max="6127" width="3.7109375" style="272" customWidth="1"/>
    <col min="6128" max="6128" width="53" style="272" customWidth="1"/>
    <col min="6129" max="6129" width="9" style="272" customWidth="1"/>
    <col min="6130" max="6130" width="11" style="272" customWidth="1"/>
    <col min="6131" max="6131" width="10.7109375" style="272" customWidth="1"/>
    <col min="6132" max="6132" width="11.85546875" style="272" customWidth="1"/>
    <col min="6133" max="6133" width="1.7109375" style="272" customWidth="1"/>
    <col min="6134" max="6135" width="11.42578125" style="272"/>
    <col min="6136" max="6136" width="12.85546875" style="272" customWidth="1"/>
    <col min="6137" max="6140" width="11.42578125" style="272"/>
    <col min="6141" max="6141" width="12.140625" style="272" customWidth="1"/>
    <col min="6142" max="6142" width="11.42578125" style="272"/>
    <col min="6143" max="6143" width="13.7109375" style="272" customWidth="1"/>
    <col min="6144" max="6144" width="11.42578125" style="272"/>
    <col min="6145" max="6145" width="13.28515625" style="272" bestFit="1" customWidth="1"/>
    <col min="6146" max="6147" width="11.42578125" style="272"/>
    <col min="6148" max="6148" width="13.42578125" style="272" customWidth="1"/>
    <col min="6149" max="6149" width="15.85546875" style="272" customWidth="1"/>
    <col min="6150" max="6378" width="11.42578125" style="272"/>
    <col min="6379" max="6383" width="3.7109375" style="272" customWidth="1"/>
    <col min="6384" max="6384" width="53" style="272" customWidth="1"/>
    <col min="6385" max="6385" width="9" style="272" customWidth="1"/>
    <col min="6386" max="6386" width="11" style="272" customWidth="1"/>
    <col min="6387" max="6387" width="10.7109375" style="272" customWidth="1"/>
    <col min="6388" max="6388" width="11.85546875" style="272" customWidth="1"/>
    <col min="6389" max="6389" width="1.7109375" style="272" customWidth="1"/>
    <col min="6390" max="6391" width="11.42578125" style="272"/>
    <col min="6392" max="6392" width="12.85546875" style="272" customWidth="1"/>
    <col min="6393" max="6396" width="11.42578125" style="272"/>
    <col min="6397" max="6397" width="12.140625" style="272" customWidth="1"/>
    <col min="6398" max="6398" width="11.42578125" style="272"/>
    <col min="6399" max="6399" width="13.7109375" style="272" customWidth="1"/>
    <col min="6400" max="6400" width="11.42578125" style="272"/>
    <col min="6401" max="6401" width="13.28515625" style="272" bestFit="1" customWidth="1"/>
    <col min="6402" max="6403" width="11.42578125" style="272"/>
    <col min="6404" max="6404" width="13.42578125" style="272" customWidth="1"/>
    <col min="6405" max="6405" width="15.85546875" style="272" customWidth="1"/>
    <col min="6406" max="6634" width="11.42578125" style="272"/>
    <col min="6635" max="6639" width="3.7109375" style="272" customWidth="1"/>
    <col min="6640" max="6640" width="53" style="272" customWidth="1"/>
    <col min="6641" max="6641" width="9" style="272" customWidth="1"/>
    <col min="6642" max="6642" width="11" style="272" customWidth="1"/>
    <col min="6643" max="6643" width="10.7109375" style="272" customWidth="1"/>
    <col min="6644" max="6644" width="11.85546875" style="272" customWidth="1"/>
    <col min="6645" max="6645" width="1.7109375" style="272" customWidth="1"/>
    <col min="6646" max="6647" width="11.42578125" style="272"/>
    <col min="6648" max="6648" width="12.85546875" style="272" customWidth="1"/>
    <col min="6649" max="6652" width="11.42578125" style="272"/>
    <col min="6653" max="6653" width="12.140625" style="272" customWidth="1"/>
    <col min="6654" max="6654" width="11.42578125" style="272"/>
    <col min="6655" max="6655" width="13.7109375" style="272" customWidth="1"/>
    <col min="6656" max="6656" width="11.42578125" style="272"/>
    <col min="6657" max="6657" width="13.28515625" style="272" bestFit="1" customWidth="1"/>
    <col min="6658" max="6659" width="11.42578125" style="272"/>
    <col min="6660" max="6660" width="13.42578125" style="272" customWidth="1"/>
    <col min="6661" max="6661" width="15.85546875" style="272" customWidth="1"/>
    <col min="6662" max="6890" width="11.42578125" style="272"/>
    <col min="6891" max="6895" width="3.7109375" style="272" customWidth="1"/>
    <col min="6896" max="6896" width="53" style="272" customWidth="1"/>
    <col min="6897" max="6897" width="9" style="272" customWidth="1"/>
    <col min="6898" max="6898" width="11" style="272" customWidth="1"/>
    <col min="6899" max="6899" width="10.7109375" style="272" customWidth="1"/>
    <col min="6900" max="6900" width="11.85546875" style="272" customWidth="1"/>
    <col min="6901" max="6901" width="1.7109375" style="272" customWidth="1"/>
    <col min="6902" max="6903" width="11.42578125" style="272"/>
    <col min="6904" max="6904" width="12.85546875" style="272" customWidth="1"/>
    <col min="6905" max="6908" width="11.42578125" style="272"/>
    <col min="6909" max="6909" width="12.140625" style="272" customWidth="1"/>
    <col min="6910" max="6910" width="11.42578125" style="272"/>
    <col min="6911" max="6911" width="13.7109375" style="272" customWidth="1"/>
    <col min="6912" max="6912" width="11.42578125" style="272"/>
    <col min="6913" max="6913" width="13.28515625" style="272" bestFit="1" customWidth="1"/>
    <col min="6914" max="6915" width="11.42578125" style="272"/>
    <col min="6916" max="6916" width="13.42578125" style="272" customWidth="1"/>
    <col min="6917" max="6917" width="15.85546875" style="272" customWidth="1"/>
    <col min="6918" max="7146" width="11.42578125" style="272"/>
    <col min="7147" max="7151" width="3.7109375" style="272" customWidth="1"/>
    <col min="7152" max="7152" width="53" style="272" customWidth="1"/>
    <col min="7153" max="7153" width="9" style="272" customWidth="1"/>
    <col min="7154" max="7154" width="11" style="272" customWidth="1"/>
    <col min="7155" max="7155" width="10.7109375" style="272" customWidth="1"/>
    <col min="7156" max="7156" width="11.85546875" style="272" customWidth="1"/>
    <col min="7157" max="7157" width="1.7109375" style="272" customWidth="1"/>
    <col min="7158" max="7159" width="11.42578125" style="272"/>
    <col min="7160" max="7160" width="12.85546875" style="272" customWidth="1"/>
    <col min="7161" max="7164" width="11.42578125" style="272"/>
    <col min="7165" max="7165" width="12.140625" style="272" customWidth="1"/>
    <col min="7166" max="7166" width="11.42578125" style="272"/>
    <col min="7167" max="7167" width="13.7109375" style="272" customWidth="1"/>
    <col min="7168" max="7168" width="11.42578125" style="272"/>
    <col min="7169" max="7169" width="13.28515625" style="272" bestFit="1" customWidth="1"/>
    <col min="7170" max="7171" width="11.42578125" style="272"/>
    <col min="7172" max="7172" width="13.42578125" style="272" customWidth="1"/>
    <col min="7173" max="7173" width="15.85546875" style="272" customWidth="1"/>
    <col min="7174" max="7402" width="11.42578125" style="272"/>
    <col min="7403" max="7407" width="3.7109375" style="272" customWidth="1"/>
    <col min="7408" max="7408" width="53" style="272" customWidth="1"/>
    <col min="7409" max="7409" width="9" style="272" customWidth="1"/>
    <col min="7410" max="7410" width="11" style="272" customWidth="1"/>
    <col min="7411" max="7411" width="10.7109375" style="272" customWidth="1"/>
    <col min="7412" max="7412" width="11.85546875" style="272" customWidth="1"/>
    <col min="7413" max="7413" width="1.7109375" style="272" customWidth="1"/>
    <col min="7414" max="7415" width="11.42578125" style="272"/>
    <col min="7416" max="7416" width="12.85546875" style="272" customWidth="1"/>
    <col min="7417" max="7420" width="11.42578125" style="272"/>
    <col min="7421" max="7421" width="12.140625" style="272" customWidth="1"/>
    <col min="7422" max="7422" width="11.42578125" style="272"/>
    <col min="7423" max="7423" width="13.7109375" style="272" customWidth="1"/>
    <col min="7424" max="7424" width="11.42578125" style="272"/>
    <col min="7425" max="7425" width="13.28515625" style="272" bestFit="1" customWidth="1"/>
    <col min="7426" max="7427" width="11.42578125" style="272"/>
    <col min="7428" max="7428" width="13.42578125" style="272" customWidth="1"/>
    <col min="7429" max="7429" width="15.85546875" style="272" customWidth="1"/>
    <col min="7430" max="7658" width="11.42578125" style="272"/>
    <col min="7659" max="7663" width="3.7109375" style="272" customWidth="1"/>
    <col min="7664" max="7664" width="53" style="272" customWidth="1"/>
    <col min="7665" max="7665" width="9" style="272" customWidth="1"/>
    <col min="7666" max="7666" width="11" style="272" customWidth="1"/>
    <col min="7667" max="7667" width="10.7109375" style="272" customWidth="1"/>
    <col min="7668" max="7668" width="11.85546875" style="272" customWidth="1"/>
    <col min="7669" max="7669" width="1.7109375" style="272" customWidth="1"/>
    <col min="7670" max="7671" width="11.42578125" style="272"/>
    <col min="7672" max="7672" width="12.85546875" style="272" customWidth="1"/>
    <col min="7673" max="7676" width="11.42578125" style="272"/>
    <col min="7677" max="7677" width="12.140625" style="272" customWidth="1"/>
    <col min="7678" max="7678" width="11.42578125" style="272"/>
    <col min="7679" max="7679" width="13.7109375" style="272" customWidth="1"/>
    <col min="7680" max="7680" width="11.42578125" style="272"/>
    <col min="7681" max="7681" width="13.28515625" style="272" bestFit="1" customWidth="1"/>
    <col min="7682" max="7683" width="11.42578125" style="272"/>
    <col min="7684" max="7684" width="13.42578125" style="272" customWidth="1"/>
    <col min="7685" max="7685" width="15.85546875" style="272" customWidth="1"/>
    <col min="7686" max="7914" width="11.42578125" style="272"/>
    <col min="7915" max="7919" width="3.7109375" style="272" customWidth="1"/>
    <col min="7920" max="7920" width="53" style="272" customWidth="1"/>
    <col min="7921" max="7921" width="9" style="272" customWidth="1"/>
    <col min="7922" max="7922" width="11" style="272" customWidth="1"/>
    <col min="7923" max="7923" width="10.7109375" style="272" customWidth="1"/>
    <col min="7924" max="7924" width="11.85546875" style="272" customWidth="1"/>
    <col min="7925" max="7925" width="1.7109375" style="272" customWidth="1"/>
    <col min="7926" max="7927" width="11.42578125" style="272"/>
    <col min="7928" max="7928" width="12.85546875" style="272" customWidth="1"/>
    <col min="7929" max="7932" width="11.42578125" style="272"/>
    <col min="7933" max="7933" width="12.140625" style="272" customWidth="1"/>
    <col min="7934" max="7934" width="11.42578125" style="272"/>
    <col min="7935" max="7935" width="13.7109375" style="272" customWidth="1"/>
    <col min="7936" max="7936" width="11.42578125" style="272"/>
    <col min="7937" max="7937" width="13.28515625" style="272" bestFit="1" customWidth="1"/>
    <col min="7938" max="7939" width="11.42578125" style="272"/>
    <col min="7940" max="7940" width="13.42578125" style="272" customWidth="1"/>
    <col min="7941" max="7941" width="15.85546875" style="272" customWidth="1"/>
    <col min="7942" max="8170" width="11.42578125" style="272"/>
    <col min="8171" max="8175" width="3.7109375" style="272" customWidth="1"/>
    <col min="8176" max="8176" width="53" style="272" customWidth="1"/>
    <col min="8177" max="8177" width="9" style="272" customWidth="1"/>
    <col min="8178" max="8178" width="11" style="272" customWidth="1"/>
    <col min="8179" max="8179" width="10.7109375" style="272" customWidth="1"/>
    <col min="8180" max="8180" width="11.85546875" style="272" customWidth="1"/>
    <col min="8181" max="8181" width="1.7109375" style="272" customWidth="1"/>
    <col min="8182" max="8183" width="11.42578125" style="272"/>
    <col min="8184" max="8184" width="12.85546875" style="272" customWidth="1"/>
    <col min="8185" max="8188" width="11.42578125" style="272"/>
    <col min="8189" max="8189" width="12.140625" style="272" customWidth="1"/>
    <col min="8190" max="8190" width="11.42578125" style="272"/>
    <col min="8191" max="8191" width="13.7109375" style="272" customWidth="1"/>
    <col min="8192" max="8192" width="11.42578125" style="272"/>
    <col min="8193" max="8193" width="13.28515625" style="272" bestFit="1" customWidth="1"/>
    <col min="8194" max="8195" width="11.42578125" style="272"/>
    <col min="8196" max="8196" width="13.42578125" style="272" customWidth="1"/>
    <col min="8197" max="8197" width="15.85546875" style="272" customWidth="1"/>
    <col min="8198" max="8426" width="11.42578125" style="272"/>
    <col min="8427" max="8431" width="3.7109375" style="272" customWidth="1"/>
    <col min="8432" max="8432" width="53" style="272" customWidth="1"/>
    <col min="8433" max="8433" width="9" style="272" customWidth="1"/>
    <col min="8434" max="8434" width="11" style="272" customWidth="1"/>
    <col min="8435" max="8435" width="10.7109375" style="272" customWidth="1"/>
    <col min="8436" max="8436" width="11.85546875" style="272" customWidth="1"/>
    <col min="8437" max="8437" width="1.7109375" style="272" customWidth="1"/>
    <col min="8438" max="8439" width="11.42578125" style="272"/>
    <col min="8440" max="8440" width="12.85546875" style="272" customWidth="1"/>
    <col min="8441" max="8444" width="11.42578125" style="272"/>
    <col min="8445" max="8445" width="12.140625" style="272" customWidth="1"/>
    <col min="8446" max="8446" width="11.42578125" style="272"/>
    <col min="8447" max="8447" width="13.7109375" style="272" customWidth="1"/>
    <col min="8448" max="8448" width="11.42578125" style="272"/>
    <col min="8449" max="8449" width="13.28515625" style="272" bestFit="1" customWidth="1"/>
    <col min="8450" max="8451" width="11.42578125" style="272"/>
    <col min="8452" max="8452" width="13.42578125" style="272" customWidth="1"/>
    <col min="8453" max="8453" width="15.85546875" style="272" customWidth="1"/>
    <col min="8454" max="8682" width="11.42578125" style="272"/>
    <col min="8683" max="8687" width="3.7109375" style="272" customWidth="1"/>
    <col min="8688" max="8688" width="53" style="272" customWidth="1"/>
    <col min="8689" max="8689" width="9" style="272" customWidth="1"/>
    <col min="8690" max="8690" width="11" style="272" customWidth="1"/>
    <col min="8691" max="8691" width="10.7109375" style="272" customWidth="1"/>
    <col min="8692" max="8692" width="11.85546875" style="272" customWidth="1"/>
    <col min="8693" max="8693" width="1.7109375" style="272" customWidth="1"/>
    <col min="8694" max="8695" width="11.42578125" style="272"/>
    <col min="8696" max="8696" width="12.85546875" style="272" customWidth="1"/>
    <col min="8697" max="8700" width="11.42578125" style="272"/>
    <col min="8701" max="8701" width="12.140625" style="272" customWidth="1"/>
    <col min="8702" max="8702" width="11.42578125" style="272"/>
    <col min="8703" max="8703" width="13.7109375" style="272" customWidth="1"/>
    <col min="8704" max="8704" width="11.42578125" style="272"/>
    <col min="8705" max="8705" width="13.28515625" style="272" bestFit="1" customWidth="1"/>
    <col min="8706" max="8707" width="11.42578125" style="272"/>
    <col min="8708" max="8708" width="13.42578125" style="272" customWidth="1"/>
    <col min="8709" max="8709" width="15.85546875" style="272" customWidth="1"/>
    <col min="8710" max="8938" width="11.42578125" style="272"/>
    <col min="8939" max="8943" width="3.7109375" style="272" customWidth="1"/>
    <col min="8944" max="8944" width="53" style="272" customWidth="1"/>
    <col min="8945" max="8945" width="9" style="272" customWidth="1"/>
    <col min="8946" max="8946" width="11" style="272" customWidth="1"/>
    <col min="8947" max="8947" width="10.7109375" style="272" customWidth="1"/>
    <col min="8948" max="8948" width="11.85546875" style="272" customWidth="1"/>
    <col min="8949" max="8949" width="1.7109375" style="272" customWidth="1"/>
    <col min="8950" max="8951" width="11.42578125" style="272"/>
    <col min="8952" max="8952" width="12.85546875" style="272" customWidth="1"/>
    <col min="8953" max="8956" width="11.42578125" style="272"/>
    <col min="8957" max="8957" width="12.140625" style="272" customWidth="1"/>
    <col min="8958" max="8958" width="11.42578125" style="272"/>
    <col min="8959" max="8959" width="13.7109375" style="272" customWidth="1"/>
    <col min="8960" max="8960" width="11.42578125" style="272"/>
    <col min="8961" max="8961" width="13.28515625" style="272" bestFit="1" customWidth="1"/>
    <col min="8962" max="8963" width="11.42578125" style="272"/>
    <col min="8964" max="8964" width="13.42578125" style="272" customWidth="1"/>
    <col min="8965" max="8965" width="15.85546875" style="272" customWidth="1"/>
    <col min="8966" max="9194" width="11.42578125" style="272"/>
    <col min="9195" max="9199" width="3.7109375" style="272" customWidth="1"/>
    <col min="9200" max="9200" width="53" style="272" customWidth="1"/>
    <col min="9201" max="9201" width="9" style="272" customWidth="1"/>
    <col min="9202" max="9202" width="11" style="272" customWidth="1"/>
    <col min="9203" max="9203" width="10.7109375" style="272" customWidth="1"/>
    <col min="9204" max="9204" width="11.85546875" style="272" customWidth="1"/>
    <col min="9205" max="9205" width="1.7109375" style="272" customWidth="1"/>
    <col min="9206" max="9207" width="11.42578125" style="272"/>
    <col min="9208" max="9208" width="12.85546875" style="272" customWidth="1"/>
    <col min="9209" max="9212" width="11.42578125" style="272"/>
    <col min="9213" max="9213" width="12.140625" style="272" customWidth="1"/>
    <col min="9214" max="9214" width="11.42578125" style="272"/>
    <col min="9215" max="9215" width="13.7109375" style="272" customWidth="1"/>
    <col min="9216" max="9216" width="11.42578125" style="272"/>
    <col min="9217" max="9217" width="13.28515625" style="272" bestFit="1" customWidth="1"/>
    <col min="9218" max="9219" width="11.42578125" style="272"/>
    <col min="9220" max="9220" width="13.42578125" style="272" customWidth="1"/>
    <col min="9221" max="9221" width="15.85546875" style="272" customWidth="1"/>
    <col min="9222" max="9450" width="11.42578125" style="272"/>
    <col min="9451" max="9455" width="3.7109375" style="272" customWidth="1"/>
    <col min="9456" max="9456" width="53" style="272" customWidth="1"/>
    <col min="9457" max="9457" width="9" style="272" customWidth="1"/>
    <col min="9458" max="9458" width="11" style="272" customWidth="1"/>
    <col min="9459" max="9459" width="10.7109375" style="272" customWidth="1"/>
    <col min="9460" max="9460" width="11.85546875" style="272" customWidth="1"/>
    <col min="9461" max="9461" width="1.7109375" style="272" customWidth="1"/>
    <col min="9462" max="9463" width="11.42578125" style="272"/>
    <col min="9464" max="9464" width="12.85546875" style="272" customWidth="1"/>
    <col min="9465" max="9468" width="11.42578125" style="272"/>
    <col min="9469" max="9469" width="12.140625" style="272" customWidth="1"/>
    <col min="9470" max="9470" width="11.42578125" style="272"/>
    <col min="9471" max="9471" width="13.7109375" style="272" customWidth="1"/>
    <col min="9472" max="9472" width="11.42578125" style="272"/>
    <col min="9473" max="9473" width="13.28515625" style="272" bestFit="1" customWidth="1"/>
    <col min="9474" max="9475" width="11.42578125" style="272"/>
    <col min="9476" max="9476" width="13.42578125" style="272" customWidth="1"/>
    <col min="9477" max="9477" width="15.85546875" style="272" customWidth="1"/>
    <col min="9478" max="9706" width="11.42578125" style="272"/>
    <col min="9707" max="9711" width="3.7109375" style="272" customWidth="1"/>
    <col min="9712" max="9712" width="53" style="272" customWidth="1"/>
    <col min="9713" max="9713" width="9" style="272" customWidth="1"/>
    <col min="9714" max="9714" width="11" style="272" customWidth="1"/>
    <col min="9715" max="9715" width="10.7109375" style="272" customWidth="1"/>
    <col min="9716" max="9716" width="11.85546875" style="272" customWidth="1"/>
    <col min="9717" max="9717" width="1.7109375" style="272" customWidth="1"/>
    <col min="9718" max="9719" width="11.42578125" style="272"/>
    <col min="9720" max="9720" width="12.85546875" style="272" customWidth="1"/>
    <col min="9721" max="9724" width="11.42578125" style="272"/>
    <col min="9725" max="9725" width="12.140625" style="272" customWidth="1"/>
    <col min="9726" max="9726" width="11.42578125" style="272"/>
    <col min="9727" max="9727" width="13.7109375" style="272" customWidth="1"/>
    <col min="9728" max="9728" width="11.42578125" style="272"/>
    <col min="9729" max="9729" width="13.28515625" style="272" bestFit="1" customWidth="1"/>
    <col min="9730" max="9731" width="11.42578125" style="272"/>
    <col min="9732" max="9732" width="13.42578125" style="272" customWidth="1"/>
    <col min="9733" max="9733" width="15.85546875" style="272" customWidth="1"/>
    <col min="9734" max="9962" width="11.42578125" style="272"/>
    <col min="9963" max="9967" width="3.7109375" style="272" customWidth="1"/>
    <col min="9968" max="9968" width="53" style="272" customWidth="1"/>
    <col min="9969" max="9969" width="9" style="272" customWidth="1"/>
    <col min="9970" max="9970" width="11" style="272" customWidth="1"/>
    <col min="9971" max="9971" width="10.7109375" style="272" customWidth="1"/>
    <col min="9972" max="9972" width="11.85546875" style="272" customWidth="1"/>
    <col min="9973" max="9973" width="1.7109375" style="272" customWidth="1"/>
    <col min="9974" max="9975" width="11.42578125" style="272"/>
    <col min="9976" max="9976" width="12.85546875" style="272" customWidth="1"/>
    <col min="9977" max="9980" width="11.42578125" style="272"/>
    <col min="9981" max="9981" width="12.140625" style="272" customWidth="1"/>
    <col min="9982" max="9982" width="11.42578125" style="272"/>
    <col min="9983" max="9983" width="13.7109375" style="272" customWidth="1"/>
    <col min="9984" max="9984" width="11.42578125" style="272"/>
    <col min="9985" max="9985" width="13.28515625" style="272" bestFit="1" customWidth="1"/>
    <col min="9986" max="9987" width="11.42578125" style="272"/>
    <col min="9988" max="9988" width="13.42578125" style="272" customWidth="1"/>
    <col min="9989" max="9989" width="15.85546875" style="272" customWidth="1"/>
    <col min="9990" max="10218" width="11.42578125" style="272"/>
    <col min="10219" max="10223" width="3.7109375" style="272" customWidth="1"/>
    <col min="10224" max="10224" width="53" style="272" customWidth="1"/>
    <col min="10225" max="10225" width="9" style="272" customWidth="1"/>
    <col min="10226" max="10226" width="11" style="272" customWidth="1"/>
    <col min="10227" max="10227" width="10.7109375" style="272" customWidth="1"/>
    <col min="10228" max="10228" width="11.85546875" style="272" customWidth="1"/>
    <col min="10229" max="10229" width="1.7109375" style="272" customWidth="1"/>
    <col min="10230" max="10231" width="11.42578125" style="272"/>
    <col min="10232" max="10232" width="12.85546875" style="272" customWidth="1"/>
    <col min="10233" max="10236" width="11.42578125" style="272"/>
    <col min="10237" max="10237" width="12.140625" style="272" customWidth="1"/>
    <col min="10238" max="10238" width="11.42578125" style="272"/>
    <col min="10239" max="10239" width="13.7109375" style="272" customWidth="1"/>
    <col min="10240" max="10240" width="11.42578125" style="272"/>
    <col min="10241" max="10241" width="13.28515625" style="272" bestFit="1" customWidth="1"/>
    <col min="10242" max="10243" width="11.42578125" style="272"/>
    <col min="10244" max="10244" width="13.42578125" style="272" customWidth="1"/>
    <col min="10245" max="10245" width="15.85546875" style="272" customWidth="1"/>
    <col min="10246" max="10474" width="11.42578125" style="272"/>
    <col min="10475" max="10479" width="3.7109375" style="272" customWidth="1"/>
    <col min="10480" max="10480" width="53" style="272" customWidth="1"/>
    <col min="10481" max="10481" width="9" style="272" customWidth="1"/>
    <col min="10482" max="10482" width="11" style="272" customWidth="1"/>
    <col min="10483" max="10483" width="10.7109375" style="272" customWidth="1"/>
    <col min="10484" max="10484" width="11.85546875" style="272" customWidth="1"/>
    <col min="10485" max="10485" width="1.7109375" style="272" customWidth="1"/>
    <col min="10486" max="10487" width="11.42578125" style="272"/>
    <col min="10488" max="10488" width="12.85546875" style="272" customWidth="1"/>
    <col min="10489" max="10492" width="11.42578125" style="272"/>
    <col min="10493" max="10493" width="12.140625" style="272" customWidth="1"/>
    <col min="10494" max="10494" width="11.42578125" style="272"/>
    <col min="10495" max="10495" width="13.7109375" style="272" customWidth="1"/>
    <col min="10496" max="10496" width="11.42578125" style="272"/>
    <col min="10497" max="10497" width="13.28515625" style="272" bestFit="1" customWidth="1"/>
    <col min="10498" max="10499" width="11.42578125" style="272"/>
    <col min="10500" max="10500" width="13.42578125" style="272" customWidth="1"/>
    <col min="10501" max="10501" width="15.85546875" style="272" customWidth="1"/>
    <col min="10502" max="10730" width="11.42578125" style="272"/>
    <col min="10731" max="10735" width="3.7109375" style="272" customWidth="1"/>
    <col min="10736" max="10736" width="53" style="272" customWidth="1"/>
    <col min="10737" max="10737" width="9" style="272" customWidth="1"/>
    <col min="10738" max="10738" width="11" style="272" customWidth="1"/>
    <col min="10739" max="10739" width="10.7109375" style="272" customWidth="1"/>
    <col min="10740" max="10740" width="11.85546875" style="272" customWidth="1"/>
    <col min="10741" max="10741" width="1.7109375" style="272" customWidth="1"/>
    <col min="10742" max="10743" width="11.42578125" style="272"/>
    <col min="10744" max="10744" width="12.85546875" style="272" customWidth="1"/>
    <col min="10745" max="10748" width="11.42578125" style="272"/>
    <col min="10749" max="10749" width="12.140625" style="272" customWidth="1"/>
    <col min="10750" max="10750" width="11.42578125" style="272"/>
    <col min="10751" max="10751" width="13.7109375" style="272" customWidth="1"/>
    <col min="10752" max="10752" width="11.42578125" style="272"/>
    <col min="10753" max="10753" width="13.28515625" style="272" bestFit="1" customWidth="1"/>
    <col min="10754" max="10755" width="11.42578125" style="272"/>
    <col min="10756" max="10756" width="13.42578125" style="272" customWidth="1"/>
    <col min="10757" max="10757" width="15.85546875" style="272" customWidth="1"/>
    <col min="10758" max="10986" width="11.42578125" style="272"/>
    <col min="10987" max="10991" width="3.7109375" style="272" customWidth="1"/>
    <col min="10992" max="10992" width="53" style="272" customWidth="1"/>
    <col min="10993" max="10993" width="9" style="272" customWidth="1"/>
    <col min="10994" max="10994" width="11" style="272" customWidth="1"/>
    <col min="10995" max="10995" width="10.7109375" style="272" customWidth="1"/>
    <col min="10996" max="10996" width="11.85546875" style="272" customWidth="1"/>
    <col min="10997" max="10997" width="1.7109375" style="272" customWidth="1"/>
    <col min="10998" max="10999" width="11.42578125" style="272"/>
    <col min="11000" max="11000" width="12.85546875" style="272" customWidth="1"/>
    <col min="11001" max="11004" width="11.42578125" style="272"/>
    <col min="11005" max="11005" width="12.140625" style="272" customWidth="1"/>
    <col min="11006" max="11006" width="11.42578125" style="272"/>
    <col min="11007" max="11007" width="13.7109375" style="272" customWidth="1"/>
    <col min="11008" max="11008" width="11.42578125" style="272"/>
    <col min="11009" max="11009" width="13.28515625" style="272" bestFit="1" customWidth="1"/>
    <col min="11010" max="11011" width="11.42578125" style="272"/>
    <col min="11012" max="11012" width="13.42578125" style="272" customWidth="1"/>
    <col min="11013" max="11013" width="15.85546875" style="272" customWidth="1"/>
    <col min="11014" max="11242" width="11.42578125" style="272"/>
    <col min="11243" max="11247" width="3.7109375" style="272" customWidth="1"/>
    <col min="11248" max="11248" width="53" style="272" customWidth="1"/>
    <col min="11249" max="11249" width="9" style="272" customWidth="1"/>
    <col min="11250" max="11250" width="11" style="272" customWidth="1"/>
    <col min="11251" max="11251" width="10.7109375" style="272" customWidth="1"/>
    <col min="11252" max="11252" width="11.85546875" style="272" customWidth="1"/>
    <col min="11253" max="11253" width="1.7109375" style="272" customWidth="1"/>
    <col min="11254" max="11255" width="11.42578125" style="272"/>
    <col min="11256" max="11256" width="12.85546875" style="272" customWidth="1"/>
    <col min="11257" max="11260" width="11.42578125" style="272"/>
    <col min="11261" max="11261" width="12.140625" style="272" customWidth="1"/>
    <col min="11262" max="11262" width="11.42578125" style="272"/>
    <col min="11263" max="11263" width="13.7109375" style="272" customWidth="1"/>
    <col min="11264" max="11264" width="11.42578125" style="272"/>
    <col min="11265" max="11265" width="13.28515625" style="272" bestFit="1" customWidth="1"/>
    <col min="11266" max="11267" width="11.42578125" style="272"/>
    <col min="11268" max="11268" width="13.42578125" style="272" customWidth="1"/>
    <col min="11269" max="11269" width="15.85546875" style="272" customWidth="1"/>
    <col min="11270" max="11498" width="11.42578125" style="272"/>
    <col min="11499" max="11503" width="3.7109375" style="272" customWidth="1"/>
    <col min="11504" max="11504" width="53" style="272" customWidth="1"/>
    <col min="11505" max="11505" width="9" style="272" customWidth="1"/>
    <col min="11506" max="11506" width="11" style="272" customWidth="1"/>
    <col min="11507" max="11507" width="10.7109375" style="272" customWidth="1"/>
    <col min="11508" max="11508" width="11.85546875" style="272" customWidth="1"/>
    <col min="11509" max="11509" width="1.7109375" style="272" customWidth="1"/>
    <col min="11510" max="11511" width="11.42578125" style="272"/>
    <col min="11512" max="11512" width="12.85546875" style="272" customWidth="1"/>
    <col min="11513" max="11516" width="11.42578125" style="272"/>
    <col min="11517" max="11517" width="12.140625" style="272" customWidth="1"/>
    <col min="11518" max="11518" width="11.42578125" style="272"/>
    <col min="11519" max="11519" width="13.7109375" style="272" customWidth="1"/>
    <col min="11520" max="11520" width="11.42578125" style="272"/>
    <col min="11521" max="11521" width="13.28515625" style="272" bestFit="1" customWidth="1"/>
    <col min="11522" max="11523" width="11.42578125" style="272"/>
    <col min="11524" max="11524" width="13.42578125" style="272" customWidth="1"/>
    <col min="11525" max="11525" width="15.85546875" style="272" customWidth="1"/>
    <col min="11526" max="11754" width="11.42578125" style="272"/>
    <col min="11755" max="11759" width="3.7109375" style="272" customWidth="1"/>
    <col min="11760" max="11760" width="53" style="272" customWidth="1"/>
    <col min="11761" max="11761" width="9" style="272" customWidth="1"/>
    <col min="11762" max="11762" width="11" style="272" customWidth="1"/>
    <col min="11763" max="11763" width="10.7109375" style="272" customWidth="1"/>
    <col min="11764" max="11764" width="11.85546875" style="272" customWidth="1"/>
    <col min="11765" max="11765" width="1.7109375" style="272" customWidth="1"/>
    <col min="11766" max="11767" width="11.42578125" style="272"/>
    <col min="11768" max="11768" width="12.85546875" style="272" customWidth="1"/>
    <col min="11769" max="11772" width="11.42578125" style="272"/>
    <col min="11773" max="11773" width="12.140625" style="272" customWidth="1"/>
    <col min="11774" max="11774" width="11.42578125" style="272"/>
    <col min="11775" max="11775" width="13.7109375" style="272" customWidth="1"/>
    <col min="11776" max="11776" width="11.42578125" style="272"/>
    <col min="11777" max="11777" width="13.28515625" style="272" bestFit="1" customWidth="1"/>
    <col min="11778" max="11779" width="11.42578125" style="272"/>
    <col min="11780" max="11780" width="13.42578125" style="272" customWidth="1"/>
    <col min="11781" max="11781" width="15.85546875" style="272" customWidth="1"/>
    <col min="11782" max="12010" width="11.42578125" style="272"/>
    <col min="12011" max="12015" width="3.7109375" style="272" customWidth="1"/>
    <col min="12016" max="12016" width="53" style="272" customWidth="1"/>
    <col min="12017" max="12017" width="9" style="272" customWidth="1"/>
    <col min="12018" max="12018" width="11" style="272" customWidth="1"/>
    <col min="12019" max="12019" width="10.7109375" style="272" customWidth="1"/>
    <col min="12020" max="12020" width="11.85546875" style="272" customWidth="1"/>
    <col min="12021" max="12021" width="1.7109375" style="272" customWidth="1"/>
    <col min="12022" max="12023" width="11.42578125" style="272"/>
    <col min="12024" max="12024" width="12.85546875" style="272" customWidth="1"/>
    <col min="12025" max="12028" width="11.42578125" style="272"/>
    <col min="12029" max="12029" width="12.140625" style="272" customWidth="1"/>
    <col min="12030" max="12030" width="11.42578125" style="272"/>
    <col min="12031" max="12031" width="13.7109375" style="272" customWidth="1"/>
    <col min="12032" max="12032" width="11.42578125" style="272"/>
    <col min="12033" max="12033" width="13.28515625" style="272" bestFit="1" customWidth="1"/>
    <col min="12034" max="12035" width="11.42578125" style="272"/>
    <col min="12036" max="12036" width="13.42578125" style="272" customWidth="1"/>
    <col min="12037" max="12037" width="15.85546875" style="272" customWidth="1"/>
    <col min="12038" max="12266" width="11.42578125" style="272"/>
    <col min="12267" max="12271" width="3.7109375" style="272" customWidth="1"/>
    <col min="12272" max="12272" width="53" style="272" customWidth="1"/>
    <col min="12273" max="12273" width="9" style="272" customWidth="1"/>
    <col min="12274" max="12274" width="11" style="272" customWidth="1"/>
    <col min="12275" max="12275" width="10.7109375" style="272" customWidth="1"/>
    <col min="12276" max="12276" width="11.85546875" style="272" customWidth="1"/>
    <col min="12277" max="12277" width="1.7109375" style="272" customWidth="1"/>
    <col min="12278" max="12279" width="11.42578125" style="272"/>
    <col min="12280" max="12280" width="12.85546875" style="272" customWidth="1"/>
    <col min="12281" max="12284" width="11.42578125" style="272"/>
    <col min="12285" max="12285" width="12.140625" style="272" customWidth="1"/>
    <col min="12286" max="12286" width="11.42578125" style="272"/>
    <col min="12287" max="12287" width="13.7109375" style="272" customWidth="1"/>
    <col min="12288" max="12288" width="11.42578125" style="272"/>
    <col min="12289" max="12289" width="13.28515625" style="272" bestFit="1" customWidth="1"/>
    <col min="12290" max="12291" width="11.42578125" style="272"/>
    <col min="12292" max="12292" width="13.42578125" style="272" customWidth="1"/>
    <col min="12293" max="12293" width="15.85546875" style="272" customWidth="1"/>
    <col min="12294" max="12522" width="11.42578125" style="272"/>
    <col min="12523" max="12527" width="3.7109375" style="272" customWidth="1"/>
    <col min="12528" max="12528" width="53" style="272" customWidth="1"/>
    <col min="12529" max="12529" width="9" style="272" customWidth="1"/>
    <col min="12530" max="12530" width="11" style="272" customWidth="1"/>
    <col min="12531" max="12531" width="10.7109375" style="272" customWidth="1"/>
    <col min="12532" max="12532" width="11.85546875" style="272" customWidth="1"/>
    <col min="12533" max="12533" width="1.7109375" style="272" customWidth="1"/>
    <col min="12534" max="12535" width="11.42578125" style="272"/>
    <col min="12536" max="12536" width="12.85546875" style="272" customWidth="1"/>
    <col min="12537" max="12540" width="11.42578125" style="272"/>
    <col min="12541" max="12541" width="12.140625" style="272" customWidth="1"/>
    <col min="12542" max="12542" width="11.42578125" style="272"/>
    <col min="12543" max="12543" width="13.7109375" style="272" customWidth="1"/>
    <col min="12544" max="12544" width="11.42578125" style="272"/>
    <col min="12545" max="12545" width="13.28515625" style="272" bestFit="1" customWidth="1"/>
    <col min="12546" max="12547" width="11.42578125" style="272"/>
    <col min="12548" max="12548" width="13.42578125" style="272" customWidth="1"/>
    <col min="12549" max="12549" width="15.85546875" style="272" customWidth="1"/>
    <col min="12550" max="12778" width="11.42578125" style="272"/>
    <col min="12779" max="12783" width="3.7109375" style="272" customWidth="1"/>
    <col min="12784" max="12784" width="53" style="272" customWidth="1"/>
    <col min="12785" max="12785" width="9" style="272" customWidth="1"/>
    <col min="12786" max="12786" width="11" style="272" customWidth="1"/>
    <col min="12787" max="12787" width="10.7109375" style="272" customWidth="1"/>
    <col min="12788" max="12788" width="11.85546875" style="272" customWidth="1"/>
    <col min="12789" max="12789" width="1.7109375" style="272" customWidth="1"/>
    <col min="12790" max="12791" width="11.42578125" style="272"/>
    <col min="12792" max="12792" width="12.85546875" style="272" customWidth="1"/>
    <col min="12793" max="12796" width="11.42578125" style="272"/>
    <col min="12797" max="12797" width="12.140625" style="272" customWidth="1"/>
    <col min="12798" max="12798" width="11.42578125" style="272"/>
    <col min="12799" max="12799" width="13.7109375" style="272" customWidth="1"/>
    <col min="12800" max="12800" width="11.42578125" style="272"/>
    <col min="12801" max="12801" width="13.28515625" style="272" bestFit="1" customWidth="1"/>
    <col min="12802" max="12803" width="11.42578125" style="272"/>
    <col min="12804" max="12804" width="13.42578125" style="272" customWidth="1"/>
    <col min="12805" max="12805" width="15.85546875" style="272" customWidth="1"/>
    <col min="12806" max="13034" width="11.42578125" style="272"/>
    <col min="13035" max="13039" width="3.7109375" style="272" customWidth="1"/>
    <col min="13040" max="13040" width="53" style="272" customWidth="1"/>
    <col min="13041" max="13041" width="9" style="272" customWidth="1"/>
    <col min="13042" max="13042" width="11" style="272" customWidth="1"/>
    <col min="13043" max="13043" width="10.7109375" style="272" customWidth="1"/>
    <col min="13044" max="13044" width="11.85546875" style="272" customWidth="1"/>
    <col min="13045" max="13045" width="1.7109375" style="272" customWidth="1"/>
    <col min="13046" max="13047" width="11.42578125" style="272"/>
    <col min="13048" max="13048" width="12.85546875" style="272" customWidth="1"/>
    <col min="13049" max="13052" width="11.42578125" style="272"/>
    <col min="13053" max="13053" width="12.140625" style="272" customWidth="1"/>
    <col min="13054" max="13054" width="11.42578125" style="272"/>
    <col min="13055" max="13055" width="13.7109375" style="272" customWidth="1"/>
    <col min="13056" max="13056" width="11.42578125" style="272"/>
    <col min="13057" max="13057" width="13.28515625" style="272" bestFit="1" customWidth="1"/>
    <col min="13058" max="13059" width="11.42578125" style="272"/>
    <col min="13060" max="13060" width="13.42578125" style="272" customWidth="1"/>
    <col min="13061" max="13061" width="15.85546875" style="272" customWidth="1"/>
    <col min="13062" max="13290" width="11.42578125" style="272"/>
    <col min="13291" max="13295" width="3.7109375" style="272" customWidth="1"/>
    <col min="13296" max="13296" width="53" style="272" customWidth="1"/>
    <col min="13297" max="13297" width="9" style="272" customWidth="1"/>
    <col min="13298" max="13298" width="11" style="272" customWidth="1"/>
    <col min="13299" max="13299" width="10.7109375" style="272" customWidth="1"/>
    <col min="13300" max="13300" width="11.85546875" style="272" customWidth="1"/>
    <col min="13301" max="13301" width="1.7109375" style="272" customWidth="1"/>
    <col min="13302" max="13303" width="11.42578125" style="272"/>
    <col min="13304" max="13304" width="12.85546875" style="272" customWidth="1"/>
    <col min="13305" max="13308" width="11.42578125" style="272"/>
    <col min="13309" max="13309" width="12.140625" style="272" customWidth="1"/>
    <col min="13310" max="13310" width="11.42578125" style="272"/>
    <col min="13311" max="13311" width="13.7109375" style="272" customWidth="1"/>
    <col min="13312" max="13312" width="11.42578125" style="272"/>
    <col min="13313" max="13313" width="13.28515625" style="272" bestFit="1" customWidth="1"/>
    <col min="13314" max="13315" width="11.42578125" style="272"/>
    <col min="13316" max="13316" width="13.42578125" style="272" customWidth="1"/>
    <col min="13317" max="13317" width="15.85546875" style="272" customWidth="1"/>
    <col min="13318" max="13546" width="11.42578125" style="272"/>
    <col min="13547" max="13551" width="3.7109375" style="272" customWidth="1"/>
    <col min="13552" max="13552" width="53" style="272" customWidth="1"/>
    <col min="13553" max="13553" width="9" style="272" customWidth="1"/>
    <col min="13554" max="13554" width="11" style="272" customWidth="1"/>
    <col min="13555" max="13555" width="10.7109375" style="272" customWidth="1"/>
    <col min="13556" max="13556" width="11.85546875" style="272" customWidth="1"/>
    <col min="13557" max="13557" width="1.7109375" style="272" customWidth="1"/>
    <col min="13558" max="13559" width="11.42578125" style="272"/>
    <col min="13560" max="13560" width="12.85546875" style="272" customWidth="1"/>
    <col min="13561" max="13564" width="11.42578125" style="272"/>
    <col min="13565" max="13565" width="12.140625" style="272" customWidth="1"/>
    <col min="13566" max="13566" width="11.42578125" style="272"/>
    <col min="13567" max="13567" width="13.7109375" style="272" customWidth="1"/>
    <col min="13568" max="13568" width="11.42578125" style="272"/>
    <col min="13569" max="13569" width="13.28515625" style="272" bestFit="1" customWidth="1"/>
    <col min="13570" max="13571" width="11.42578125" style="272"/>
    <col min="13572" max="13572" width="13.42578125" style="272" customWidth="1"/>
    <col min="13573" max="13573" width="15.85546875" style="272" customWidth="1"/>
    <col min="13574" max="13802" width="11.42578125" style="272"/>
    <col min="13803" max="13807" width="3.7109375" style="272" customWidth="1"/>
    <col min="13808" max="13808" width="53" style="272" customWidth="1"/>
    <col min="13809" max="13809" width="9" style="272" customWidth="1"/>
    <col min="13810" max="13810" width="11" style="272" customWidth="1"/>
    <col min="13811" max="13811" width="10.7109375" style="272" customWidth="1"/>
    <col min="13812" max="13812" width="11.85546875" style="272" customWidth="1"/>
    <col min="13813" max="13813" width="1.7109375" style="272" customWidth="1"/>
    <col min="13814" max="13815" width="11.42578125" style="272"/>
    <col min="13816" max="13816" width="12.85546875" style="272" customWidth="1"/>
    <col min="13817" max="13820" width="11.42578125" style="272"/>
    <col min="13821" max="13821" width="12.140625" style="272" customWidth="1"/>
    <col min="13822" max="13822" width="11.42578125" style="272"/>
    <col min="13823" max="13823" width="13.7109375" style="272" customWidth="1"/>
    <col min="13824" max="13824" width="11.42578125" style="272"/>
    <col min="13825" max="13825" width="13.28515625" style="272" bestFit="1" customWidth="1"/>
    <col min="13826" max="13827" width="11.42578125" style="272"/>
    <col min="13828" max="13828" width="13.42578125" style="272" customWidth="1"/>
    <col min="13829" max="13829" width="15.85546875" style="272" customWidth="1"/>
    <col min="13830" max="14058" width="11.42578125" style="272"/>
    <col min="14059" max="14063" width="3.7109375" style="272" customWidth="1"/>
    <col min="14064" max="14064" width="53" style="272" customWidth="1"/>
    <col min="14065" max="14065" width="9" style="272" customWidth="1"/>
    <col min="14066" max="14066" width="11" style="272" customWidth="1"/>
    <col min="14067" max="14067" width="10.7109375" style="272" customWidth="1"/>
    <col min="14068" max="14068" width="11.85546875" style="272" customWidth="1"/>
    <col min="14069" max="14069" width="1.7109375" style="272" customWidth="1"/>
    <col min="14070" max="14071" width="11.42578125" style="272"/>
    <col min="14072" max="14072" width="12.85546875" style="272" customWidth="1"/>
    <col min="14073" max="14076" width="11.42578125" style="272"/>
    <col min="14077" max="14077" width="12.140625" style="272" customWidth="1"/>
    <col min="14078" max="14078" width="11.42578125" style="272"/>
    <col min="14079" max="14079" width="13.7109375" style="272" customWidth="1"/>
    <col min="14080" max="14080" width="11.42578125" style="272"/>
    <col min="14081" max="14081" width="13.28515625" style="272" bestFit="1" customWidth="1"/>
    <col min="14082" max="14083" width="11.42578125" style="272"/>
    <col min="14084" max="14084" width="13.42578125" style="272" customWidth="1"/>
    <col min="14085" max="14085" width="15.85546875" style="272" customWidth="1"/>
    <col min="14086" max="14314" width="11.42578125" style="272"/>
    <col min="14315" max="14319" width="3.7109375" style="272" customWidth="1"/>
    <col min="14320" max="14320" width="53" style="272" customWidth="1"/>
    <col min="14321" max="14321" width="9" style="272" customWidth="1"/>
    <col min="14322" max="14322" width="11" style="272" customWidth="1"/>
    <col min="14323" max="14323" width="10.7109375" style="272" customWidth="1"/>
    <col min="14324" max="14324" width="11.85546875" style="272" customWidth="1"/>
    <col min="14325" max="14325" width="1.7109375" style="272" customWidth="1"/>
    <col min="14326" max="14327" width="11.42578125" style="272"/>
    <col min="14328" max="14328" width="12.85546875" style="272" customWidth="1"/>
    <col min="14329" max="14332" width="11.42578125" style="272"/>
    <col min="14333" max="14333" width="12.140625" style="272" customWidth="1"/>
    <col min="14334" max="14334" width="11.42578125" style="272"/>
    <col min="14335" max="14335" width="13.7109375" style="272" customWidth="1"/>
    <col min="14336" max="14336" width="11.42578125" style="272"/>
    <col min="14337" max="14337" width="13.28515625" style="272" bestFit="1" customWidth="1"/>
    <col min="14338" max="14339" width="11.42578125" style="272"/>
    <col min="14340" max="14340" width="13.42578125" style="272" customWidth="1"/>
    <col min="14341" max="14341" width="15.85546875" style="272" customWidth="1"/>
    <col min="14342" max="14570" width="11.42578125" style="272"/>
    <col min="14571" max="14575" width="3.7109375" style="272" customWidth="1"/>
    <col min="14576" max="14576" width="53" style="272" customWidth="1"/>
    <col min="14577" max="14577" width="9" style="272" customWidth="1"/>
    <col min="14578" max="14578" width="11" style="272" customWidth="1"/>
    <col min="14579" max="14579" width="10.7109375" style="272" customWidth="1"/>
    <col min="14580" max="14580" width="11.85546875" style="272" customWidth="1"/>
    <col min="14581" max="14581" width="1.7109375" style="272" customWidth="1"/>
    <col min="14582" max="14583" width="11.42578125" style="272"/>
    <col min="14584" max="14584" width="12.85546875" style="272" customWidth="1"/>
    <col min="14585" max="14588" width="11.42578125" style="272"/>
    <col min="14589" max="14589" width="12.140625" style="272" customWidth="1"/>
    <col min="14590" max="14590" width="11.42578125" style="272"/>
    <col min="14591" max="14591" width="13.7109375" style="272" customWidth="1"/>
    <col min="14592" max="14592" width="11.42578125" style="272"/>
    <col min="14593" max="14593" width="13.28515625" style="272" bestFit="1" customWidth="1"/>
    <col min="14594" max="14595" width="11.42578125" style="272"/>
    <col min="14596" max="14596" width="13.42578125" style="272" customWidth="1"/>
    <col min="14597" max="14597" width="15.85546875" style="272" customWidth="1"/>
    <col min="14598" max="14826" width="11.42578125" style="272"/>
    <col min="14827" max="14831" width="3.7109375" style="272" customWidth="1"/>
    <col min="14832" max="14832" width="53" style="272" customWidth="1"/>
    <col min="14833" max="14833" width="9" style="272" customWidth="1"/>
    <col min="14834" max="14834" width="11" style="272" customWidth="1"/>
    <col min="14835" max="14835" width="10.7109375" style="272" customWidth="1"/>
    <col min="14836" max="14836" width="11.85546875" style="272" customWidth="1"/>
    <col min="14837" max="14837" width="1.7109375" style="272" customWidth="1"/>
    <col min="14838" max="14839" width="11.42578125" style="272"/>
    <col min="14840" max="14840" width="12.85546875" style="272" customWidth="1"/>
    <col min="14841" max="14844" width="11.42578125" style="272"/>
    <col min="14845" max="14845" width="12.140625" style="272" customWidth="1"/>
    <col min="14846" max="14846" width="11.42578125" style="272"/>
    <col min="14847" max="14847" width="13.7109375" style="272" customWidth="1"/>
    <col min="14848" max="14848" width="11.42578125" style="272"/>
    <col min="14849" max="14849" width="13.28515625" style="272" bestFit="1" customWidth="1"/>
    <col min="14850" max="14851" width="11.42578125" style="272"/>
    <col min="14852" max="14852" width="13.42578125" style="272" customWidth="1"/>
    <col min="14853" max="14853" width="15.85546875" style="272" customWidth="1"/>
    <col min="14854" max="15082" width="11.42578125" style="272"/>
    <col min="15083" max="15087" width="3.7109375" style="272" customWidth="1"/>
    <col min="15088" max="15088" width="53" style="272" customWidth="1"/>
    <col min="15089" max="15089" width="9" style="272" customWidth="1"/>
    <col min="15090" max="15090" width="11" style="272" customWidth="1"/>
    <col min="15091" max="15091" width="10.7109375" style="272" customWidth="1"/>
    <col min="15092" max="15092" width="11.85546875" style="272" customWidth="1"/>
    <col min="15093" max="15093" width="1.7109375" style="272" customWidth="1"/>
    <col min="15094" max="15095" width="11.42578125" style="272"/>
    <col min="15096" max="15096" width="12.85546875" style="272" customWidth="1"/>
    <col min="15097" max="15100" width="11.42578125" style="272"/>
    <col min="15101" max="15101" width="12.140625" style="272" customWidth="1"/>
    <col min="15102" max="15102" width="11.42578125" style="272"/>
    <col min="15103" max="15103" width="13.7109375" style="272" customWidth="1"/>
    <col min="15104" max="15104" width="11.42578125" style="272"/>
    <col min="15105" max="15105" width="13.28515625" style="272" bestFit="1" customWidth="1"/>
    <col min="15106" max="15107" width="11.42578125" style="272"/>
    <col min="15108" max="15108" width="13.42578125" style="272" customWidth="1"/>
    <col min="15109" max="15109" width="15.85546875" style="272" customWidth="1"/>
    <col min="15110" max="15338" width="11.42578125" style="272"/>
    <col min="15339" max="15343" width="3.7109375" style="272" customWidth="1"/>
    <col min="15344" max="15344" width="53" style="272" customWidth="1"/>
    <col min="15345" max="15345" width="9" style="272" customWidth="1"/>
    <col min="15346" max="15346" width="11" style="272" customWidth="1"/>
    <col min="15347" max="15347" width="10.7109375" style="272" customWidth="1"/>
    <col min="15348" max="15348" width="11.85546875" style="272" customWidth="1"/>
    <col min="15349" max="15349" width="1.7109375" style="272" customWidth="1"/>
    <col min="15350" max="15351" width="11.42578125" style="272"/>
    <col min="15352" max="15352" width="12.85546875" style="272" customWidth="1"/>
    <col min="15353" max="15356" width="11.42578125" style="272"/>
    <col min="15357" max="15357" width="12.140625" style="272" customWidth="1"/>
    <col min="15358" max="15358" width="11.42578125" style="272"/>
    <col min="15359" max="15359" width="13.7109375" style="272" customWidth="1"/>
    <col min="15360" max="15360" width="11.42578125" style="272"/>
    <col min="15361" max="15361" width="13.28515625" style="272" bestFit="1" customWidth="1"/>
    <col min="15362" max="15363" width="11.42578125" style="272"/>
    <col min="15364" max="15364" width="13.42578125" style="272" customWidth="1"/>
    <col min="15365" max="15365" width="15.85546875" style="272" customWidth="1"/>
    <col min="15366" max="15594" width="11.42578125" style="272"/>
    <col min="15595" max="15599" width="3.7109375" style="272" customWidth="1"/>
    <col min="15600" max="15600" width="53" style="272" customWidth="1"/>
    <col min="15601" max="15601" width="9" style="272" customWidth="1"/>
    <col min="15602" max="15602" width="11" style="272" customWidth="1"/>
    <col min="15603" max="15603" width="10.7109375" style="272" customWidth="1"/>
    <col min="15604" max="15604" width="11.85546875" style="272" customWidth="1"/>
    <col min="15605" max="15605" width="1.7109375" style="272" customWidth="1"/>
    <col min="15606" max="15607" width="11.42578125" style="272"/>
    <col min="15608" max="15608" width="12.85546875" style="272" customWidth="1"/>
    <col min="15609" max="15612" width="11.42578125" style="272"/>
    <col min="15613" max="15613" width="12.140625" style="272" customWidth="1"/>
    <col min="15614" max="15614" width="11.42578125" style="272"/>
    <col min="15615" max="15615" width="13.7109375" style="272" customWidth="1"/>
    <col min="15616" max="15616" width="11.42578125" style="272"/>
    <col min="15617" max="15617" width="13.28515625" style="272" bestFit="1" customWidth="1"/>
    <col min="15618" max="15619" width="11.42578125" style="272"/>
    <col min="15620" max="15620" width="13.42578125" style="272" customWidth="1"/>
    <col min="15621" max="15621" width="15.85546875" style="272" customWidth="1"/>
    <col min="15622" max="15850" width="11.42578125" style="272"/>
    <col min="15851" max="15855" width="3.7109375" style="272" customWidth="1"/>
    <col min="15856" max="15856" width="53" style="272" customWidth="1"/>
    <col min="15857" max="15857" width="9" style="272" customWidth="1"/>
    <col min="15858" max="15858" width="11" style="272" customWidth="1"/>
    <col min="15859" max="15859" width="10.7109375" style="272" customWidth="1"/>
    <col min="15860" max="15860" width="11.85546875" style="272" customWidth="1"/>
    <col min="15861" max="15861" width="1.7109375" style="272" customWidth="1"/>
    <col min="15862" max="15863" width="11.42578125" style="272"/>
    <col min="15864" max="15864" width="12.85546875" style="272" customWidth="1"/>
    <col min="15865" max="15868" width="11.42578125" style="272"/>
    <col min="15869" max="15869" width="12.140625" style="272" customWidth="1"/>
    <col min="15870" max="15870" width="11.42578125" style="272"/>
    <col min="15871" max="15871" width="13.7109375" style="272" customWidth="1"/>
    <col min="15872" max="15872" width="11.42578125" style="272"/>
    <col min="15873" max="15873" width="13.28515625" style="272" bestFit="1" customWidth="1"/>
    <col min="15874" max="15875" width="11.42578125" style="272"/>
    <col min="15876" max="15876" width="13.42578125" style="272" customWidth="1"/>
    <col min="15877" max="15877" width="15.85546875" style="272" customWidth="1"/>
    <col min="15878" max="16106" width="11.42578125" style="272"/>
    <col min="16107" max="16111" width="3.7109375" style="272" customWidth="1"/>
    <col min="16112" max="16112" width="53" style="272" customWidth="1"/>
    <col min="16113" max="16113" width="9" style="272" customWidth="1"/>
    <col min="16114" max="16114" width="11" style="272" customWidth="1"/>
    <col min="16115" max="16115" width="10.7109375" style="272" customWidth="1"/>
    <col min="16116" max="16116" width="11.85546875" style="272" customWidth="1"/>
    <col min="16117" max="16117" width="1.7109375" style="272" customWidth="1"/>
    <col min="16118" max="16119" width="11.42578125" style="272"/>
    <col min="16120" max="16120" width="12.85546875" style="272" customWidth="1"/>
    <col min="16121" max="16124" width="11.42578125" style="272"/>
    <col min="16125" max="16125" width="12.140625" style="272" customWidth="1"/>
    <col min="16126" max="16126" width="11.42578125" style="272"/>
    <col min="16127" max="16127" width="13.7109375" style="272" customWidth="1"/>
    <col min="16128" max="16128" width="11.42578125" style="272"/>
    <col min="16129" max="16129" width="13.28515625" style="272" bestFit="1" customWidth="1"/>
    <col min="16130" max="16131" width="11.42578125" style="272"/>
    <col min="16132" max="16132" width="13.42578125" style="272" customWidth="1"/>
    <col min="16133" max="16133" width="15.85546875" style="272" customWidth="1"/>
    <col min="16134" max="16384" width="11.42578125" style="272"/>
  </cols>
  <sheetData>
    <row r="1" spans="1:14" ht="16.5" customHeight="1">
      <c r="A1" s="2" t="s">
        <v>286</v>
      </c>
      <c r="B1" s="2"/>
      <c r="C1" s="2"/>
      <c r="D1" s="2"/>
      <c r="E1" s="2"/>
      <c r="F1" s="2"/>
      <c r="G1" s="41"/>
      <c r="H1" s="42"/>
      <c r="I1" s="217"/>
      <c r="J1" s="2"/>
    </row>
    <row r="2" spans="1:14" ht="19.5" customHeight="1">
      <c r="A2" s="2" t="str">
        <f>+'Presupuesto Pozo - EOA0017'!B2</f>
        <v xml:space="preserve">PROYECTO: PROCREAR MERLO </v>
      </c>
      <c r="B2" s="2"/>
      <c r="C2" s="2"/>
      <c r="D2" s="2"/>
      <c r="E2" s="2"/>
      <c r="F2" s="2"/>
      <c r="G2" s="41"/>
      <c r="H2" s="42"/>
      <c r="I2" s="217"/>
      <c r="J2" s="2"/>
    </row>
    <row r="3" spans="1:14" ht="15">
      <c r="A3" s="2" t="str">
        <f>+'Presupuesto Pozo - EOA0017'!B3</f>
        <v>INFRAEST. - PLANTA DE TRATAMIENTO POR OSMOSIS INVERSA Y OBRAS ACCESORIAS</v>
      </c>
      <c r="B3" s="2"/>
      <c r="C3" s="2"/>
      <c r="D3" s="2"/>
      <c r="E3" s="2"/>
      <c r="F3" s="2"/>
      <c r="G3" s="450"/>
      <c r="H3" s="450"/>
      <c r="I3" s="451"/>
      <c r="J3" s="2"/>
    </row>
    <row r="4" spans="1:14" ht="15.75" customHeight="1" thickBot="1">
      <c r="A4" s="2"/>
      <c r="B4" s="2"/>
      <c r="C4" s="2"/>
      <c r="D4" s="2"/>
      <c r="E4" s="2"/>
      <c r="F4" s="2"/>
      <c r="G4" s="450"/>
      <c r="H4" s="450"/>
      <c r="I4" s="451"/>
      <c r="J4" s="450"/>
      <c r="N4" s="273"/>
    </row>
    <row r="5" spans="1:14" ht="69.75" customHeight="1" thickBot="1">
      <c r="A5" s="472" t="s">
        <v>200</v>
      </c>
      <c r="B5" s="473"/>
      <c r="C5" s="473"/>
      <c r="D5" s="473"/>
      <c r="E5" s="473"/>
      <c r="F5" s="473"/>
      <c r="G5" s="473"/>
      <c r="H5" s="473"/>
      <c r="I5" s="473"/>
      <c r="J5" s="474"/>
      <c r="N5" s="275"/>
    </row>
    <row r="6" spans="1:14" ht="15.75" customHeight="1">
      <c r="A6" s="237" t="s">
        <v>304</v>
      </c>
      <c r="B6" s="236"/>
      <c r="C6" s="236"/>
      <c r="D6" s="236"/>
      <c r="E6" s="236"/>
      <c r="F6" s="236"/>
      <c r="G6" s="236"/>
      <c r="H6" s="236"/>
      <c r="I6" s="236"/>
      <c r="J6" s="236"/>
      <c r="N6" s="275"/>
    </row>
    <row r="7" spans="1:14" ht="15.75" customHeight="1" thickBot="1">
      <c r="A7" s="237" t="str">
        <f>+'Obra E'!A7</f>
        <v>TODOS LOS ITEMS INCLUYEN PROVISIÓN Y MONTAJE</v>
      </c>
      <c r="B7" s="455"/>
      <c r="C7" s="456"/>
      <c r="D7" s="456"/>
      <c r="E7" s="456"/>
      <c r="F7" s="456"/>
      <c r="G7" s="456"/>
      <c r="H7" s="456"/>
      <c r="I7" s="456"/>
      <c r="J7"/>
      <c r="N7" s="275"/>
    </row>
    <row r="8" spans="1:14" ht="15.75" customHeight="1" thickBot="1">
      <c r="A8" s="237"/>
      <c r="B8" s="481"/>
      <c r="C8" s="482"/>
      <c r="D8" s="482"/>
      <c r="E8" s="482"/>
      <c r="F8" s="482"/>
      <c r="G8" s="482"/>
      <c r="H8" s="482"/>
      <c r="I8" s="482"/>
      <c r="J8"/>
      <c r="N8" s="275"/>
    </row>
    <row r="9" spans="1:14" ht="15.75" customHeight="1" thickBot="1">
      <c r="A9" s="478" t="s">
        <v>302</v>
      </c>
      <c r="B9" s="479"/>
      <c r="C9" s="479"/>
      <c r="D9" s="479"/>
      <c r="E9" s="479"/>
      <c r="F9" s="479"/>
      <c r="G9" s="479"/>
      <c r="H9" s="479"/>
      <c r="I9" s="479"/>
      <c r="J9" s="480"/>
      <c r="N9" s="275"/>
    </row>
    <row r="10" spans="1:14" ht="43.5" customHeight="1" thickBot="1">
      <c r="A10" s="401" t="s">
        <v>27</v>
      </c>
      <c r="B10" s="402"/>
      <c r="C10" s="402"/>
      <c r="D10" s="402"/>
      <c r="E10" s="403"/>
      <c r="F10" s="276" t="s">
        <v>22</v>
      </c>
      <c r="G10" s="277" t="s">
        <v>28</v>
      </c>
      <c r="H10" s="277" t="s">
        <v>29</v>
      </c>
      <c r="I10" s="278" t="s">
        <v>90</v>
      </c>
      <c r="J10" s="279" t="s">
        <v>91</v>
      </c>
      <c r="N10" s="280"/>
    </row>
    <row r="11" spans="1:14" ht="29.25" customHeight="1">
      <c r="A11" s="491" t="s">
        <v>207</v>
      </c>
      <c r="B11" s="492"/>
      <c r="C11" s="492"/>
      <c r="D11" s="492"/>
      <c r="E11" s="492"/>
      <c r="F11" s="493" t="s">
        <v>303</v>
      </c>
      <c r="G11" s="494"/>
      <c r="H11" s="495"/>
      <c r="I11" s="496"/>
      <c r="J11" s="497"/>
    </row>
    <row r="12" spans="1:14" ht="29.25" customHeight="1">
      <c r="A12" s="504"/>
      <c r="B12" s="504"/>
      <c r="C12" s="504"/>
      <c r="D12" s="504"/>
      <c r="E12" s="504"/>
      <c r="F12" s="313" t="s">
        <v>305</v>
      </c>
      <c r="G12" s="505" t="s">
        <v>31</v>
      </c>
      <c r="H12" s="506"/>
      <c r="I12" s="507"/>
      <c r="J12" s="508"/>
    </row>
    <row r="13" spans="1:14" ht="29.25" customHeight="1">
      <c r="A13" s="504"/>
      <c r="B13" s="504"/>
      <c r="C13" s="504"/>
      <c r="D13" s="504"/>
      <c r="E13" s="504"/>
      <c r="F13" s="313" t="s">
        <v>306</v>
      </c>
      <c r="G13" s="505" t="str">
        <f>+G12</f>
        <v>GL</v>
      </c>
      <c r="H13" s="506"/>
      <c r="I13" s="507"/>
      <c r="J13" s="508"/>
    </row>
    <row r="14" spans="1:14" ht="29.25" customHeight="1">
      <c r="A14" s="504"/>
      <c r="B14" s="504"/>
      <c r="C14" s="504"/>
      <c r="D14" s="504"/>
      <c r="E14" s="504"/>
      <c r="F14" s="313" t="s">
        <v>307</v>
      </c>
      <c r="G14" s="505" t="str">
        <f t="shared" ref="G14:G15" si="0">+G13</f>
        <v>GL</v>
      </c>
      <c r="H14" s="506"/>
      <c r="I14" s="507"/>
      <c r="J14" s="508"/>
    </row>
    <row r="15" spans="1:14" ht="29.25" customHeight="1">
      <c r="A15" s="504"/>
      <c r="B15" s="504"/>
      <c r="C15" s="504"/>
      <c r="D15" s="504"/>
      <c r="E15" s="504"/>
      <c r="F15" s="313" t="s">
        <v>308</v>
      </c>
      <c r="G15" s="505" t="str">
        <f t="shared" si="0"/>
        <v>GL</v>
      </c>
      <c r="H15" s="506"/>
      <c r="I15" s="507"/>
      <c r="J15" s="508"/>
    </row>
    <row r="16" spans="1:14" ht="38.25">
      <c r="A16" s="504"/>
      <c r="B16" s="504"/>
      <c r="C16" s="504"/>
      <c r="D16" s="504"/>
      <c r="E16" s="504"/>
      <c r="F16" s="313" t="s">
        <v>309</v>
      </c>
      <c r="G16" s="505" t="s">
        <v>310</v>
      </c>
      <c r="H16" s="506">
        <v>12</v>
      </c>
      <c r="I16" s="507"/>
      <c r="J16" s="508"/>
    </row>
    <row r="17" spans="1:10" ht="15.75" thickBot="1">
      <c r="A17" s="498" t="s">
        <v>267</v>
      </c>
      <c r="B17" s="499"/>
      <c r="C17" s="499"/>
      <c r="D17" s="499"/>
      <c r="E17" s="499"/>
      <c r="F17" s="500"/>
      <c r="G17" s="501"/>
      <c r="H17" s="502"/>
      <c r="I17" s="502"/>
      <c r="J17" s="503"/>
    </row>
    <row r="20" spans="1:10">
      <c r="I20" s="338"/>
    </row>
  </sheetData>
  <mergeCells count="5">
    <mergeCell ref="A10:E10"/>
    <mergeCell ref="A17:F17"/>
    <mergeCell ref="G17:J17"/>
    <mergeCell ref="A5:J5"/>
    <mergeCell ref="A9:J9"/>
  </mergeCells>
  <pageMargins left="0.70866141732283472" right="0.70866141732283472" top="0.55118110236220474" bottom="0.55118110236220474" header="0.31496062992125984" footer="0.31496062992125984"/>
  <pageSetup paperSize="9" scale="76" fitToHeight="0" orientation="portrait" r:id="rId1"/>
  <headerFooter>
    <oddFooter>&amp;L&amp;9&amp;P de &amp;N&amp;R&amp;9&amp;F.xls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CARATULA</vt:lpstr>
      <vt:lpstr>Planilla Cotizacion Final</vt:lpstr>
      <vt:lpstr>OC </vt:lpstr>
      <vt:lpstr>OEM</vt:lpstr>
      <vt:lpstr>Obra E</vt:lpstr>
      <vt:lpstr>Presupuesto Pozo - EOA0017</vt:lpstr>
      <vt:lpstr>R-PLN-021 COTIZACIÓN V01 (2)</vt:lpstr>
      <vt:lpstr>PTA OSMOSIS PROVISORIA</vt:lpstr>
      <vt:lpstr>'Obra E'!Área_de_impresión</vt:lpstr>
      <vt:lpstr>'OC '!Área_de_impresión</vt:lpstr>
      <vt:lpstr>'Planilla Cotizacion Final'!Área_de_impresión</vt:lpstr>
      <vt:lpstr>'Presupuesto Pozo - EOA0017'!Área_de_impresión</vt:lpstr>
      <vt:lpstr>'PTA OSMOSIS PROVISORIA'!Área_de_impresión</vt:lpstr>
      <vt:lpstr>'R-PLN-021 COTIZACIÓN V01 (2)'!Área_de_impresión</vt:lpstr>
      <vt:lpstr>'OC '!Títulos_a_imprimir</vt:lpstr>
      <vt:lpstr>'Presupuesto Pozo - EOA0017'!Títulos_a_imprimir</vt:lpstr>
      <vt:lpstr>'PTA OSMOSIS PROVISORIA'!Títulos_a_imprimir</vt:lpstr>
      <vt:lpstr>'R-PLN-021 COTIZACIÓN V01 (2)'!Títulos_a_imprimir</vt:lpstr>
    </vt:vector>
  </TitlesOfParts>
  <Company>AySA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AySA</dc:creator>
  <cp:lastModifiedBy>B05075</cp:lastModifiedBy>
  <cp:lastPrinted>2019-01-30T15:14:45Z</cp:lastPrinted>
  <dcterms:created xsi:type="dcterms:W3CDTF">2015-03-16T17:50:19Z</dcterms:created>
  <dcterms:modified xsi:type="dcterms:W3CDTF">2019-01-30T18:34:29Z</dcterms:modified>
</cp:coreProperties>
</file>