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Hoja1" sheetId="1" r:id="rId1"/>
    <sheet name="Total Pais" sheetId="2" r:id="rId2"/>
  </sheets>
  <calcPr calcId="144525"/>
</workbook>
</file>

<file path=xl/sharedStrings.xml><?xml version="1.0" encoding="utf-8"?>
<sst xmlns="http://schemas.openxmlformats.org/spreadsheetml/2006/main" count="65">
  <si>
    <t>MENDOZA</t>
  </si>
  <si>
    <t>SAN JUAN</t>
  </si>
  <si>
    <t>RESTO PAIS</t>
  </si>
  <si>
    <t>TOTAL PAIS</t>
  </si>
  <si>
    <t>Variedad</t>
  </si>
  <si>
    <t>2019                 (al 22/04)</t>
  </si>
  <si>
    <t>%</t>
  </si>
  <si>
    <t>2019                  (al 22/04)</t>
  </si>
  <si>
    <t>MALBEC</t>
  </si>
  <si>
    <t>BONARDA</t>
  </si>
  <si>
    <t>SYRAH  (SHIRAZ-SIRAH)</t>
  </si>
  <si>
    <t>CABERNET SAUVIGNON</t>
  </si>
  <si>
    <t>TEMPRANILLO</t>
  </si>
  <si>
    <t>MERLOT</t>
  </si>
  <si>
    <t>ASPIRANT BOUSCHET</t>
  </si>
  <si>
    <t>PINOT NEGRO</t>
  </si>
  <si>
    <t>SANGIOVESE</t>
  </si>
  <si>
    <t>ANCELLOTTA</t>
  </si>
  <si>
    <t>CABERNET FRANC</t>
  </si>
  <si>
    <t>VERDOT</t>
  </si>
  <si>
    <t>TANNAT</t>
  </si>
  <si>
    <t>BEQUIGNOL</t>
  </si>
  <si>
    <t>BARBERA</t>
  </si>
  <si>
    <t>RESTO TINTAS</t>
  </si>
  <si>
    <t>TINTAS</t>
  </si>
  <si>
    <t>CRIOLLA GRANDE</t>
  </si>
  <si>
    <t>CEREZA</t>
  </si>
  <si>
    <t>MOSCATEL ROSADO</t>
  </si>
  <si>
    <t>VALENCI</t>
  </si>
  <si>
    <t>PINOT GRIS  (P. GRIGIO)</t>
  </si>
  <si>
    <t>CRIOLLA CHICA</t>
  </si>
  <si>
    <t>BUONAMICO</t>
  </si>
  <si>
    <t>RESTO ROSADAS</t>
  </si>
  <si>
    <t>ROSADAS</t>
  </si>
  <si>
    <t>OTRAS</t>
  </si>
  <si>
    <t>PEDRO GIMENEZ</t>
  </si>
  <si>
    <t>CHARDONNAY</t>
  </si>
  <si>
    <t>TORRONTES RIOJANO</t>
  </si>
  <si>
    <t>CHENIN</t>
  </si>
  <si>
    <t>SAUVIGNON</t>
  </si>
  <si>
    <t>UGNI BLANC</t>
  </si>
  <si>
    <t>GIBI</t>
  </si>
  <si>
    <t>SEMILLON</t>
  </si>
  <si>
    <t>VIOGNIER</t>
  </si>
  <si>
    <t>SAUVIGNONASSE</t>
  </si>
  <si>
    <t>MOSCATEL DE ALEJANDRIA</t>
  </si>
  <si>
    <t>MATICHA</t>
  </si>
  <si>
    <t>TORRONTES MENDOCINO</t>
  </si>
  <si>
    <t>TORRONTES SANJUANINO</t>
  </si>
  <si>
    <t>MOSCATEL AMARILLO</t>
  </si>
  <si>
    <t>RESTO BLANCAS</t>
  </si>
  <si>
    <t>BLANCAS</t>
  </si>
  <si>
    <t>Total general</t>
  </si>
  <si>
    <t>En quintales</t>
  </si>
  <si>
    <t>TOTAL PAIS (QQ)</t>
  </si>
  <si>
    <t>Variedades Tintas</t>
  </si>
  <si>
    <t>2019               (al 22/04)</t>
  </si>
  <si>
    <t>Variedades Blancas</t>
  </si>
  <si>
    <t>2019              (al 22/04)</t>
  </si>
  <si>
    <t>Variedades Rosadas</t>
  </si>
  <si>
    <t>PINOT GRIS</t>
  </si>
  <si>
    <t>RESTO RDAS</t>
  </si>
  <si>
    <t>RESTO TTAS</t>
  </si>
  <si>
    <t>RESTO BCAS</t>
  </si>
  <si>
    <t>BCAS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</si>
</sst>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_ ;_ * \-#,##0_ ;_ * &quot;-&quot;??_ ;_ @_ "/>
  </numFmts>
  <fonts count="27">
    <font>
      <sz val="11"/>
      <color theme="1"/>
      <name val="Calibri"/>
      <family val="2"/>
      <charset val="0"/>
      <scheme val="minor"/>
    </font>
    <font>
      <b/>
      <sz val="9"/>
      <color rgb="FF000000"/>
      <name val="Calibri"/>
      <family val="2"/>
      <charset val="0"/>
    </font>
    <font>
      <b/>
      <sz val="9"/>
      <name val="Calibri"/>
      <family val="2"/>
      <charset val="0"/>
    </font>
    <font>
      <sz val="9"/>
      <color rgb="FF000000"/>
      <name val="Arial"/>
      <family val="2"/>
      <charset val="0"/>
    </font>
    <font>
      <sz val="9"/>
      <name val="Arial"/>
      <family val="2"/>
      <charset val="0"/>
    </font>
    <font>
      <sz val="9"/>
      <color rgb="FFC00000"/>
      <name val="Arial"/>
      <family val="2"/>
      <charset val="0"/>
    </font>
    <font>
      <b/>
      <sz val="9"/>
      <color rgb="FFC00000"/>
      <name val="Arial"/>
      <family val="2"/>
      <charset val="0"/>
    </font>
    <font>
      <b/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9"/>
      <name val="Calibri"/>
      <family val="2"/>
      <charset val="0"/>
    </font>
    <font>
      <sz val="11"/>
      <color rgb="FF006100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u/>
      <sz val="11"/>
      <color rgb="FF0000FF"/>
      <name val="Calibri"/>
      <family val="2"/>
      <charset val="0"/>
      <scheme val="minor"/>
    </font>
    <font>
      <b/>
      <sz val="11"/>
      <color rgb="FFFFFFFF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b/>
      <sz val="18"/>
      <color theme="3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u/>
      <sz val="11"/>
      <color rgb="FF800080"/>
      <name val="Calibri"/>
      <family val="2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theme="4" tint="0.799951170384838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/>
      <right/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0" borderId="1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21" applyNumberFormat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18" fillId="12" borderId="22" applyNumberFormat="0" applyAlignment="0" applyProtection="0">
      <alignment vertical="center"/>
    </xf>
    <xf numFmtId="0" fontId="13" fillId="8" borderId="20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78" fontId="4" fillId="2" borderId="4" xfId="6" applyNumberFormat="1" applyFont="1" applyFill="1" applyBorder="1">
      <alignment vertical="center"/>
    </xf>
    <xf numFmtId="178" fontId="5" fillId="2" borderId="4" xfId="6" applyNumberFormat="1" applyFont="1" applyFill="1" applyBorder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8" fontId="7" fillId="2" borderId="4" xfId="6" applyNumberFormat="1" applyFont="1" applyFill="1" applyBorder="1">
      <alignment vertical="center"/>
    </xf>
    <xf numFmtId="178" fontId="6" fillId="2" borderId="4" xfId="6" applyNumberFormat="1" applyFont="1" applyFill="1" applyBorder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78" fontId="7" fillId="2" borderId="6" xfId="6" applyNumberFormat="1" applyFont="1" applyFill="1" applyBorder="1">
      <alignment vertical="center"/>
    </xf>
    <xf numFmtId="178" fontId="6" fillId="2" borderId="6" xfId="6" applyNumberFormat="1" applyFont="1" applyFill="1" applyBorder="1">
      <alignment vertical="center"/>
    </xf>
    <xf numFmtId="178" fontId="6" fillId="2" borderId="6" xfId="6" applyNumberFormat="1" applyFont="1" applyFill="1" applyBorder="1">
      <alignment vertical="center"/>
    </xf>
    <xf numFmtId="0" fontId="6" fillId="2" borderId="6" xfId="0" applyFont="1" applyFill="1" applyBorder="1" applyAlignment="1">
      <alignment vertical="center"/>
    </xf>
    <xf numFmtId="178" fontId="7" fillId="2" borderId="6" xfId="6" applyNumberFormat="1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8" fontId="5" fillId="2" borderId="10" xfId="6" applyNumberFormat="1" applyFont="1" applyFill="1" applyBorder="1">
      <alignment vertical="center"/>
    </xf>
    <xf numFmtId="0" fontId="6" fillId="2" borderId="4" xfId="0" applyFont="1" applyFill="1" applyBorder="1" applyAlignment="1">
      <alignment vertical="center"/>
    </xf>
    <xf numFmtId="178" fontId="6" fillId="2" borderId="10" xfId="6" applyNumberFormat="1" applyFont="1" applyFill="1" applyBorder="1">
      <alignment vertical="center"/>
    </xf>
    <xf numFmtId="178" fontId="6" fillId="2" borderId="11" xfId="6" applyNumberFormat="1" applyFont="1" applyFill="1" applyBorder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78" fontId="5" fillId="2" borderId="13" xfId="6" applyNumberFormat="1" applyFont="1" applyFill="1" applyBorder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178" fontId="7" fillId="2" borderId="15" xfId="6" applyNumberFormat="1" applyFont="1" applyFill="1" applyBorder="1">
      <alignment vertical="center"/>
    </xf>
    <xf numFmtId="178" fontId="6" fillId="2" borderId="15" xfId="6" applyNumberFormat="1" applyFont="1" applyFill="1" applyBorder="1">
      <alignment vertical="center"/>
    </xf>
    <xf numFmtId="178" fontId="6" fillId="2" borderId="16" xfId="6" applyNumberFormat="1" applyFont="1" applyFill="1" applyBorder="1">
      <alignment vertical="center"/>
    </xf>
    <xf numFmtId="0" fontId="8" fillId="0" borderId="0" xfId="0" applyFo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78" fontId="4" fillId="2" borderId="4" xfId="6" applyNumberFormat="1" applyFont="1" applyFill="1" applyBorder="1">
      <alignment vertical="center"/>
    </xf>
    <xf numFmtId="178" fontId="3" fillId="2" borderId="4" xfId="6" applyNumberFormat="1" applyFont="1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78" fontId="4" fillId="2" borderId="15" xfId="6" applyNumberFormat="1" applyFont="1" applyFill="1" applyBorder="1">
      <alignment vertical="center"/>
    </xf>
    <xf numFmtId="178" fontId="5" fillId="2" borderId="15" xfId="6" applyNumberFormat="1" applyFont="1" applyFill="1" applyBorder="1">
      <alignment vertical="center"/>
    </xf>
    <xf numFmtId="178" fontId="3" fillId="2" borderId="15" xfId="6" applyNumberFormat="1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178" fontId="4" fillId="2" borderId="17" xfId="6" applyNumberFormat="1" applyFont="1" applyFill="1" applyBorder="1">
      <alignment vertical="center"/>
    </xf>
    <xf numFmtId="178" fontId="3" fillId="2" borderId="17" xfId="6" applyNumberFormat="1" applyFont="1" applyFill="1" applyBorder="1">
      <alignment vertical="center"/>
    </xf>
    <xf numFmtId="178" fontId="4" fillId="2" borderId="17" xfId="6" applyNumberFormat="1" applyFont="1" applyFill="1" applyBorder="1">
      <alignment vertical="center"/>
    </xf>
    <xf numFmtId="178" fontId="4" fillId="2" borderId="15" xfId="6" applyNumberFormat="1" applyFont="1" applyFill="1" applyBorder="1">
      <alignment vertical="center"/>
    </xf>
    <xf numFmtId="0" fontId="6" fillId="2" borderId="18" xfId="0" applyFont="1" applyFill="1" applyBorder="1" applyAlignment="1">
      <alignment vertical="center"/>
    </xf>
    <xf numFmtId="178" fontId="4" fillId="2" borderId="18" xfId="6" applyNumberFormat="1" applyFont="1" applyFill="1" applyBorder="1">
      <alignment vertical="center"/>
    </xf>
    <xf numFmtId="178" fontId="5" fillId="2" borderId="18" xfId="6" applyNumberFormat="1" applyFont="1" applyFill="1" applyBorder="1">
      <alignment vertical="center"/>
    </xf>
    <xf numFmtId="178" fontId="3" fillId="2" borderId="18" xfId="6" applyNumberFormat="1" applyFont="1" applyFill="1" applyBorder="1">
      <alignment vertical="center"/>
    </xf>
    <xf numFmtId="178" fontId="4" fillId="2" borderId="18" xfId="6" applyNumberFormat="1" applyFont="1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78" fontId="5" fillId="2" borderId="15" xfId="6" applyNumberFormat="1" applyFont="1" applyFill="1" applyBorder="1">
      <alignment vertical="center"/>
    </xf>
    <xf numFmtId="0" fontId="6" fillId="4" borderId="17" xfId="0" applyFont="1" applyFill="1" applyBorder="1" applyAlignment="1">
      <alignment vertical="center"/>
    </xf>
    <xf numFmtId="178" fontId="7" fillId="4" borderId="17" xfId="6" applyNumberFormat="1" applyFont="1" applyFill="1" applyBorder="1">
      <alignment vertical="center"/>
    </xf>
    <xf numFmtId="178" fontId="6" fillId="4" borderId="17" xfId="6" applyNumberFormat="1" applyFont="1" applyFill="1" applyBorder="1">
      <alignment vertical="center"/>
    </xf>
    <xf numFmtId="178" fontId="7" fillId="2" borderId="17" xfId="6" applyNumberFormat="1" applyFont="1" applyFill="1" applyBorder="1">
      <alignment vertical="center"/>
    </xf>
    <xf numFmtId="0" fontId="8" fillId="0" borderId="0" xfId="0" applyFont="1">
      <alignment vertical="center"/>
    </xf>
    <xf numFmtId="178" fontId="5" fillId="2" borderId="17" xfId="6" applyNumberFormat="1" applyFont="1" applyFill="1" applyBorder="1">
      <alignment vertical="center"/>
    </xf>
    <xf numFmtId="178" fontId="5" fillId="2" borderId="18" xfId="6" applyNumberFormat="1" applyFont="1" applyFill="1" applyBorder="1">
      <alignment vertical="center"/>
    </xf>
    <xf numFmtId="178" fontId="6" fillId="2" borderId="17" xfId="6" applyNumberFormat="1" applyFont="1" applyFill="1" applyBorder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C0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zoomScale="110" zoomScaleNormal="110" topLeftCell="A27" workbookViewId="0">
      <selection activeCell="A53" sqref="A53"/>
    </sheetView>
  </sheetViews>
  <sheetFormatPr defaultColWidth="8.88571428571429" defaultRowHeight="15"/>
  <cols>
    <col min="1" max="1" width="24.8857142857143" customWidth="1"/>
    <col min="2" max="3" width="10.4380952380952" customWidth="1"/>
    <col min="4" max="4" width="10" customWidth="1"/>
    <col min="5" max="5" width="10.1333333333333" customWidth="1"/>
    <col min="6" max="6" width="10.5142857142857" customWidth="1"/>
    <col min="8" max="8" width="9.86666666666667" customWidth="1"/>
    <col min="9" max="9" width="10.1238095238095" customWidth="1"/>
    <col min="10" max="10" width="9.21904761904762" customWidth="1"/>
    <col min="11" max="12" width="10.4380952380952" customWidth="1"/>
  </cols>
  <sheetData>
    <row r="1" s="39" customFormat="1" ht="25" customHeight="1" spans="1:13">
      <c r="A1" s="40"/>
      <c r="B1" s="41" t="s">
        <v>0</v>
      </c>
      <c r="C1" s="41"/>
      <c r="D1" s="41"/>
      <c r="E1" s="41" t="s">
        <v>1</v>
      </c>
      <c r="F1" s="41"/>
      <c r="G1" s="41"/>
      <c r="H1" s="42" t="s">
        <v>2</v>
      </c>
      <c r="I1" s="42"/>
      <c r="J1" s="42"/>
      <c r="K1" s="42" t="s">
        <v>3</v>
      </c>
      <c r="L1" s="42"/>
      <c r="M1" s="42"/>
    </row>
    <row r="2" ht="24" spans="1:13">
      <c r="A2" s="43" t="s">
        <v>4</v>
      </c>
      <c r="B2" s="44">
        <v>2018</v>
      </c>
      <c r="C2" s="45" t="s">
        <v>5</v>
      </c>
      <c r="D2" s="43" t="s">
        <v>6</v>
      </c>
      <c r="E2" s="44">
        <v>2018</v>
      </c>
      <c r="F2" s="45" t="s">
        <v>5</v>
      </c>
      <c r="G2" s="43" t="s">
        <v>6</v>
      </c>
      <c r="H2" s="44">
        <v>2018</v>
      </c>
      <c r="I2" s="45" t="s">
        <v>5</v>
      </c>
      <c r="J2" s="43" t="s">
        <v>6</v>
      </c>
      <c r="K2" s="44">
        <v>2018</v>
      </c>
      <c r="L2" s="45" t="s">
        <v>7</v>
      </c>
      <c r="M2" s="43" t="s">
        <v>6</v>
      </c>
    </row>
    <row r="3" spans="1:13">
      <c r="A3" s="11" t="s">
        <v>8</v>
      </c>
      <c r="B3" s="46">
        <v>3499117.91999999</v>
      </c>
      <c r="C3" s="47">
        <v>3225671.48</v>
      </c>
      <c r="D3" s="47">
        <f t="shared" ref="D3:D47" si="0">+C3*100/B3</f>
        <v>92.1852750821272</v>
      </c>
      <c r="E3" s="46">
        <v>309477.52</v>
      </c>
      <c r="F3" s="47">
        <v>300775.02</v>
      </c>
      <c r="G3" s="47">
        <f t="shared" ref="G3:G25" si="1">+F3*100/E3</f>
        <v>97.1880025405399</v>
      </c>
      <c r="H3" s="9">
        <v>312843.39</v>
      </c>
      <c r="I3" s="10">
        <v>326210.65</v>
      </c>
      <c r="J3" s="47">
        <f t="shared" ref="J3:J15" si="2">+I3*100/H3</f>
        <v>104.272828011485</v>
      </c>
      <c r="K3" s="9">
        <v>4121438.82999999</v>
      </c>
      <c r="L3" s="10">
        <v>3852657.15</v>
      </c>
      <c r="M3" s="47">
        <f t="shared" ref="M3:M47" si="3">+L3*100/K3</f>
        <v>93.4784503401209</v>
      </c>
    </row>
    <row r="4" spans="1:13">
      <c r="A4" s="11" t="s">
        <v>9</v>
      </c>
      <c r="B4" s="46">
        <v>1878935.16000001</v>
      </c>
      <c r="C4" s="47">
        <v>1665741.38</v>
      </c>
      <c r="D4" s="47">
        <f t="shared" si="0"/>
        <v>88.6534786011451</v>
      </c>
      <c r="E4" s="46">
        <v>355469.84</v>
      </c>
      <c r="F4" s="47">
        <v>320573.05</v>
      </c>
      <c r="G4" s="47">
        <f t="shared" si="1"/>
        <v>90.1829111578074</v>
      </c>
      <c r="H4" s="9">
        <v>82367.22</v>
      </c>
      <c r="I4" s="10">
        <v>84288.86</v>
      </c>
      <c r="J4" s="47">
        <f t="shared" si="2"/>
        <v>102.333015488443</v>
      </c>
      <c r="K4" s="9">
        <v>2316772.22000001</v>
      </c>
      <c r="L4" s="10">
        <v>2070603.29</v>
      </c>
      <c r="M4" s="47">
        <f t="shared" si="3"/>
        <v>89.3744871474672</v>
      </c>
    </row>
    <row r="5" spans="1:13">
      <c r="A5" s="11" t="s">
        <v>10</v>
      </c>
      <c r="B5" s="46">
        <v>933952.819999999</v>
      </c>
      <c r="C5" s="47">
        <v>965292.649999998</v>
      </c>
      <c r="D5" s="47">
        <f t="shared" si="0"/>
        <v>103.35561168925</v>
      </c>
      <c r="E5" s="46">
        <v>305117.24</v>
      </c>
      <c r="F5" s="47">
        <v>301286.23</v>
      </c>
      <c r="G5" s="47">
        <f t="shared" si="1"/>
        <v>98.7444137866481</v>
      </c>
      <c r="H5" s="9">
        <v>86774.93</v>
      </c>
      <c r="I5" s="10">
        <v>81255.6</v>
      </c>
      <c r="J5" s="47">
        <f t="shared" si="2"/>
        <v>93.6394878105923</v>
      </c>
      <c r="K5" s="9">
        <v>1325844.99</v>
      </c>
      <c r="L5" s="10">
        <v>1347834.48</v>
      </c>
      <c r="M5" s="47">
        <f t="shared" si="3"/>
        <v>101.658526461679</v>
      </c>
    </row>
    <row r="6" spans="1:13">
      <c r="A6" s="11" t="s">
        <v>11</v>
      </c>
      <c r="B6" s="46">
        <v>827096.029999998</v>
      </c>
      <c r="C6" s="47">
        <v>717406.100000001</v>
      </c>
      <c r="D6" s="47">
        <f t="shared" si="0"/>
        <v>86.7379450485336</v>
      </c>
      <c r="E6" s="46">
        <v>149413.63</v>
      </c>
      <c r="F6" s="47">
        <v>136442.69</v>
      </c>
      <c r="G6" s="47">
        <f t="shared" si="1"/>
        <v>91.3187705833798</v>
      </c>
      <c r="H6" s="9">
        <v>132085.55</v>
      </c>
      <c r="I6" s="10">
        <v>131348.8</v>
      </c>
      <c r="J6" s="47">
        <f t="shared" si="2"/>
        <v>99.4422175627841</v>
      </c>
      <c r="K6" s="9">
        <v>1108595.21</v>
      </c>
      <c r="L6" s="10">
        <v>985197.590000001</v>
      </c>
      <c r="M6" s="47">
        <f t="shared" si="3"/>
        <v>88.8690101773037</v>
      </c>
    </row>
    <row r="7" spans="1:13">
      <c r="A7" s="11" t="s">
        <v>12</v>
      </c>
      <c r="B7" s="46">
        <v>626158.51</v>
      </c>
      <c r="C7" s="47">
        <v>718203.37</v>
      </c>
      <c r="D7" s="47">
        <f t="shared" si="0"/>
        <v>114.69992957534</v>
      </c>
      <c r="E7" s="46">
        <v>25782.9</v>
      </c>
      <c r="F7" s="47">
        <v>25867.68</v>
      </c>
      <c r="G7" s="47">
        <f t="shared" si="1"/>
        <v>100.328822591718</v>
      </c>
      <c r="H7" s="9">
        <v>5857.17</v>
      </c>
      <c r="I7" s="10">
        <v>8108.53</v>
      </c>
      <c r="J7" s="47">
        <f t="shared" si="2"/>
        <v>138.437675532723</v>
      </c>
      <c r="K7" s="9">
        <v>657798.58</v>
      </c>
      <c r="L7" s="10">
        <v>752179.58</v>
      </c>
      <c r="M7" s="47">
        <f t="shared" si="3"/>
        <v>114.348009082051</v>
      </c>
    </row>
    <row r="8" spans="1:13">
      <c r="A8" s="11" t="s">
        <v>13</v>
      </c>
      <c r="B8" s="46">
        <v>334545.2</v>
      </c>
      <c r="C8" s="47">
        <v>346970.34</v>
      </c>
      <c r="D8" s="47">
        <f t="shared" si="0"/>
        <v>103.714039238943</v>
      </c>
      <c r="E8" s="46">
        <v>33144.83</v>
      </c>
      <c r="F8" s="47">
        <v>37740.03</v>
      </c>
      <c r="G8" s="47">
        <f t="shared" si="1"/>
        <v>113.864002319517</v>
      </c>
      <c r="H8" s="9">
        <v>42617.89</v>
      </c>
      <c r="I8" s="10">
        <v>47187.54</v>
      </c>
      <c r="J8" s="47">
        <f t="shared" si="2"/>
        <v>110.722375040153</v>
      </c>
      <c r="K8" s="9">
        <v>410307.92</v>
      </c>
      <c r="L8" s="10">
        <v>431897.91</v>
      </c>
      <c r="M8" s="47">
        <f t="shared" si="3"/>
        <v>105.26189940472</v>
      </c>
    </row>
    <row r="9" spans="1:13">
      <c r="A9" s="11" t="s">
        <v>14</v>
      </c>
      <c r="B9" s="46">
        <v>321465.7</v>
      </c>
      <c r="C9" s="47">
        <v>348249.069999999</v>
      </c>
      <c r="D9" s="47">
        <f t="shared" si="0"/>
        <v>108.331641602821</v>
      </c>
      <c r="E9" s="46">
        <v>102337.86</v>
      </c>
      <c r="F9" s="47">
        <v>102014.68</v>
      </c>
      <c r="G9" s="47">
        <f t="shared" si="1"/>
        <v>99.6842028942173</v>
      </c>
      <c r="H9" s="9">
        <v>19204.94</v>
      </c>
      <c r="I9" s="10">
        <v>15962.76</v>
      </c>
      <c r="J9" s="47">
        <f t="shared" si="2"/>
        <v>83.1179894339686</v>
      </c>
      <c r="K9" s="9">
        <v>443008.5</v>
      </c>
      <c r="L9" s="10">
        <v>466226.509999999</v>
      </c>
      <c r="M9" s="47">
        <f t="shared" si="3"/>
        <v>105.240985218116</v>
      </c>
    </row>
    <row r="10" spans="1:13">
      <c r="A10" s="11" t="s">
        <v>15</v>
      </c>
      <c r="B10" s="46">
        <v>175444.88</v>
      </c>
      <c r="C10" s="47">
        <v>153782.02</v>
      </c>
      <c r="D10" s="47">
        <f t="shared" si="0"/>
        <v>87.6526120340474</v>
      </c>
      <c r="E10" s="46">
        <v>776.05</v>
      </c>
      <c r="F10" s="47">
        <v>1931.96</v>
      </c>
      <c r="G10" s="47">
        <f t="shared" si="1"/>
        <v>248.947877069776</v>
      </c>
      <c r="H10" s="9">
        <v>25883.19</v>
      </c>
      <c r="I10" s="10">
        <v>30812.47</v>
      </c>
      <c r="J10" s="47">
        <f t="shared" si="2"/>
        <v>119.044329543615</v>
      </c>
      <c r="K10" s="9">
        <v>202104.12</v>
      </c>
      <c r="L10" s="10">
        <v>186526.45</v>
      </c>
      <c r="M10" s="47">
        <f t="shared" si="3"/>
        <v>92.2922551009846</v>
      </c>
    </row>
    <row r="11" spans="1:13">
      <c r="A11" s="11" t="s">
        <v>16</v>
      </c>
      <c r="B11" s="46">
        <v>118147.37</v>
      </c>
      <c r="C11" s="47">
        <v>126274.87</v>
      </c>
      <c r="D11" s="47">
        <f t="shared" si="0"/>
        <v>106.879120542421</v>
      </c>
      <c r="E11" s="46">
        <v>1968.8</v>
      </c>
      <c r="F11" s="47">
        <v>4967.4</v>
      </c>
      <c r="G11" s="47">
        <f t="shared" si="1"/>
        <v>252.305973181633</v>
      </c>
      <c r="H11" s="9">
        <v>25.2</v>
      </c>
      <c r="I11" s="10">
        <v>30.4</v>
      </c>
      <c r="J11" s="47">
        <f t="shared" si="2"/>
        <v>120.634920634921</v>
      </c>
      <c r="K11" s="9">
        <v>120141.37</v>
      </c>
      <c r="L11" s="10">
        <v>131272.67</v>
      </c>
      <c r="M11" s="47">
        <f t="shared" si="3"/>
        <v>109.265168193105</v>
      </c>
    </row>
    <row r="12" spans="1:13">
      <c r="A12" s="11" t="s">
        <v>17</v>
      </c>
      <c r="B12" s="46">
        <v>97551.69</v>
      </c>
      <c r="C12" s="47">
        <v>142738.82</v>
      </c>
      <c r="D12" s="47">
        <f t="shared" si="0"/>
        <v>146.32121698763</v>
      </c>
      <c r="E12" s="46">
        <v>21761.18</v>
      </c>
      <c r="F12" s="47">
        <v>17429.7</v>
      </c>
      <c r="G12" s="47">
        <f t="shared" si="1"/>
        <v>80.0953808571043</v>
      </c>
      <c r="H12" s="9">
        <v>3524.45</v>
      </c>
      <c r="I12" s="10">
        <v>3702.33</v>
      </c>
      <c r="J12" s="47">
        <f t="shared" si="2"/>
        <v>105.047028614394</v>
      </c>
      <c r="K12" s="9">
        <v>122837.32</v>
      </c>
      <c r="L12" s="10">
        <v>163870.85</v>
      </c>
      <c r="M12" s="47">
        <f t="shared" si="3"/>
        <v>133.404774705277</v>
      </c>
    </row>
    <row r="13" spans="1:13">
      <c r="A13" s="11" t="s">
        <v>18</v>
      </c>
      <c r="B13" s="46">
        <v>62225.06</v>
      </c>
      <c r="C13" s="47">
        <v>55484.74</v>
      </c>
      <c r="D13" s="47">
        <f t="shared" si="0"/>
        <v>89.1678368811537</v>
      </c>
      <c r="E13" s="46">
        <v>10353.92</v>
      </c>
      <c r="F13" s="47">
        <v>12334.84</v>
      </c>
      <c r="G13" s="47">
        <f t="shared" si="1"/>
        <v>119.132077512672</v>
      </c>
      <c r="H13" s="9">
        <v>9910.2</v>
      </c>
      <c r="I13" s="10">
        <v>11667.96</v>
      </c>
      <c r="J13" s="47">
        <f t="shared" si="2"/>
        <v>117.736877156869</v>
      </c>
      <c r="K13" s="9">
        <v>82489.18</v>
      </c>
      <c r="L13" s="10">
        <v>79487.54</v>
      </c>
      <c r="M13" s="47">
        <f t="shared" si="3"/>
        <v>96.3611712469441</v>
      </c>
    </row>
    <row r="14" spans="1:13">
      <c r="A14" s="11" t="s">
        <v>19</v>
      </c>
      <c r="B14" s="46">
        <v>41148.84</v>
      </c>
      <c r="C14" s="47">
        <v>27681.3</v>
      </c>
      <c r="D14" s="47">
        <f t="shared" si="0"/>
        <v>67.2711551528549</v>
      </c>
      <c r="E14" s="46">
        <v>7486.6</v>
      </c>
      <c r="F14" s="47">
        <v>8191.6</v>
      </c>
      <c r="G14" s="47">
        <f t="shared" si="1"/>
        <v>109.416824726845</v>
      </c>
      <c r="H14" s="9">
        <v>7379.01</v>
      </c>
      <c r="I14" s="10">
        <v>6483.7</v>
      </c>
      <c r="J14" s="47">
        <f t="shared" si="2"/>
        <v>87.8668005599667</v>
      </c>
      <c r="K14" s="9">
        <v>56014.45</v>
      </c>
      <c r="L14" s="10">
        <v>42356.6</v>
      </c>
      <c r="M14" s="47">
        <f t="shared" si="3"/>
        <v>75.6172737570395</v>
      </c>
    </row>
    <row r="15" spans="1:13">
      <c r="A15" s="11" t="s">
        <v>20</v>
      </c>
      <c r="B15" s="46">
        <v>41084.81</v>
      </c>
      <c r="C15" s="47">
        <v>36256</v>
      </c>
      <c r="D15" s="47">
        <f t="shared" si="0"/>
        <v>88.2467267099446</v>
      </c>
      <c r="E15" s="46">
        <v>44050.6</v>
      </c>
      <c r="F15" s="47">
        <v>39443.7</v>
      </c>
      <c r="G15" s="47">
        <f t="shared" si="1"/>
        <v>89.5417996576664</v>
      </c>
      <c r="H15" s="9">
        <v>15061.84</v>
      </c>
      <c r="I15" s="10">
        <v>16832.79</v>
      </c>
      <c r="J15" s="47">
        <f t="shared" si="2"/>
        <v>111.757859597499</v>
      </c>
      <c r="K15" s="9">
        <v>100197.25</v>
      </c>
      <c r="L15" s="10">
        <v>92532.49</v>
      </c>
      <c r="M15" s="47">
        <f t="shared" si="3"/>
        <v>92.3503289760947</v>
      </c>
    </row>
    <row r="16" spans="1:13">
      <c r="A16" s="11" t="s">
        <v>21</v>
      </c>
      <c r="B16" s="46">
        <v>38089.4</v>
      </c>
      <c r="C16" s="47">
        <v>37463.13</v>
      </c>
      <c r="D16" s="47">
        <f t="shared" si="0"/>
        <v>98.3557892747063</v>
      </c>
      <c r="E16" s="46">
        <v>6116.7</v>
      </c>
      <c r="F16" s="47">
        <v>4625.9</v>
      </c>
      <c r="G16" s="47">
        <f t="shared" si="1"/>
        <v>75.6273807772165</v>
      </c>
      <c r="H16" s="9">
        <v>0</v>
      </c>
      <c r="I16" s="10">
        <v>0</v>
      </c>
      <c r="J16" s="47"/>
      <c r="K16" s="9">
        <v>44206.1</v>
      </c>
      <c r="L16" s="10">
        <v>42089.03</v>
      </c>
      <c r="M16" s="47">
        <f t="shared" si="3"/>
        <v>95.2109098065652</v>
      </c>
    </row>
    <row r="17" spans="1:13">
      <c r="A17" s="11" t="s">
        <v>22</v>
      </c>
      <c r="B17" s="46">
        <v>13791.58</v>
      </c>
      <c r="C17" s="47">
        <v>13458.7</v>
      </c>
      <c r="D17" s="47">
        <f t="shared" si="0"/>
        <v>97.5863534127344</v>
      </c>
      <c r="E17" s="46">
        <v>5933.4</v>
      </c>
      <c r="F17" s="47">
        <v>7509.7</v>
      </c>
      <c r="G17" s="47">
        <f t="shared" si="1"/>
        <v>126.566555431961</v>
      </c>
      <c r="H17" s="9">
        <v>10682.4</v>
      </c>
      <c r="I17" s="10">
        <v>9262.7</v>
      </c>
      <c r="J17" s="47">
        <f t="shared" ref="J17:J25" si="4">+I17*100/H17</f>
        <v>86.7099153748221</v>
      </c>
      <c r="K17" s="9">
        <v>30407.38</v>
      </c>
      <c r="L17" s="10">
        <v>30231.1</v>
      </c>
      <c r="M17" s="47">
        <f t="shared" si="3"/>
        <v>99.4202723154708</v>
      </c>
    </row>
    <row r="18" spans="1:13">
      <c r="A18" s="48" t="s">
        <v>23</v>
      </c>
      <c r="B18" s="46">
        <v>35339.6</v>
      </c>
      <c r="C18" s="46">
        <v>30701.38</v>
      </c>
      <c r="D18" s="46">
        <f t="shared" si="0"/>
        <v>86.875290042898</v>
      </c>
      <c r="E18" s="46">
        <v>100597.4</v>
      </c>
      <c r="F18" s="46">
        <v>73323.14</v>
      </c>
      <c r="G18" s="46">
        <f t="shared" si="1"/>
        <v>72.8877088274647</v>
      </c>
      <c r="H18" s="9">
        <v>4384.7</v>
      </c>
      <c r="I18" s="9">
        <v>2961.52</v>
      </c>
      <c r="J18" s="46">
        <f t="shared" si="4"/>
        <v>67.5421351517778</v>
      </c>
      <c r="K18" s="9">
        <v>140321.7</v>
      </c>
      <c r="L18" s="9">
        <v>106986.04</v>
      </c>
      <c r="M18" s="47">
        <f t="shared" si="3"/>
        <v>76.2434035505556</v>
      </c>
    </row>
    <row r="19" ht="15.75" spans="1:13">
      <c r="A19" s="49" t="s">
        <v>24</v>
      </c>
      <c r="B19" s="50">
        <f t="shared" ref="B19:F19" si="5">SUM(B3:B18)</f>
        <v>9044094.57</v>
      </c>
      <c r="C19" s="51">
        <f t="shared" si="5"/>
        <v>8611375.35</v>
      </c>
      <c r="D19" s="52">
        <f t="shared" si="0"/>
        <v>95.2154500746226</v>
      </c>
      <c r="E19" s="50">
        <f t="shared" si="5"/>
        <v>1479788.47</v>
      </c>
      <c r="F19" s="51">
        <f t="shared" si="5"/>
        <v>1394457.32</v>
      </c>
      <c r="G19" s="52">
        <f t="shared" si="1"/>
        <v>94.2335575840782</v>
      </c>
      <c r="H19" s="50">
        <f t="shared" ref="H19:L19" si="6">SUM(H3:H18)</f>
        <v>758602.08</v>
      </c>
      <c r="I19" s="51">
        <f t="shared" si="6"/>
        <v>776116.61</v>
      </c>
      <c r="J19" s="52">
        <f t="shared" si="4"/>
        <v>102.308790136721</v>
      </c>
      <c r="K19" s="50">
        <f t="shared" si="6"/>
        <v>11282485.12</v>
      </c>
      <c r="L19" s="51">
        <f t="shared" si="6"/>
        <v>10781949.28</v>
      </c>
      <c r="M19" s="52">
        <f t="shared" si="3"/>
        <v>95.5636029236793</v>
      </c>
    </row>
    <row r="20" spans="1:13">
      <c r="A20" s="53" t="s">
        <v>25</v>
      </c>
      <c r="B20" s="54">
        <v>2449973.91</v>
      </c>
      <c r="C20" s="55">
        <v>1686509.09</v>
      </c>
      <c r="D20" s="55">
        <f t="shared" si="0"/>
        <v>68.8378387670259</v>
      </c>
      <c r="E20" s="54">
        <v>66375.3</v>
      </c>
      <c r="F20" s="55">
        <v>50900.4</v>
      </c>
      <c r="G20" s="55">
        <f t="shared" si="1"/>
        <v>76.6857550926323</v>
      </c>
      <c r="H20" s="56">
        <v>912</v>
      </c>
      <c r="I20" s="71">
        <v>754.7</v>
      </c>
      <c r="J20" s="55">
        <f t="shared" si="4"/>
        <v>82.7521929824561</v>
      </c>
      <c r="K20" s="56">
        <v>2517261.21</v>
      </c>
      <c r="L20" s="71">
        <v>1738164.19</v>
      </c>
      <c r="M20" s="55">
        <f t="shared" si="3"/>
        <v>69.0498142622235</v>
      </c>
    </row>
    <row r="21" spans="1:13">
      <c r="A21" s="11" t="s">
        <v>26</v>
      </c>
      <c r="B21" s="46">
        <v>2177088.87000001</v>
      </c>
      <c r="C21" s="47">
        <v>1498699.24</v>
      </c>
      <c r="D21" s="47">
        <f t="shared" si="0"/>
        <v>68.8395986333802</v>
      </c>
      <c r="E21" s="46">
        <v>2804114.27</v>
      </c>
      <c r="F21" s="47">
        <v>2446662.76</v>
      </c>
      <c r="G21" s="47">
        <f t="shared" si="1"/>
        <v>87.2526054367963</v>
      </c>
      <c r="H21" s="9">
        <v>99630.12</v>
      </c>
      <c r="I21" s="10">
        <v>91377.61</v>
      </c>
      <c r="J21" s="47">
        <f t="shared" si="4"/>
        <v>91.7168522932623</v>
      </c>
      <c r="K21" s="9">
        <v>5080833.26000001</v>
      </c>
      <c r="L21" s="10">
        <v>4036739.61</v>
      </c>
      <c r="M21" s="47">
        <f t="shared" si="3"/>
        <v>79.4503461032687</v>
      </c>
    </row>
    <row r="22" spans="1:13">
      <c r="A22" s="11" t="s">
        <v>27</v>
      </c>
      <c r="B22" s="46">
        <v>429269.5</v>
      </c>
      <c r="C22" s="47">
        <v>291230.96</v>
      </c>
      <c r="D22" s="47">
        <f t="shared" si="0"/>
        <v>67.8433850995703</v>
      </c>
      <c r="E22" s="46">
        <v>8702.3</v>
      </c>
      <c r="F22" s="47">
        <v>8594.2</v>
      </c>
      <c r="G22" s="47">
        <f t="shared" si="1"/>
        <v>98.7577996621583</v>
      </c>
      <c r="H22" s="9">
        <v>251.4</v>
      </c>
      <c r="I22" s="10">
        <v>169.2</v>
      </c>
      <c r="J22" s="47">
        <f t="shared" si="4"/>
        <v>67.3031026252983</v>
      </c>
      <c r="K22" s="9">
        <v>438223.2</v>
      </c>
      <c r="L22" s="10">
        <v>299994.36</v>
      </c>
      <c r="M22" s="47">
        <f t="shared" si="3"/>
        <v>68.4569780878785</v>
      </c>
    </row>
    <row r="23" spans="1:13">
      <c r="A23" s="11" t="s">
        <v>28</v>
      </c>
      <c r="B23" s="46">
        <v>29610.8</v>
      </c>
      <c r="C23" s="47">
        <v>18278.4</v>
      </c>
      <c r="D23" s="47">
        <f t="shared" si="0"/>
        <v>61.7288286706202</v>
      </c>
      <c r="E23" s="46">
        <v>1026</v>
      </c>
      <c r="F23" s="47">
        <v>1723</v>
      </c>
      <c r="G23" s="47">
        <f t="shared" si="1"/>
        <v>167.933723196881</v>
      </c>
      <c r="H23" s="9">
        <v>79.63</v>
      </c>
      <c r="I23" s="10">
        <v>186.6</v>
      </c>
      <c r="J23" s="47">
        <f t="shared" si="4"/>
        <v>234.333793796308</v>
      </c>
      <c r="K23" s="9">
        <v>30716.43</v>
      </c>
      <c r="L23" s="10">
        <v>20188</v>
      </c>
      <c r="M23" s="47">
        <f t="shared" si="3"/>
        <v>65.723783655848</v>
      </c>
    </row>
    <row r="24" spans="1:13">
      <c r="A24" s="11" t="s">
        <v>29</v>
      </c>
      <c r="B24" s="46">
        <v>26707.26</v>
      </c>
      <c r="C24" s="47">
        <v>23982.87</v>
      </c>
      <c r="D24" s="47">
        <f t="shared" si="0"/>
        <v>89.7990658719764</v>
      </c>
      <c r="E24" s="46">
        <v>36265.81</v>
      </c>
      <c r="F24" s="47">
        <v>42832.55</v>
      </c>
      <c r="G24" s="47">
        <f t="shared" si="1"/>
        <v>118.107247570094</v>
      </c>
      <c r="H24" s="9">
        <v>5417.91</v>
      </c>
      <c r="I24" s="10">
        <v>5617.25</v>
      </c>
      <c r="J24" s="47">
        <f t="shared" si="4"/>
        <v>103.679278540987</v>
      </c>
      <c r="K24" s="9">
        <v>68390.98</v>
      </c>
      <c r="L24" s="10">
        <v>72432.67</v>
      </c>
      <c r="M24" s="47">
        <f t="shared" si="3"/>
        <v>105.909682826595</v>
      </c>
    </row>
    <row r="25" spans="1:13">
      <c r="A25" s="11" t="s">
        <v>30</v>
      </c>
      <c r="B25" s="46">
        <v>8615</v>
      </c>
      <c r="C25" s="47">
        <v>7972.25</v>
      </c>
      <c r="D25" s="47">
        <f t="shared" si="0"/>
        <v>92.539175856065</v>
      </c>
      <c r="E25" s="46">
        <v>13956</v>
      </c>
      <c r="F25" s="47">
        <v>12602.2</v>
      </c>
      <c r="G25" s="47">
        <f t="shared" si="1"/>
        <v>90.2995127543709</v>
      </c>
      <c r="H25" s="9">
        <v>2552.61</v>
      </c>
      <c r="I25" s="10">
        <v>2036.75</v>
      </c>
      <c r="J25" s="47">
        <f t="shared" si="4"/>
        <v>79.7908807064142</v>
      </c>
      <c r="K25" s="9">
        <v>25123.61</v>
      </c>
      <c r="L25" s="10">
        <v>22611.2</v>
      </c>
      <c r="M25" s="47">
        <f t="shared" si="3"/>
        <v>89.9998049643343</v>
      </c>
    </row>
    <row r="26" spans="1:13">
      <c r="A26" s="11" t="s">
        <v>31</v>
      </c>
      <c r="B26" s="46">
        <v>4742.8</v>
      </c>
      <c r="C26" s="47">
        <v>4141.3</v>
      </c>
      <c r="D26" s="47">
        <f t="shared" si="0"/>
        <v>87.3176182845576</v>
      </c>
      <c r="E26" s="46"/>
      <c r="F26" s="47"/>
      <c r="G26" s="47"/>
      <c r="H26" s="9">
        <v>0</v>
      </c>
      <c r="I26" s="10">
        <v>0</v>
      </c>
      <c r="J26" s="47"/>
      <c r="K26" s="9">
        <v>4742.8</v>
      </c>
      <c r="L26" s="10">
        <v>4141.3</v>
      </c>
      <c r="M26" s="47">
        <f t="shared" si="3"/>
        <v>87.3176182845576</v>
      </c>
    </row>
    <row r="27" spans="1:13">
      <c r="A27" s="48" t="s">
        <v>32</v>
      </c>
      <c r="B27" s="46">
        <v>2503.45</v>
      </c>
      <c r="C27" s="46">
        <v>2790.68</v>
      </c>
      <c r="D27" s="46">
        <f t="shared" si="0"/>
        <v>111.47336675388</v>
      </c>
      <c r="E27" s="46">
        <v>2308.1</v>
      </c>
      <c r="F27" s="46">
        <v>2570.1</v>
      </c>
      <c r="G27" s="46">
        <f t="shared" ref="G27:G38" si="7">+F27*100/E27</f>
        <v>111.351327932065</v>
      </c>
      <c r="H27" s="9">
        <v>3427.22</v>
      </c>
      <c r="I27" s="9">
        <v>3606.25</v>
      </c>
      <c r="J27" s="46">
        <f t="shared" ref="J27:J35" si="8">+I27*100/H27</f>
        <v>105.223767368304</v>
      </c>
      <c r="K27" s="9">
        <v>8238.77</v>
      </c>
      <c r="L27" s="9">
        <v>8967.03</v>
      </c>
      <c r="M27" s="47">
        <f t="shared" si="3"/>
        <v>108.839426273582</v>
      </c>
    </row>
    <row r="28" ht="15.75" spans="1:13">
      <c r="A28" s="49" t="s">
        <v>33</v>
      </c>
      <c r="B28" s="50">
        <v>5128511.59000001</v>
      </c>
      <c r="C28" s="51">
        <v>3533604.79</v>
      </c>
      <c r="D28" s="52">
        <f t="shared" si="0"/>
        <v>68.901175867285</v>
      </c>
      <c r="E28" s="50">
        <v>2932747.78</v>
      </c>
      <c r="F28" s="51">
        <v>2565885.21</v>
      </c>
      <c r="G28" s="52">
        <f t="shared" si="7"/>
        <v>87.4908243899515</v>
      </c>
      <c r="H28" s="57">
        <v>112270.89</v>
      </c>
      <c r="I28" s="65">
        <v>103748.36</v>
      </c>
      <c r="J28" s="52">
        <f t="shared" si="8"/>
        <v>92.4089583684604</v>
      </c>
      <c r="K28" s="57">
        <v>8173530.26000001</v>
      </c>
      <c r="L28" s="65">
        <v>6203238.36</v>
      </c>
      <c r="M28" s="52">
        <f t="shared" si="3"/>
        <v>75.8942361828363</v>
      </c>
    </row>
    <row r="29" ht="15.75" spans="1:13">
      <c r="A29" s="58" t="s">
        <v>34</v>
      </c>
      <c r="B29" s="59">
        <v>210993.7</v>
      </c>
      <c r="C29" s="60">
        <v>140659.09</v>
      </c>
      <c r="D29" s="61">
        <f t="shared" si="0"/>
        <v>66.6650663029275</v>
      </c>
      <c r="E29" s="59">
        <v>634241.02</v>
      </c>
      <c r="F29" s="60">
        <v>160987.63</v>
      </c>
      <c r="G29" s="61">
        <f t="shared" si="7"/>
        <v>25.3827212248114</v>
      </c>
      <c r="H29" s="62">
        <v>4167.74</v>
      </c>
      <c r="I29" s="72">
        <v>4123.86</v>
      </c>
      <c r="J29" s="61">
        <f t="shared" si="8"/>
        <v>98.9471512138473</v>
      </c>
      <c r="K29" s="62">
        <v>849402.46</v>
      </c>
      <c r="L29" s="72">
        <v>305770.58</v>
      </c>
      <c r="M29" s="61">
        <f t="shared" si="3"/>
        <v>35.9983158042655</v>
      </c>
    </row>
    <row r="30" spans="1:13">
      <c r="A30" s="53" t="s">
        <v>35</v>
      </c>
      <c r="B30" s="54">
        <v>983597.269999999</v>
      </c>
      <c r="C30" s="55">
        <v>831293.050000002</v>
      </c>
      <c r="D30" s="55">
        <f t="shared" si="0"/>
        <v>84.5155914269671</v>
      </c>
      <c r="E30" s="54">
        <v>503874.7</v>
      </c>
      <c r="F30" s="55">
        <v>444616.75</v>
      </c>
      <c r="G30" s="55">
        <f t="shared" si="7"/>
        <v>88.2395464586732</v>
      </c>
      <c r="H30" s="56">
        <v>2681.15</v>
      </c>
      <c r="I30" s="71">
        <v>699</v>
      </c>
      <c r="J30" s="55">
        <f t="shared" si="8"/>
        <v>26.0709024112787</v>
      </c>
      <c r="K30" s="56">
        <v>1490153.12</v>
      </c>
      <c r="L30" s="71">
        <v>1276608.8</v>
      </c>
      <c r="M30" s="55">
        <f t="shared" si="3"/>
        <v>85.6696391039332</v>
      </c>
    </row>
    <row r="31" spans="1:13">
      <c r="A31" s="11" t="s">
        <v>36</v>
      </c>
      <c r="B31" s="46">
        <v>524936.01</v>
      </c>
      <c r="C31" s="47">
        <v>554580.500000001</v>
      </c>
      <c r="D31" s="47">
        <f t="shared" si="0"/>
        <v>105.647257843866</v>
      </c>
      <c r="E31" s="46">
        <v>83570.97</v>
      </c>
      <c r="F31" s="47">
        <v>84089.05</v>
      </c>
      <c r="G31" s="47">
        <f t="shared" si="7"/>
        <v>100.619928187982</v>
      </c>
      <c r="H31" s="9">
        <v>21555.72</v>
      </c>
      <c r="I31" s="10">
        <v>22764.65</v>
      </c>
      <c r="J31" s="47">
        <f t="shared" si="8"/>
        <v>105.608395358633</v>
      </c>
      <c r="K31" s="9">
        <v>630062.7</v>
      </c>
      <c r="L31" s="10">
        <v>661434.200000001</v>
      </c>
      <c r="M31" s="47">
        <f t="shared" si="3"/>
        <v>104.979107634843</v>
      </c>
    </row>
    <row r="32" spans="1:13">
      <c r="A32" s="11" t="s">
        <v>37</v>
      </c>
      <c r="B32" s="46">
        <v>477460.509999999</v>
      </c>
      <c r="C32" s="47">
        <v>545486.73</v>
      </c>
      <c r="D32" s="47">
        <f t="shared" si="0"/>
        <v>114.247507087026</v>
      </c>
      <c r="E32" s="46">
        <v>151346.3</v>
      </c>
      <c r="F32" s="47">
        <v>163317.13</v>
      </c>
      <c r="G32" s="47">
        <f t="shared" si="7"/>
        <v>107.909562374501</v>
      </c>
      <c r="H32" s="9">
        <v>452829.26</v>
      </c>
      <c r="I32" s="10">
        <v>397677.68</v>
      </c>
      <c r="J32" s="47">
        <f t="shared" si="8"/>
        <v>87.8206677722195</v>
      </c>
      <c r="K32" s="9">
        <v>1081636.07</v>
      </c>
      <c r="L32" s="10">
        <v>1106481.54</v>
      </c>
      <c r="M32" s="47">
        <f t="shared" si="3"/>
        <v>102.29702676243</v>
      </c>
    </row>
    <row r="33" spans="1:13">
      <c r="A33" s="11" t="s">
        <v>38</v>
      </c>
      <c r="B33" s="46">
        <v>185723.9</v>
      </c>
      <c r="C33" s="47">
        <v>178528.63</v>
      </c>
      <c r="D33" s="47">
        <f t="shared" si="0"/>
        <v>96.125824409244</v>
      </c>
      <c r="E33" s="46">
        <v>46610</v>
      </c>
      <c r="F33" s="47">
        <v>37238.7</v>
      </c>
      <c r="G33" s="47">
        <f t="shared" si="7"/>
        <v>79.8942287062862</v>
      </c>
      <c r="H33" s="9">
        <v>3913.84</v>
      </c>
      <c r="I33" s="10">
        <v>1996.9</v>
      </c>
      <c r="J33" s="47">
        <f t="shared" si="8"/>
        <v>51.0215031784641</v>
      </c>
      <c r="K33" s="9">
        <v>236247.74</v>
      </c>
      <c r="L33" s="10">
        <v>217764.23</v>
      </c>
      <c r="M33" s="47">
        <f t="shared" si="3"/>
        <v>92.1762172201097</v>
      </c>
    </row>
    <row r="34" spans="1:13">
      <c r="A34" s="11" t="s">
        <v>39</v>
      </c>
      <c r="B34" s="46">
        <v>171946.88</v>
      </c>
      <c r="C34" s="47">
        <v>201859.58</v>
      </c>
      <c r="D34" s="47">
        <f t="shared" si="0"/>
        <v>117.396477330673</v>
      </c>
      <c r="E34" s="46">
        <v>29097.32</v>
      </c>
      <c r="F34" s="47">
        <v>33676.58</v>
      </c>
      <c r="G34" s="47">
        <f t="shared" si="7"/>
        <v>115.737738045978</v>
      </c>
      <c r="H34" s="9">
        <v>13853.87</v>
      </c>
      <c r="I34" s="10">
        <v>14450.91</v>
      </c>
      <c r="J34" s="47">
        <f t="shared" si="8"/>
        <v>104.309553936914</v>
      </c>
      <c r="K34" s="9">
        <v>214898.07</v>
      </c>
      <c r="L34" s="10">
        <v>249987.07</v>
      </c>
      <c r="M34" s="47">
        <f t="shared" si="3"/>
        <v>116.328206204923</v>
      </c>
    </row>
    <row r="35" spans="1:13">
      <c r="A35" s="11" t="s">
        <v>40</v>
      </c>
      <c r="B35" s="46">
        <v>121243.54</v>
      </c>
      <c r="C35" s="47">
        <v>103469.6</v>
      </c>
      <c r="D35" s="47">
        <f t="shared" si="0"/>
        <v>85.3402993677024</v>
      </c>
      <c r="E35" s="46">
        <v>57620.8</v>
      </c>
      <c r="F35" s="47">
        <v>49475.34</v>
      </c>
      <c r="G35" s="47">
        <f t="shared" si="7"/>
        <v>85.8636811706884</v>
      </c>
      <c r="H35" s="9">
        <v>421.8</v>
      </c>
      <c r="I35" s="10">
        <v>519.4</v>
      </c>
      <c r="J35" s="47">
        <f t="shared" si="8"/>
        <v>123.138928402086</v>
      </c>
      <c r="K35" s="9">
        <v>179286.14</v>
      </c>
      <c r="L35" s="10">
        <v>153464.34</v>
      </c>
      <c r="M35" s="47">
        <f t="shared" si="3"/>
        <v>85.5974365893537</v>
      </c>
    </row>
    <row r="36" spans="1:13">
      <c r="A36" s="11" t="s">
        <v>41</v>
      </c>
      <c r="B36" s="46">
        <v>59962.39</v>
      </c>
      <c r="C36" s="47">
        <v>55756.1</v>
      </c>
      <c r="D36" s="47">
        <f t="shared" si="0"/>
        <v>92.9851195057435</v>
      </c>
      <c r="E36" s="46">
        <v>20993.8</v>
      </c>
      <c r="F36" s="47">
        <v>14678.9</v>
      </c>
      <c r="G36" s="47">
        <f t="shared" si="7"/>
        <v>69.92016690642</v>
      </c>
      <c r="H36" s="9">
        <v>0</v>
      </c>
      <c r="I36" s="10">
        <v>0</v>
      </c>
      <c r="J36" s="47"/>
      <c r="K36" s="9">
        <v>80956.19</v>
      </c>
      <c r="L36" s="10">
        <v>70435</v>
      </c>
      <c r="M36" s="47">
        <f t="shared" si="3"/>
        <v>87.0038473895572</v>
      </c>
    </row>
    <row r="37" spans="1:13">
      <c r="A37" s="11" t="s">
        <v>42</v>
      </c>
      <c r="B37" s="46">
        <v>49966.01</v>
      </c>
      <c r="C37" s="47">
        <v>55664.5</v>
      </c>
      <c r="D37" s="47">
        <f t="shared" si="0"/>
        <v>111.404732937451</v>
      </c>
      <c r="E37" s="46">
        <v>4029.2</v>
      </c>
      <c r="F37" s="47">
        <v>3696.8</v>
      </c>
      <c r="G37" s="47">
        <f t="shared" si="7"/>
        <v>91.7502233694034</v>
      </c>
      <c r="H37" s="9">
        <v>4372.5</v>
      </c>
      <c r="I37" s="10">
        <v>2138.87</v>
      </c>
      <c r="J37" s="47">
        <f t="shared" ref="J37:J40" si="9">+I37*100/H37</f>
        <v>48.9164093767867</v>
      </c>
      <c r="K37" s="9">
        <v>58367.71</v>
      </c>
      <c r="L37" s="10">
        <v>61500.17</v>
      </c>
      <c r="M37" s="47">
        <f t="shared" si="3"/>
        <v>105.366768715099</v>
      </c>
    </row>
    <row r="38" spans="1:13">
      <c r="A38" s="11" t="s">
        <v>43</v>
      </c>
      <c r="B38" s="46">
        <v>44369.11</v>
      </c>
      <c r="C38" s="47">
        <v>62901.74</v>
      </c>
      <c r="D38" s="47">
        <f t="shared" si="0"/>
        <v>141.769217367669</v>
      </c>
      <c r="E38" s="46">
        <v>27825.01</v>
      </c>
      <c r="F38" s="47">
        <v>28751.8</v>
      </c>
      <c r="G38" s="47">
        <f t="shared" si="7"/>
        <v>103.330780474113</v>
      </c>
      <c r="H38" s="9">
        <v>4504.54</v>
      </c>
      <c r="I38" s="10">
        <v>2839.39</v>
      </c>
      <c r="J38" s="47">
        <f t="shared" si="9"/>
        <v>63.033961292385</v>
      </c>
      <c r="K38" s="9">
        <v>76698.66</v>
      </c>
      <c r="L38" s="10">
        <v>94492.93</v>
      </c>
      <c r="M38" s="47">
        <f t="shared" si="3"/>
        <v>123.200235832021</v>
      </c>
    </row>
    <row r="39" spans="1:13">
      <c r="A39" s="11" t="s">
        <v>44</v>
      </c>
      <c r="B39" s="46">
        <v>28990.68</v>
      </c>
      <c r="C39" s="47">
        <v>25403.32</v>
      </c>
      <c r="D39" s="47">
        <f t="shared" si="0"/>
        <v>87.6258162968237</v>
      </c>
      <c r="E39" s="46"/>
      <c r="F39" s="47"/>
      <c r="G39" s="47"/>
      <c r="H39" s="9">
        <v>301.4</v>
      </c>
      <c r="I39" s="10">
        <v>358.6</v>
      </c>
      <c r="J39" s="47">
        <f t="shared" si="9"/>
        <v>118.978102189781</v>
      </c>
      <c r="K39" s="9">
        <v>29292.08</v>
      </c>
      <c r="L39" s="10">
        <v>25761.92</v>
      </c>
      <c r="M39" s="47">
        <f t="shared" si="3"/>
        <v>87.9484147250724</v>
      </c>
    </row>
    <row r="40" spans="1:13">
      <c r="A40" s="11" t="s">
        <v>45</v>
      </c>
      <c r="B40" s="46">
        <v>26800.24</v>
      </c>
      <c r="C40" s="47">
        <v>20359.88</v>
      </c>
      <c r="D40" s="47">
        <f t="shared" si="0"/>
        <v>75.9690211729447</v>
      </c>
      <c r="E40" s="46">
        <v>252131.8</v>
      </c>
      <c r="F40" s="47">
        <v>214962.31</v>
      </c>
      <c r="G40" s="47">
        <f t="shared" ref="G40:G43" si="10">+F40*100/E40</f>
        <v>85.2579127265978</v>
      </c>
      <c r="H40" s="9">
        <v>38685.86</v>
      </c>
      <c r="I40" s="10">
        <v>16849</v>
      </c>
      <c r="J40" s="47">
        <f t="shared" si="9"/>
        <v>43.5533810027747</v>
      </c>
      <c r="K40" s="9">
        <v>317617.9</v>
      </c>
      <c r="L40" s="10">
        <v>252171.19</v>
      </c>
      <c r="M40" s="47">
        <f t="shared" si="3"/>
        <v>79.3945146038684</v>
      </c>
    </row>
    <row r="41" spans="1:13">
      <c r="A41" s="11" t="s">
        <v>46</v>
      </c>
      <c r="B41" s="46">
        <v>25678.2</v>
      </c>
      <c r="C41" s="47">
        <v>26082.5</v>
      </c>
      <c r="D41" s="47">
        <f t="shared" si="0"/>
        <v>101.5744873083</v>
      </c>
      <c r="E41" s="46">
        <v>1043.8</v>
      </c>
      <c r="F41" s="47">
        <v>833.6</v>
      </c>
      <c r="G41" s="47">
        <f t="shared" si="10"/>
        <v>79.8620425368845</v>
      </c>
      <c r="H41" s="9">
        <v>0</v>
      </c>
      <c r="I41" s="10">
        <v>0</v>
      </c>
      <c r="J41" s="47"/>
      <c r="K41" s="9">
        <v>26722</v>
      </c>
      <c r="L41" s="10">
        <v>26916.1</v>
      </c>
      <c r="M41" s="47">
        <f t="shared" si="3"/>
        <v>100.726367786842</v>
      </c>
    </row>
    <row r="42" spans="1:13">
      <c r="A42" s="11" t="s">
        <v>47</v>
      </c>
      <c r="B42" s="46">
        <v>12977.7</v>
      </c>
      <c r="C42" s="47">
        <v>7623.6</v>
      </c>
      <c r="D42" s="47">
        <f t="shared" si="0"/>
        <v>58.7438452114011</v>
      </c>
      <c r="E42" s="46">
        <v>74819.6</v>
      </c>
      <c r="F42" s="47">
        <v>60502.9</v>
      </c>
      <c r="G42" s="47">
        <f t="shared" si="10"/>
        <v>80.8650407112575</v>
      </c>
      <c r="H42" s="9">
        <v>1790.9</v>
      </c>
      <c r="I42" s="10">
        <v>305.5</v>
      </c>
      <c r="J42" s="47">
        <f t="shared" ref="J42:J47" si="11">+I42*100/H42</f>
        <v>17.0584622256966</v>
      </c>
      <c r="K42" s="9">
        <v>89588.2</v>
      </c>
      <c r="L42" s="10">
        <v>68432</v>
      </c>
      <c r="M42" s="47">
        <f t="shared" si="3"/>
        <v>76.3850596395507</v>
      </c>
    </row>
    <row r="43" spans="1:13">
      <c r="A43" s="11" t="s">
        <v>48</v>
      </c>
      <c r="B43" s="46">
        <v>12172.54</v>
      </c>
      <c r="C43" s="47">
        <v>8074.5</v>
      </c>
      <c r="D43" s="47">
        <f t="shared" si="0"/>
        <v>66.3337314972882</v>
      </c>
      <c r="E43" s="46">
        <v>266872.61</v>
      </c>
      <c r="F43" s="47">
        <v>218274.93</v>
      </c>
      <c r="G43" s="47">
        <f t="shared" si="10"/>
        <v>81.7899334068041</v>
      </c>
      <c r="H43" s="9">
        <v>1340.6</v>
      </c>
      <c r="I43" s="10">
        <v>1841.6</v>
      </c>
      <c r="J43" s="47">
        <f t="shared" si="11"/>
        <v>137.371326271819</v>
      </c>
      <c r="K43" s="9">
        <v>280385.75</v>
      </c>
      <c r="L43" s="10">
        <v>228191.03</v>
      </c>
      <c r="M43" s="47">
        <f t="shared" si="3"/>
        <v>81.3846745064612</v>
      </c>
    </row>
    <row r="44" spans="1:13">
      <c r="A44" s="11" t="s">
        <v>49</v>
      </c>
      <c r="B44" s="46">
        <v>6209.2</v>
      </c>
      <c r="C44" s="47">
        <v>3743.6</v>
      </c>
      <c r="D44" s="47">
        <f t="shared" si="0"/>
        <v>60.2911808284481</v>
      </c>
      <c r="E44" s="46"/>
      <c r="F44" s="47">
        <v>336.5</v>
      </c>
      <c r="G44" s="47"/>
      <c r="H44" s="9">
        <v>196.1</v>
      </c>
      <c r="I44" s="10">
        <v>150</v>
      </c>
      <c r="J44" s="47">
        <f t="shared" si="11"/>
        <v>76.4915859255482</v>
      </c>
      <c r="K44" s="9">
        <v>6405.3</v>
      </c>
      <c r="L44" s="10">
        <v>4230.1</v>
      </c>
      <c r="M44" s="47">
        <f t="shared" si="3"/>
        <v>66.0406226094016</v>
      </c>
    </row>
    <row r="45" spans="1:13">
      <c r="A45" s="63" t="s">
        <v>50</v>
      </c>
      <c r="B45" s="9">
        <v>31118.58</v>
      </c>
      <c r="C45" s="9">
        <v>31446.62</v>
      </c>
      <c r="D45" s="46">
        <f t="shared" si="0"/>
        <v>101.054161211726</v>
      </c>
      <c r="E45" s="9">
        <v>20051.8</v>
      </c>
      <c r="F45" s="9">
        <v>14987.5</v>
      </c>
      <c r="G45" s="46">
        <f t="shared" ref="G45:G47" si="12">+F45*100/E45</f>
        <v>74.7439132646446</v>
      </c>
      <c r="H45" s="9">
        <v>4267.08</v>
      </c>
      <c r="I45" s="9">
        <v>3442.42</v>
      </c>
      <c r="J45" s="46">
        <f t="shared" si="11"/>
        <v>80.6739034656018</v>
      </c>
      <c r="K45" s="9">
        <v>55437.46</v>
      </c>
      <c r="L45" s="9">
        <v>49876.54</v>
      </c>
      <c r="M45" s="47">
        <f t="shared" si="3"/>
        <v>89.9690209472079</v>
      </c>
    </row>
    <row r="46" ht="15.75" spans="1:13">
      <c r="A46" s="64" t="s">
        <v>51</v>
      </c>
      <c r="B46" s="57">
        <v>2763152.76</v>
      </c>
      <c r="C46" s="65">
        <v>2712274.45</v>
      </c>
      <c r="D46" s="52">
        <f t="shared" si="0"/>
        <v>98.1586863116466</v>
      </c>
      <c r="E46" s="57">
        <v>1539887.71</v>
      </c>
      <c r="F46" s="65">
        <v>1369438.79</v>
      </c>
      <c r="G46" s="52">
        <f t="shared" si="12"/>
        <v>88.9310812150062</v>
      </c>
      <c r="H46" s="57">
        <v>550714.62</v>
      </c>
      <c r="I46" s="65">
        <v>466033.92</v>
      </c>
      <c r="J46" s="52">
        <f t="shared" si="11"/>
        <v>84.6234879328244</v>
      </c>
      <c r="K46" s="57">
        <v>4853755.09</v>
      </c>
      <c r="L46" s="65">
        <v>4547747.16</v>
      </c>
      <c r="M46" s="52">
        <f t="shared" si="3"/>
        <v>93.6954394211102</v>
      </c>
    </row>
    <row r="47" spans="1:13">
      <c r="A47" s="66" t="s">
        <v>52</v>
      </c>
      <c r="B47" s="67">
        <v>17146752.62</v>
      </c>
      <c r="C47" s="68">
        <v>14997913.68</v>
      </c>
      <c r="D47" s="55">
        <f t="shared" si="0"/>
        <v>87.4679539174456</v>
      </c>
      <c r="E47" s="67">
        <v>6586664.98</v>
      </c>
      <c r="F47" s="68">
        <v>5490768.95</v>
      </c>
      <c r="G47" s="55">
        <f t="shared" si="12"/>
        <v>83.3618981179759</v>
      </c>
      <c r="H47" s="69">
        <v>1425755.33</v>
      </c>
      <c r="I47" s="73">
        <v>1350022.75</v>
      </c>
      <c r="J47" s="55">
        <f t="shared" si="11"/>
        <v>94.68824850895</v>
      </c>
      <c r="K47" s="69">
        <v>25159172.93</v>
      </c>
      <c r="L47" s="73">
        <v>21838705.38</v>
      </c>
      <c r="M47" s="55">
        <f t="shared" si="3"/>
        <v>86.8021593585827</v>
      </c>
    </row>
    <row r="48" spans="1:1">
      <c r="A48" s="70" t="s">
        <v>53</v>
      </c>
    </row>
  </sheetData>
  <mergeCells count="4">
    <mergeCell ref="B1:D1"/>
    <mergeCell ref="E1:G1"/>
    <mergeCell ref="H1:J1"/>
    <mergeCell ref="K1:M1"/>
  </mergeCells>
  <pageMargins left="0.75" right="0.75" top="1" bottom="1" header="0.509722222222222" footer="0.509722222222222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C31" sqref="C31"/>
    </sheetView>
  </sheetViews>
  <sheetFormatPr defaultColWidth="8.88571428571429" defaultRowHeight="15"/>
  <cols>
    <col min="1" max="1" width="21.4380952380952" customWidth="1"/>
    <col min="2" max="2" width="10.4380952380952" customWidth="1"/>
    <col min="3" max="3" width="9.55238095238095" customWidth="1"/>
    <col min="4" max="4" width="5" customWidth="1"/>
    <col min="5" max="5" width="23.4380952380952" customWidth="1"/>
    <col min="8" max="8" width="5" customWidth="1"/>
    <col min="9" max="9" width="19" customWidth="1"/>
    <col min="10" max="10" width="10.4380952380952" customWidth="1"/>
    <col min="11" max="11" width="9.43809523809524" customWidth="1"/>
    <col min="12" max="12" width="5" customWidth="1"/>
  </cols>
  <sheetData>
    <row r="1" spans="1:12">
      <c r="A1" s="1" t="s">
        <v>54</v>
      </c>
      <c r="B1" s="2"/>
      <c r="C1" s="3"/>
      <c r="D1" s="3"/>
      <c r="E1" s="3"/>
      <c r="F1" s="2"/>
      <c r="G1" s="3"/>
      <c r="H1" s="3"/>
      <c r="I1" s="3"/>
      <c r="J1" s="2"/>
      <c r="K1" s="3"/>
      <c r="L1" s="25"/>
    </row>
    <row r="2" ht="24" spans="1:12">
      <c r="A2" s="4" t="s">
        <v>55</v>
      </c>
      <c r="B2" s="5">
        <v>2018</v>
      </c>
      <c r="C2" s="6" t="s">
        <v>56</v>
      </c>
      <c r="D2" s="7" t="s">
        <v>6</v>
      </c>
      <c r="E2" s="7" t="s">
        <v>57</v>
      </c>
      <c r="F2" s="5">
        <v>2018</v>
      </c>
      <c r="G2" s="6" t="s">
        <v>58</v>
      </c>
      <c r="H2" s="7" t="s">
        <v>6</v>
      </c>
      <c r="I2" s="7" t="s">
        <v>59</v>
      </c>
      <c r="J2" s="5">
        <v>2018</v>
      </c>
      <c r="K2" s="6" t="s">
        <v>56</v>
      </c>
      <c r="L2" s="26" t="s">
        <v>6</v>
      </c>
    </row>
    <row r="3" spans="1:12">
      <c r="A3" s="8" t="s">
        <v>8</v>
      </c>
      <c r="B3" s="9">
        <v>4121438.82999999</v>
      </c>
      <c r="C3" s="10">
        <v>3852657.15</v>
      </c>
      <c r="D3" s="10">
        <f t="shared" ref="D3:D19" si="0">+C3*100/B3</f>
        <v>93.4784503401209</v>
      </c>
      <c r="E3" s="11" t="s">
        <v>35</v>
      </c>
      <c r="F3" s="9">
        <v>1490153.12</v>
      </c>
      <c r="G3" s="10">
        <v>1276608.8</v>
      </c>
      <c r="H3" s="10">
        <f t="shared" ref="H3:H19" si="1">+G3*100/F3</f>
        <v>85.6696391039332</v>
      </c>
      <c r="I3" s="11" t="s">
        <v>25</v>
      </c>
      <c r="J3" s="9">
        <v>2517261.21</v>
      </c>
      <c r="K3" s="10">
        <v>1738164.19</v>
      </c>
      <c r="L3" s="27">
        <f t="shared" ref="L3:L12" si="2">+K3*100/J3</f>
        <v>69.0498142622235</v>
      </c>
    </row>
    <row r="4" spans="1:12">
      <c r="A4" s="8" t="s">
        <v>9</v>
      </c>
      <c r="B4" s="9">
        <v>2316772.22000001</v>
      </c>
      <c r="C4" s="10">
        <v>2070603.29</v>
      </c>
      <c r="D4" s="10">
        <f t="shared" si="0"/>
        <v>89.3744871474672</v>
      </c>
      <c r="E4" s="11" t="s">
        <v>36</v>
      </c>
      <c r="F4" s="9">
        <v>630062.7</v>
      </c>
      <c r="G4" s="10">
        <v>661434.200000001</v>
      </c>
      <c r="H4" s="10">
        <f t="shared" si="1"/>
        <v>104.979107634843</v>
      </c>
      <c r="I4" s="11" t="s">
        <v>26</v>
      </c>
      <c r="J4" s="9">
        <v>5080833.26000001</v>
      </c>
      <c r="K4" s="10">
        <v>4036739.61</v>
      </c>
      <c r="L4" s="27">
        <f t="shared" si="2"/>
        <v>79.4503461032687</v>
      </c>
    </row>
    <row r="5" spans="1:12">
      <c r="A5" s="8" t="s">
        <v>10</v>
      </c>
      <c r="B5" s="9">
        <v>1325844.99</v>
      </c>
      <c r="C5" s="10">
        <v>1347834.48</v>
      </c>
      <c r="D5" s="10">
        <f t="shared" si="0"/>
        <v>101.658526461679</v>
      </c>
      <c r="E5" s="11" t="s">
        <v>37</v>
      </c>
      <c r="F5" s="9">
        <v>1081636.07</v>
      </c>
      <c r="G5" s="10">
        <v>1106481.54</v>
      </c>
      <c r="H5" s="10">
        <f t="shared" si="1"/>
        <v>102.29702676243</v>
      </c>
      <c r="I5" s="11" t="s">
        <v>27</v>
      </c>
      <c r="J5" s="9">
        <v>438223.2</v>
      </c>
      <c r="K5" s="10">
        <v>299994.36</v>
      </c>
      <c r="L5" s="27">
        <f t="shared" si="2"/>
        <v>68.4569780878785</v>
      </c>
    </row>
    <row r="6" spans="1:12">
      <c r="A6" s="8" t="s">
        <v>11</v>
      </c>
      <c r="B6" s="9">
        <v>1108595.21</v>
      </c>
      <c r="C6" s="10">
        <v>985197.590000001</v>
      </c>
      <c r="D6" s="10">
        <f t="shared" si="0"/>
        <v>88.8690101773037</v>
      </c>
      <c r="E6" s="11" t="s">
        <v>38</v>
      </c>
      <c r="F6" s="9">
        <v>236247.74</v>
      </c>
      <c r="G6" s="10">
        <v>217764.23</v>
      </c>
      <c r="H6" s="10">
        <f t="shared" si="1"/>
        <v>92.1762172201097</v>
      </c>
      <c r="I6" s="11" t="s">
        <v>28</v>
      </c>
      <c r="J6" s="9">
        <v>30716.43</v>
      </c>
      <c r="K6" s="10">
        <v>20188</v>
      </c>
      <c r="L6" s="27">
        <f t="shared" si="2"/>
        <v>65.723783655848</v>
      </c>
    </row>
    <row r="7" spans="1:12">
      <c r="A7" s="8" t="s">
        <v>12</v>
      </c>
      <c r="B7" s="9">
        <v>657798.58</v>
      </c>
      <c r="C7" s="10">
        <v>752179.58</v>
      </c>
      <c r="D7" s="10">
        <f t="shared" si="0"/>
        <v>114.348009082051</v>
      </c>
      <c r="E7" s="11" t="s">
        <v>39</v>
      </c>
      <c r="F7" s="9">
        <v>214898.07</v>
      </c>
      <c r="G7" s="10">
        <v>249987.07</v>
      </c>
      <c r="H7" s="10">
        <f t="shared" si="1"/>
        <v>116.328206204923</v>
      </c>
      <c r="I7" s="11" t="s">
        <v>60</v>
      </c>
      <c r="J7" s="9">
        <v>68390.98</v>
      </c>
      <c r="K7" s="10">
        <v>72432.67</v>
      </c>
      <c r="L7" s="27">
        <f t="shared" si="2"/>
        <v>105.909682826595</v>
      </c>
    </row>
    <row r="8" spans="1:12">
      <c r="A8" s="8" t="s">
        <v>13</v>
      </c>
      <c r="B8" s="9">
        <v>410307.92</v>
      </c>
      <c r="C8" s="10">
        <v>431897.91</v>
      </c>
      <c r="D8" s="10">
        <f t="shared" si="0"/>
        <v>105.26189940472</v>
      </c>
      <c r="E8" s="11" t="s">
        <v>40</v>
      </c>
      <c r="F8" s="9">
        <v>179286.14</v>
      </c>
      <c r="G8" s="10">
        <v>153464.34</v>
      </c>
      <c r="H8" s="10">
        <f t="shared" si="1"/>
        <v>85.5974365893537</v>
      </c>
      <c r="I8" s="11" t="s">
        <v>30</v>
      </c>
      <c r="J8" s="9">
        <v>25123.61</v>
      </c>
      <c r="K8" s="10">
        <v>22611.2</v>
      </c>
      <c r="L8" s="27">
        <f t="shared" si="2"/>
        <v>89.9998049643343</v>
      </c>
    </row>
    <row r="9" spans="1:12">
      <c r="A9" s="8" t="s">
        <v>14</v>
      </c>
      <c r="B9" s="9">
        <v>443008.5</v>
      </c>
      <c r="C9" s="10">
        <v>466226.509999999</v>
      </c>
      <c r="D9" s="10">
        <f t="shared" si="0"/>
        <v>105.240985218116</v>
      </c>
      <c r="E9" s="11" t="s">
        <v>41</v>
      </c>
      <c r="F9" s="9">
        <v>80956.19</v>
      </c>
      <c r="G9" s="10">
        <v>70435</v>
      </c>
      <c r="H9" s="10">
        <f t="shared" si="1"/>
        <v>87.0038473895572</v>
      </c>
      <c r="I9" s="11" t="s">
        <v>31</v>
      </c>
      <c r="J9" s="9">
        <v>4742.8</v>
      </c>
      <c r="K9" s="10">
        <v>4141.3</v>
      </c>
      <c r="L9" s="27">
        <f t="shared" si="2"/>
        <v>87.3176182845576</v>
      </c>
    </row>
    <row r="10" spans="1:12">
      <c r="A10" s="8" t="s">
        <v>15</v>
      </c>
      <c r="B10" s="9">
        <v>202104.12</v>
      </c>
      <c r="C10" s="10">
        <v>186526.45</v>
      </c>
      <c r="D10" s="10">
        <f t="shared" si="0"/>
        <v>92.2922551009846</v>
      </c>
      <c r="E10" s="11" t="s">
        <v>42</v>
      </c>
      <c r="F10" s="9">
        <v>58367.71</v>
      </c>
      <c r="G10" s="10">
        <v>61500.17</v>
      </c>
      <c r="H10" s="10">
        <f t="shared" si="1"/>
        <v>105.366768715099</v>
      </c>
      <c r="I10" s="28" t="s">
        <v>61</v>
      </c>
      <c r="J10" s="13">
        <v>8238.77</v>
      </c>
      <c r="K10" s="14">
        <v>8967.03</v>
      </c>
      <c r="L10" s="29">
        <f t="shared" si="2"/>
        <v>108.839426273582</v>
      </c>
    </row>
    <row r="11" spans="1:12">
      <c r="A11" s="8" t="s">
        <v>16</v>
      </c>
      <c r="B11" s="9">
        <v>120141.37</v>
      </c>
      <c r="C11" s="10">
        <v>131272.67</v>
      </c>
      <c r="D11" s="10">
        <f t="shared" si="0"/>
        <v>109.265168193105</v>
      </c>
      <c r="E11" s="11" t="s">
        <v>43</v>
      </c>
      <c r="F11" s="9">
        <v>76698.66</v>
      </c>
      <c r="G11" s="10">
        <v>94492.93</v>
      </c>
      <c r="H11" s="10">
        <f t="shared" si="1"/>
        <v>123.200235832021</v>
      </c>
      <c r="I11" s="28" t="s">
        <v>33</v>
      </c>
      <c r="J11" s="13">
        <v>8173530.26000001</v>
      </c>
      <c r="K11" s="14">
        <v>6203238.36</v>
      </c>
      <c r="L11" s="29">
        <f t="shared" si="2"/>
        <v>75.8942361828363</v>
      </c>
    </row>
    <row r="12" spans="1:12">
      <c r="A12" s="8" t="s">
        <v>17</v>
      </c>
      <c r="B12" s="9">
        <v>122837.32</v>
      </c>
      <c r="C12" s="10">
        <v>163870.85</v>
      </c>
      <c r="D12" s="10">
        <f t="shared" si="0"/>
        <v>133.404774705277</v>
      </c>
      <c r="E12" s="11" t="s">
        <v>44</v>
      </c>
      <c r="F12" s="9">
        <v>29292.08</v>
      </c>
      <c r="G12" s="10">
        <v>25761.92</v>
      </c>
      <c r="H12" s="10">
        <f t="shared" si="1"/>
        <v>87.9484147250724</v>
      </c>
      <c r="I12" s="28" t="s">
        <v>34</v>
      </c>
      <c r="J12" s="13">
        <v>849402.46</v>
      </c>
      <c r="K12" s="14">
        <v>305770.58</v>
      </c>
      <c r="L12" s="30">
        <f t="shared" si="2"/>
        <v>35.9983158042655</v>
      </c>
    </row>
    <row r="13" spans="1:12">
      <c r="A13" s="8" t="s">
        <v>18</v>
      </c>
      <c r="B13" s="9">
        <v>82489.18</v>
      </c>
      <c r="C13" s="10">
        <v>79487.54</v>
      </c>
      <c r="D13" s="10">
        <f t="shared" si="0"/>
        <v>96.3611712469441</v>
      </c>
      <c r="E13" s="11" t="s">
        <v>45</v>
      </c>
      <c r="F13" s="9">
        <v>317617.9</v>
      </c>
      <c r="G13" s="10">
        <v>252171.19</v>
      </c>
      <c r="H13" s="10">
        <f t="shared" si="1"/>
        <v>79.3945146038684</v>
      </c>
      <c r="I13" s="31"/>
      <c r="J13" s="32"/>
      <c r="K13" s="31"/>
      <c r="L13" s="33"/>
    </row>
    <row r="14" spans="1:12">
      <c r="A14" s="8" t="s">
        <v>19</v>
      </c>
      <c r="B14" s="9">
        <v>56014.45</v>
      </c>
      <c r="C14" s="10">
        <v>42356.6</v>
      </c>
      <c r="D14" s="10">
        <f t="shared" si="0"/>
        <v>75.6172737570395</v>
      </c>
      <c r="E14" s="11" t="s">
        <v>46</v>
      </c>
      <c r="F14" s="9">
        <v>26722</v>
      </c>
      <c r="G14" s="10">
        <v>26916.1</v>
      </c>
      <c r="H14" s="10">
        <f t="shared" si="1"/>
        <v>100.726367786842</v>
      </c>
      <c r="I14" s="31"/>
      <c r="J14" s="32"/>
      <c r="K14" s="31"/>
      <c r="L14" s="33"/>
    </row>
    <row r="15" spans="1:12">
      <c r="A15" s="8" t="s">
        <v>20</v>
      </c>
      <c r="B15" s="9">
        <v>100197.25</v>
      </c>
      <c r="C15" s="10">
        <v>92532.49</v>
      </c>
      <c r="D15" s="10">
        <f t="shared" si="0"/>
        <v>92.3503289760947</v>
      </c>
      <c r="E15" s="11" t="s">
        <v>47</v>
      </c>
      <c r="F15" s="9">
        <v>89588.2</v>
      </c>
      <c r="G15" s="10">
        <v>68432</v>
      </c>
      <c r="H15" s="10">
        <f t="shared" si="1"/>
        <v>76.3850596395507</v>
      </c>
      <c r="I15" s="31"/>
      <c r="J15" s="32"/>
      <c r="K15" s="31"/>
      <c r="L15" s="33"/>
    </row>
    <row r="16" spans="1:12">
      <c r="A16" s="8" t="s">
        <v>21</v>
      </c>
      <c r="B16" s="9">
        <v>44206.1</v>
      </c>
      <c r="C16" s="10">
        <v>42089.03</v>
      </c>
      <c r="D16" s="10">
        <f t="shared" si="0"/>
        <v>95.2109098065652</v>
      </c>
      <c r="E16" s="11" t="s">
        <v>48</v>
      </c>
      <c r="F16" s="9">
        <v>280385.75</v>
      </c>
      <c r="G16" s="10">
        <v>228191.03</v>
      </c>
      <c r="H16" s="10">
        <f t="shared" si="1"/>
        <v>81.3846745064612</v>
      </c>
      <c r="I16" s="31"/>
      <c r="J16" s="32"/>
      <c r="K16" s="31"/>
      <c r="L16" s="33"/>
    </row>
    <row r="17" spans="1:12">
      <c r="A17" s="8" t="s">
        <v>22</v>
      </c>
      <c r="B17" s="9">
        <v>30407.38</v>
      </c>
      <c r="C17" s="10">
        <v>30231.1</v>
      </c>
      <c r="D17" s="10">
        <f t="shared" si="0"/>
        <v>99.4202723154708</v>
      </c>
      <c r="E17" s="11" t="s">
        <v>49</v>
      </c>
      <c r="F17" s="9">
        <v>6405.3</v>
      </c>
      <c r="G17" s="10">
        <v>4230.1</v>
      </c>
      <c r="H17" s="10">
        <f t="shared" si="1"/>
        <v>66.0406226094016</v>
      </c>
      <c r="I17" s="31"/>
      <c r="J17" s="32"/>
      <c r="K17" s="31"/>
      <c r="L17" s="33"/>
    </row>
    <row r="18" spans="1:12">
      <c r="A18" s="12" t="s">
        <v>62</v>
      </c>
      <c r="B18" s="13">
        <v>140321.7</v>
      </c>
      <c r="C18" s="14">
        <v>106986.04</v>
      </c>
      <c r="D18" s="14">
        <f t="shared" si="0"/>
        <v>76.2434035505556</v>
      </c>
      <c r="E18" s="15" t="s">
        <v>63</v>
      </c>
      <c r="F18" s="13">
        <v>55437.46</v>
      </c>
      <c r="G18" s="14">
        <v>49876.54</v>
      </c>
      <c r="H18" s="14">
        <f t="shared" si="1"/>
        <v>89.9690209472079</v>
      </c>
      <c r="I18" s="34"/>
      <c r="J18" s="32"/>
      <c r="K18" s="34"/>
      <c r="L18" s="33"/>
    </row>
    <row r="19" spans="1:12">
      <c r="A19" s="16" t="s">
        <v>24</v>
      </c>
      <c r="B19" s="17">
        <f>SUM(B3:B18)</f>
        <v>11282485.12</v>
      </c>
      <c r="C19" s="18">
        <f>SUM(C3:C18)</f>
        <v>10781949.28</v>
      </c>
      <c r="D19" s="19">
        <f t="shared" si="0"/>
        <v>95.5636029236793</v>
      </c>
      <c r="E19" s="20" t="s">
        <v>64</v>
      </c>
      <c r="F19" s="21">
        <v>4853755.09</v>
      </c>
      <c r="G19" s="19">
        <v>4547747.16</v>
      </c>
      <c r="H19" s="19">
        <f t="shared" si="1"/>
        <v>93.6954394211102</v>
      </c>
      <c r="I19" s="34"/>
      <c r="J19" s="32"/>
      <c r="K19" s="34"/>
      <c r="L19" s="33"/>
    </row>
    <row r="20" ht="15.75" spans="1:12">
      <c r="A20" s="22" t="s">
        <v>52</v>
      </c>
      <c r="B20" s="23"/>
      <c r="C20" s="24"/>
      <c r="D20" s="24"/>
      <c r="E20" s="24"/>
      <c r="F20" s="23"/>
      <c r="G20" s="24"/>
      <c r="H20" s="24"/>
      <c r="I20" s="35"/>
      <c r="J20" s="36">
        <v>25159172.93</v>
      </c>
      <c r="K20" s="37">
        <v>21838705.38</v>
      </c>
      <c r="L20" s="38">
        <f>+K20*100/J20</f>
        <v>86.8021593585827</v>
      </c>
    </row>
  </sheetData>
  <mergeCells count="2">
    <mergeCell ref="A1:L1"/>
    <mergeCell ref="A20:I20"/>
  </mergeCell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Hoja1</vt:lpstr>
      <vt:lpstr>Total Pais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hector_bajinay</dc:creator>
  <cp:lastModifiedBy>leticia_siragusa</cp:lastModifiedBy>
  <dcterms:created xsi:type="dcterms:W3CDTF">2019-04-23T13:09:36Z</dcterms:created>
  <dcterms:modified xsi:type="dcterms:W3CDTF">2019-04-26T13:45:46Z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