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480" yWindow="225" windowWidth="8895" windowHeight="4500" tabRatio="937" firstSheet="5" activeTab="11"/>
  </bookViews>
  <sheets>
    <sheet name="parámetros e instrucciones" sheetId="17" r:id="rId1"/>
    <sheet name="anexo" sheetId="1" r:id="rId2"/>
    <sheet name="1.modelos prod.invest." sheetId="2" r:id="rId3"/>
    <sheet name="1.modelos (2)" sheetId="27" r:id="rId4"/>
    <sheet name="2.a- impo investigadas" sheetId="7" r:id="rId5"/>
    <sheet name="3- impo no inv" sheetId="8" r:id="rId6"/>
    <sheet name="4.a-costos" sheetId="9" r:id="rId7"/>
    <sheet name="5-costos" sheetId="21" r:id="rId8"/>
    <sheet name="6.a-precios" sheetId="10" r:id="rId9"/>
    <sheet name="7- Compras internas" sheetId="11" r:id="rId10"/>
    <sheet name="8- reventa" sheetId="20" r:id="rId11"/>
    <sheet name="9 existencias" sheetId="19" r:id="rId12"/>
    <sheet name="15 Impo a 3er Mdo" sheetId="23" r:id="rId13"/>
    <sheet name="15 Impo a 3er Mdo (3)" sheetId="24" r:id="rId14"/>
    <sheet name="15 Impo a 3er Mdo (2)" sheetId="25" r:id="rId15"/>
    <sheet name="15 Impo a 3er Mdo (4)" sheetId="26" r:id="rId16"/>
    <sheet name="Hoja1" sheetId="28" r:id="rId17"/>
  </sheets>
  <externalReferences>
    <externalReference r:id="rId18"/>
    <externalReference r:id="rId19"/>
    <externalReference r:id="rId20"/>
    <externalReference r:id="rId21"/>
  </externalReferences>
  <definedNames>
    <definedName name="al">[1]PARAMETROS!$C$5</definedName>
    <definedName name="año1">'[2]0a_Parámetros'!$H$7</definedName>
    <definedName name="_xlnm.Print_Area" localSheetId="3">'1.modelos (2)'!$A$1:$E$28</definedName>
    <definedName name="_xlnm.Print_Area" localSheetId="2">'1.modelos prod.invest.'!$A$1:$F$42</definedName>
    <definedName name="_xlnm.Print_Area" localSheetId="12">'15 Impo a 3er Mdo'!$A$1:$D$69</definedName>
    <definedName name="_xlnm.Print_Area" localSheetId="14">'15 Impo a 3er Mdo (2)'!$A$1:$D$69</definedName>
    <definedName name="_xlnm.Print_Area" localSheetId="13">'15 Impo a 3er Mdo (3)'!$A$1:$D$69</definedName>
    <definedName name="_xlnm.Print_Area" localSheetId="15">'15 Impo a 3er Mdo (4)'!$A$1:$D$69</definedName>
    <definedName name="_xlnm.Print_Area" localSheetId="4">'2.a- impo investigadas'!$A$1:$F$66</definedName>
    <definedName name="_xlnm.Print_Area" localSheetId="5">'3- impo no inv'!$A$1:$F$66</definedName>
    <definedName name="_xlnm.Print_Area" localSheetId="6">'4.a-costos'!$A$1:$I$44</definedName>
    <definedName name="_xlnm.Print_Area" localSheetId="7">'5-costos'!$A$1:$I$43</definedName>
    <definedName name="_xlnm.Print_Area" localSheetId="8">'6.a-precios'!$A$1:$F$69</definedName>
    <definedName name="_xlnm.Print_Area" localSheetId="9">'7- Compras internas'!$A$1:$C$62</definedName>
    <definedName name="_xlnm.Print_Area" localSheetId="10">'8- reventa'!$A$1:$I$68</definedName>
    <definedName name="_xlnm.Print_Area" localSheetId="11">'9 existencias'!$A$1:$G$18</definedName>
    <definedName name="_xlnm.Print_Area" localSheetId="1">anexo!$C$10</definedName>
  </definedNames>
  <calcPr calcId="144525" calcMode="manual"/>
</workbook>
</file>

<file path=xl/calcChain.xml><?xml version="1.0" encoding="utf-8"?>
<calcChain xmlns="http://schemas.openxmlformats.org/spreadsheetml/2006/main">
  <c r="C89" i="26" l="1"/>
  <c r="C88" i="26"/>
  <c r="C87" i="26"/>
  <c r="C86" i="26"/>
  <c r="C85" i="26"/>
  <c r="A66" i="26"/>
  <c r="A89" i="26" s="1"/>
  <c r="A65" i="26"/>
  <c r="A88" i="26" s="1"/>
  <c r="A63" i="26"/>
  <c r="A87" i="26" s="1"/>
  <c r="A62" i="26"/>
  <c r="A86" i="26" s="1"/>
  <c r="A61" i="26"/>
  <c r="A85" i="26" s="1"/>
  <c r="A60" i="26"/>
  <c r="A59" i="26"/>
  <c r="A58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3" i="26"/>
  <c r="C89" i="25"/>
  <c r="C88" i="25"/>
  <c r="C87" i="25"/>
  <c r="A87" i="25"/>
  <c r="C86" i="25"/>
  <c r="C85" i="25"/>
  <c r="A66" i="25"/>
  <c r="A89" i="25" s="1"/>
  <c r="A65" i="25"/>
  <c r="A88" i="25" s="1"/>
  <c r="A63" i="25"/>
  <c r="A62" i="25"/>
  <c r="A86" i="25" s="1"/>
  <c r="A61" i="25"/>
  <c r="A85" i="25" s="1"/>
  <c r="A60" i="25"/>
  <c r="A59" i="25"/>
  <c r="A58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3" i="25"/>
  <c r="C89" i="24"/>
  <c r="C88" i="24"/>
  <c r="C87" i="24"/>
  <c r="C86" i="24"/>
  <c r="C85" i="24"/>
  <c r="A66" i="24"/>
  <c r="A89" i="24" s="1"/>
  <c r="A65" i="24"/>
  <c r="A88" i="24" s="1"/>
  <c r="A63" i="24"/>
  <c r="A87" i="24" s="1"/>
  <c r="A62" i="24"/>
  <c r="A86" i="24" s="1"/>
  <c r="A61" i="24"/>
  <c r="A85" i="24" s="1"/>
  <c r="A60" i="24"/>
  <c r="A59" i="24"/>
  <c r="A58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3" i="24"/>
  <c r="C89" i="23"/>
  <c r="C88" i="23"/>
  <c r="C87" i="23"/>
  <c r="C86" i="23"/>
  <c r="C85" i="23"/>
  <c r="A66" i="23"/>
  <c r="A89" i="23" s="1"/>
  <c r="A65" i="23"/>
  <c r="A88" i="23" s="1"/>
  <c r="A63" i="23"/>
  <c r="A87" i="23" s="1"/>
  <c r="A62" i="23"/>
  <c r="A86" i="23" s="1"/>
  <c r="A61" i="23"/>
  <c r="A85" i="23" s="1"/>
  <c r="A60" i="23"/>
  <c r="A59" i="23"/>
  <c r="A58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3" i="23"/>
  <c r="B3" i="10" l="1"/>
  <c r="A13" i="19" l="1"/>
  <c r="A11" i="19"/>
  <c r="A9" i="19"/>
  <c r="A58" i="20"/>
  <c r="A10" i="19" s="1"/>
  <c r="A59" i="20"/>
  <c r="A60" i="20"/>
  <c r="A12" i="19" s="1"/>
  <c r="A61" i="20"/>
  <c r="A62" i="20"/>
  <c r="A14" i="19" s="1"/>
  <c r="A57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64" i="20"/>
  <c r="A16" i="19" s="1"/>
  <c r="A65" i="20"/>
  <c r="A17" i="19" s="1"/>
  <c r="A8" i="20"/>
  <c r="A65" i="11"/>
  <c r="A64" i="11"/>
  <c r="A62" i="11"/>
  <c r="A61" i="11"/>
  <c r="A60" i="11"/>
  <c r="A59" i="11"/>
  <c r="A58" i="11"/>
  <c r="A57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B67" i="10"/>
  <c r="B66" i="10"/>
  <c r="B64" i="10"/>
  <c r="B63" i="10"/>
  <c r="B62" i="10"/>
  <c r="B61" i="10"/>
  <c r="B60" i="10"/>
  <c r="B59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A65" i="8"/>
  <c r="A64" i="8"/>
  <c r="A62" i="8"/>
  <c r="A61" i="8"/>
  <c r="A60" i="8"/>
  <c r="A59" i="8"/>
  <c r="A58" i="8"/>
  <c r="A57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4" i="7"/>
  <c r="A77" i="20" l="1"/>
  <c r="B50" i="21"/>
  <c r="D50" i="21"/>
  <c r="F50" i="21"/>
  <c r="H50" i="21"/>
  <c r="B51" i="21"/>
  <c r="D51" i="21"/>
  <c r="F51" i="21"/>
  <c r="H51" i="21"/>
  <c r="A75" i="20"/>
  <c r="B71" i="10"/>
  <c r="B70" i="10"/>
  <c r="A74" i="7"/>
  <c r="A73" i="7"/>
  <c r="A72" i="7"/>
  <c r="A71" i="7"/>
  <c r="A70" i="7"/>
  <c r="A3" i="20"/>
  <c r="A3" i="11"/>
  <c r="A3" i="8"/>
  <c r="A3" i="7"/>
  <c r="A3" i="19" s="1"/>
  <c r="C26" i="19"/>
  <c r="C25" i="19"/>
  <c r="C24" i="19"/>
  <c r="C23" i="19"/>
  <c r="C22" i="19"/>
  <c r="C77" i="20"/>
  <c r="D77" i="20"/>
  <c r="E77" i="20"/>
  <c r="F77" i="20"/>
  <c r="G77" i="20"/>
  <c r="H77" i="20"/>
  <c r="I77" i="20"/>
  <c r="C78" i="20"/>
  <c r="D78" i="20"/>
  <c r="E78" i="20"/>
  <c r="F78" i="20"/>
  <c r="G78" i="20"/>
  <c r="H78" i="20"/>
  <c r="I78" i="20"/>
  <c r="B78" i="20"/>
  <c r="B77" i="20"/>
  <c r="B74" i="20"/>
  <c r="C74" i="20"/>
  <c r="D74" i="20"/>
  <c r="E74" i="20"/>
  <c r="F74" i="20"/>
  <c r="G74" i="20"/>
  <c r="H74" i="20"/>
  <c r="I74" i="20"/>
  <c r="B75" i="20"/>
  <c r="C75" i="20"/>
  <c r="D75" i="20"/>
  <c r="E75" i="20"/>
  <c r="F75" i="20"/>
  <c r="G75" i="20"/>
  <c r="H75" i="20"/>
  <c r="I75" i="20"/>
  <c r="B76" i="20"/>
  <c r="C76" i="20"/>
  <c r="D76" i="20"/>
  <c r="E76" i="20"/>
  <c r="F76" i="20"/>
  <c r="G76" i="20"/>
  <c r="H76" i="20"/>
  <c r="I76" i="20"/>
  <c r="C75" i="11"/>
  <c r="C76" i="11"/>
  <c r="B76" i="11"/>
  <c r="B75" i="11"/>
  <c r="D72" i="10"/>
  <c r="D73" i="10"/>
  <c r="C73" i="10"/>
  <c r="C72" i="10"/>
  <c r="D73" i="7"/>
  <c r="D74" i="7"/>
  <c r="C74" i="7"/>
  <c r="C73" i="7"/>
  <c r="C21" i="19"/>
  <c r="A25" i="19"/>
  <c r="A26" i="19"/>
  <c r="B51" i="9"/>
  <c r="H51" i="9"/>
  <c r="F51" i="9"/>
  <c r="D51" i="9"/>
  <c r="H50" i="9"/>
  <c r="F50" i="9"/>
  <c r="D50" i="9"/>
  <c r="B50" i="9"/>
  <c r="D71" i="10"/>
  <c r="C71" i="10"/>
  <c r="D70" i="10"/>
  <c r="C70" i="10"/>
  <c r="B72" i="11"/>
  <c r="C74" i="11"/>
  <c r="B74" i="11"/>
  <c r="C73" i="11"/>
  <c r="B73" i="11"/>
  <c r="C72" i="11"/>
  <c r="C72" i="7"/>
  <c r="D72" i="7"/>
  <c r="D71" i="7"/>
  <c r="C71" i="7"/>
  <c r="D70" i="7"/>
  <c r="C70" i="7"/>
  <c r="F3" i="1"/>
  <c r="A73" i="11"/>
  <c r="A78" i="20"/>
  <c r="A76" i="11"/>
  <c r="A76" i="20"/>
  <c r="A74" i="11"/>
  <c r="B72" i="10"/>
  <c r="B73" i="10"/>
  <c r="A75" i="11"/>
  <c r="A72" i="11"/>
  <c r="A74" i="20"/>
</calcChain>
</file>

<file path=xl/sharedStrings.xml><?xml version="1.0" encoding="utf-8"?>
<sst xmlns="http://schemas.openxmlformats.org/spreadsheetml/2006/main" count="419" uniqueCount="188">
  <si>
    <t>ANEXO ESTADÍSTICO</t>
  </si>
  <si>
    <t>Características técnicas, físicas, etc.</t>
  </si>
  <si>
    <t>Cuadro N° 3</t>
  </si>
  <si>
    <t>Importaciones de</t>
  </si>
  <si>
    <t>VOLUMEN</t>
  </si>
  <si>
    <t>Despachos Involucrados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</si>
  <si>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</si>
  <si>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</si>
  <si>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</si>
  <si>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</si>
  <si>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</si>
  <si>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</si>
  <si>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</si>
  <si>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</si>
  <si>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</si>
  <si>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</si>
  <si>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</si>
  <si>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</si>
  <si>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</si>
  <si>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</si>
  <si>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</si>
  <si>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</si>
  <si>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</si>
  <si>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</si>
  <si>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</si>
  <si>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</si>
  <si>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</si>
  <si>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</si>
  <si>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</si>
  <si>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</si>
  <si>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</si>
  <si>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PRECIO PRIMERA VENTA (1)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</si>
  <si>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</si>
  <si>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</si>
  <si>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</si>
  <si>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</si>
  <si>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</si>
  <si>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</si>
  <si>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</si>
  <si>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</si>
  <si>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</si>
  <si>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</si>
  <si>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</si>
  <si>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</si>
  <si>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TOTAL</t>
  </si>
  <si>
    <t>originarias de (1)</t>
  </si>
  <si>
    <t>(completar el origen):.....................................................</t>
  </si>
  <si>
    <t>Mes</t>
  </si>
  <si>
    <t>Año</t>
  </si>
  <si>
    <t>CONTROLES CNCE (muestran diferencias entre totales y mensuales)</t>
  </si>
  <si>
    <t>volumen</t>
  </si>
  <si>
    <t>US$ FOB</t>
  </si>
  <si>
    <t>Cuadro Nº 6.a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</si>
  <si>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</si>
  <si>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</si>
  <si>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</si>
  <si>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</si>
  <si>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</si>
  <si>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</si>
  <si>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Cuadro N° 8</t>
  </si>
  <si>
    <t xml:space="preserve">Precios en el mercado interno de </t>
  </si>
  <si>
    <t xml:space="preserve">Total </t>
  </si>
  <si>
    <t>Total</t>
  </si>
  <si>
    <t>Facturado (1)</t>
  </si>
  <si>
    <t>(Unidades)(2)</t>
  </si>
  <si>
    <t>Por Ventas</t>
  </si>
  <si>
    <t>CONTROLES CNCE (muestran diferencias entre totales y parciales)</t>
  </si>
  <si>
    <t>COSTO TOTAl</t>
  </si>
  <si>
    <t xml:space="preserve">Reventa al mercado interno de </t>
  </si>
  <si>
    <t>Origen:.............................</t>
  </si>
  <si>
    <t>Valores ($)</t>
  </si>
  <si>
    <t>Cuadro N° 9</t>
  </si>
  <si>
    <t>PRODUCTO NACIONAL</t>
  </si>
  <si>
    <t>Fletes a cargo de los clientes - porcentaje sobre el precio</t>
  </si>
  <si>
    <t xml:space="preserve">                 %</t>
  </si>
  <si>
    <t>Existencias de</t>
  </si>
  <si>
    <t>Origenes no investigados</t>
  </si>
  <si>
    <t>Origen............................</t>
  </si>
  <si>
    <t>CONTROLES CNCE (muestran diferencias entre existencias informadas y teóricas del origen investigado)</t>
  </si>
  <si>
    <t>Agregue todas las filas que le resulten necesarias.</t>
  </si>
  <si>
    <t>Cuadro N° 7</t>
  </si>
  <si>
    <t>SUB-TOTAL (en depósito del importador)</t>
  </si>
  <si>
    <t>Otros (Resto)</t>
  </si>
  <si>
    <t>Origen: ___________________</t>
  </si>
  <si>
    <r>
      <t xml:space="preserve">Modelos de </t>
    </r>
    <r>
      <rPr>
        <b/>
        <i/>
        <u/>
        <sz val="10"/>
        <rFont val="Arial"/>
        <family val="2"/>
      </rPr>
      <t/>
    </r>
  </si>
  <si>
    <t>Ene 14</t>
  </si>
  <si>
    <t>Feb 14</t>
  </si>
  <si>
    <t>Mar 14</t>
  </si>
  <si>
    <t>Abr 14</t>
  </si>
  <si>
    <t>May 14</t>
  </si>
  <si>
    <t>Jun 14</t>
  </si>
  <si>
    <t>Jul 14</t>
  </si>
  <si>
    <t>Ago 14</t>
  </si>
  <si>
    <t>Sep 14</t>
  </si>
  <si>
    <t>Oct 14</t>
  </si>
  <si>
    <t>Nov 14</t>
  </si>
  <si>
    <t>Dic 14</t>
  </si>
  <si>
    <t>Ene 15</t>
  </si>
  <si>
    <t>Feb 15</t>
  </si>
  <si>
    <t>Mar 15</t>
  </si>
  <si>
    <t>Abr 15</t>
  </si>
  <si>
    <t>May 15</t>
  </si>
  <si>
    <t>Jun 15</t>
  </si>
  <si>
    <t>Jul 15</t>
  </si>
  <si>
    <t>Ago 15</t>
  </si>
  <si>
    <t>Sep 15</t>
  </si>
  <si>
    <t>Oct 15</t>
  </si>
  <si>
    <t>Nov 15</t>
  </si>
  <si>
    <t>Dic 15</t>
  </si>
  <si>
    <t>Ene 16</t>
  </si>
  <si>
    <t>Feb 16</t>
  </si>
  <si>
    <t>Mar 16</t>
  </si>
  <si>
    <t>Abr 16</t>
  </si>
  <si>
    <t>May 16</t>
  </si>
  <si>
    <t>Jun 16</t>
  </si>
  <si>
    <t>Jul 16</t>
  </si>
  <si>
    <t>Ago 16</t>
  </si>
  <si>
    <t>Sep 16</t>
  </si>
  <si>
    <t>Oct 16</t>
  </si>
  <si>
    <t>Nov 16</t>
  </si>
  <si>
    <t>Dic 16</t>
  </si>
  <si>
    <t>Ene 17</t>
  </si>
  <si>
    <t>Feb 17</t>
  </si>
  <si>
    <t>Mar 17</t>
  </si>
  <si>
    <t>Abr 17</t>
  </si>
  <si>
    <t>May 17</t>
  </si>
  <si>
    <t>Jun 17</t>
  </si>
  <si>
    <t>Jul 17</t>
  </si>
  <si>
    <t>Ago 17</t>
  </si>
  <si>
    <t>promedio 2014</t>
  </si>
  <si>
    <t>promedio 2015</t>
  </si>
  <si>
    <t>promedio 2016</t>
  </si>
  <si>
    <t>(en unidades y valores de primera venta)</t>
  </si>
  <si>
    <t>Nacional</t>
  </si>
  <si>
    <t>en pesos por unidad</t>
  </si>
  <si>
    <t xml:space="preserve">en pesos por unidad </t>
  </si>
  <si>
    <t>Exportaciones de</t>
  </si>
  <si>
    <t>TERCER MERCADO:........................................</t>
  </si>
  <si>
    <t>Nota: Señalar fuente o acompañar documentación respaldatoria</t>
  </si>
  <si>
    <t>10</t>
  </si>
  <si>
    <t>Rodamientes Radiales a bola</t>
  </si>
  <si>
    <t>importados de origen China</t>
  </si>
  <si>
    <t>Sep 17</t>
  </si>
  <si>
    <t>Oct 17</t>
  </si>
  <si>
    <t>Nov 17</t>
  </si>
  <si>
    <t>Dic 17</t>
  </si>
  <si>
    <t>ene-oct 2016</t>
  </si>
  <si>
    <t>ene-oct 2017</t>
  </si>
  <si>
    <t>(1) Completar un cuadro por cada origen desde el que realizó importaciones distinto de China.</t>
  </si>
  <si>
    <t>Kilogramos</t>
  </si>
  <si>
    <t>promedio ene-oct 2017</t>
  </si>
  <si>
    <t>Origen Objeto de Medidas: China</t>
  </si>
  <si>
    <t>Originaria de China</t>
  </si>
  <si>
    <t>Origen: CHINA</t>
  </si>
  <si>
    <t>Pesos</t>
  </si>
  <si>
    <t>En kilogramos</t>
  </si>
  <si>
    <t>CHINA</t>
  </si>
  <si>
    <t>originarias de China</t>
  </si>
  <si>
    <t>Cuadro Nº 4.a</t>
  </si>
  <si>
    <t>Cuadro Nº 5.a</t>
  </si>
  <si>
    <t>Peso unitario:</t>
  </si>
  <si>
    <t>Capacidad de carga dinámica básica:</t>
  </si>
  <si>
    <t>Capacidad de carga estática básica:</t>
  </si>
  <si>
    <t>Velocidad de referencia (r/min)</t>
  </si>
  <si>
    <t>Velocidad límite (r/min)</t>
  </si>
  <si>
    <t>Sellos (sí, no, ambas partes)</t>
  </si>
  <si>
    <t>RANKING
Series</t>
  </si>
  <si>
    <t>Serie:</t>
  </si>
  <si>
    <t>de una unidad de un rodamiento radial a bola (1)</t>
  </si>
  <si>
    <t>(1) Complete un Cuadro para cada uno de los productos representativos indicados en el Cuestionario.</t>
  </si>
  <si>
    <t>Serie: 6205-2RS1</t>
  </si>
  <si>
    <t>Unidades</t>
  </si>
  <si>
    <t>Serie: 6203-2Z</t>
  </si>
  <si>
    <t>Serie: 6308-2RS1</t>
  </si>
  <si>
    <t>Cuadro Nº 10.1</t>
  </si>
  <si>
    <t>Cuadro Nº 10.2</t>
  </si>
  <si>
    <t>Cuadro Nº 10.3</t>
  </si>
  <si>
    <t>Cuadro Nº 10.4</t>
  </si>
  <si>
    <t>Cuadro N° 1.a</t>
  </si>
  <si>
    <t>Cuadro N° 1.b</t>
  </si>
  <si>
    <t>Serie (tipo)*</t>
  </si>
  <si>
    <t>Principales características</t>
  </si>
  <si>
    <t>6203</t>
  </si>
  <si>
    <t>6204</t>
  </si>
  <si>
    <t>….</t>
  </si>
  <si>
    <t>* Complete una fila por cada tipo de rodamiento detallando todas las designaciones adicionales (prefijos y sufijos)</t>
  </si>
  <si>
    <t>Cuadro N° 2</t>
  </si>
  <si>
    <t>producto:___________________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</si>
</sst>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[$€]_-;\-* #,##0.00\ [$€]_-;_-* &quot;-&quot;??\ [$€]_-;_-@_-"/>
  </numFmts>
  <fonts count="2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MS Sans Serif"/>
    </font>
    <font>
      <sz val="9"/>
      <name val="Arial"/>
      <family val="2"/>
    </font>
    <font>
      <b/>
      <sz val="10"/>
      <color rgb="FF0090D0"/>
      <name val="Arial"/>
      <family val="2"/>
    </font>
    <font>
      <b/>
      <sz val="10"/>
      <color rgb="FF0090D0"/>
      <name val="MS Sans Serif"/>
      <family val="2"/>
    </font>
    <font>
      <b/>
      <i/>
      <sz val="10"/>
      <color rgb="FF0090D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1"/>
    <xf numFmtId="0" fontId="3" fillId="0" borderId="0"/>
    <xf numFmtId="0" fontId="3" fillId="0" borderId="2" applyBorder="0"/>
    <xf numFmtId="43" fontId="2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/>
    <xf numFmtId="0" fontId="1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9" fontId="0" fillId="0" borderId="3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17" fontId="1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3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3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4" fontId="16" fillId="2" borderId="18" xfId="0" applyNumberFormat="1" applyFont="1" applyFill="1" applyBorder="1" applyAlignment="1" applyProtection="1">
      <alignment horizontal="center"/>
    </xf>
    <xf numFmtId="4" fontId="16" fillId="2" borderId="2" xfId="0" applyNumberFormat="1" applyFont="1" applyFill="1" applyBorder="1" applyAlignment="1" applyProtection="1">
      <alignment horizontal="center"/>
    </xf>
    <xf numFmtId="1" fontId="15" fillId="0" borderId="8" xfId="0" applyNumberFormat="1" applyFont="1" applyFill="1" applyBorder="1" applyAlignment="1" applyProtection="1">
      <alignment horizontal="center"/>
      <protection locked="0"/>
    </xf>
    <xf numFmtId="4" fontId="16" fillId="2" borderId="19" xfId="0" applyNumberFormat="1" applyFont="1" applyFill="1" applyBorder="1" applyAlignment="1" applyProtection="1">
      <alignment horizontal="center"/>
    </xf>
    <xf numFmtId="4" fontId="16" fillId="2" borderId="8" xfId="0" applyNumberFormat="1" applyFont="1" applyFill="1" applyBorder="1" applyAlignment="1" applyProtection="1">
      <alignment horizontal="center"/>
    </xf>
    <xf numFmtId="1" fontId="15" fillId="0" borderId="10" xfId="0" applyNumberFormat="1" applyFont="1" applyFill="1" applyBorder="1" applyAlignment="1" applyProtection="1">
      <alignment horizontal="center"/>
      <protection locked="0"/>
    </xf>
    <xf numFmtId="4" fontId="16" fillId="2" borderId="20" xfId="0" applyNumberFormat="1" applyFont="1" applyFill="1" applyBorder="1" applyAlignment="1" applyProtection="1">
      <alignment horizontal="center"/>
    </xf>
    <xf numFmtId="4" fontId="16" fillId="2" borderId="10" xfId="0" applyNumberFormat="1" applyFont="1" applyFill="1" applyBorder="1" applyAlignment="1" applyProtection="1">
      <alignment horizontal="center"/>
    </xf>
    <xf numFmtId="4" fontId="16" fillId="2" borderId="4" xfId="0" applyNumberFormat="1" applyFont="1" applyFill="1" applyBorder="1" applyAlignment="1" applyProtection="1">
      <alignment horizontal="center"/>
    </xf>
    <xf numFmtId="4" fontId="16" fillId="2" borderId="10" xfId="0" quotePrefix="1" applyNumberFormat="1" applyFont="1" applyFill="1" applyBorder="1" applyAlignment="1" applyProtection="1">
      <alignment horizontal="center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 applyProtection="1">
      <alignment horizontal="center"/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Protection="1">
      <protection locked="0"/>
    </xf>
    <xf numFmtId="0" fontId="15" fillId="0" borderId="25" xfId="0" applyFont="1" applyBorder="1" applyProtection="1"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5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5" fillId="0" borderId="17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16" fillId="2" borderId="21" xfId="0" applyNumberFormat="1" applyFont="1" applyFill="1" applyBorder="1" applyAlignment="1" applyProtection="1">
      <alignment horizontal="center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3" fillId="0" borderId="0" xfId="0" applyFont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4" applyBorder="1" applyProtection="1">
      <protection locked="0"/>
    </xf>
    <xf numFmtId="1" fontId="15" fillId="0" borderId="3" xfId="0" applyNumberFormat="1" applyFont="1" applyFill="1" applyBorder="1" applyAlignment="1" applyProtection="1">
      <alignment horizontal="center"/>
      <protection locked="0"/>
    </xf>
    <xf numFmtId="2" fontId="15" fillId="2" borderId="3" xfId="0" applyNumberFormat="1" applyFont="1" applyFill="1" applyBorder="1" applyAlignment="1" applyProtection="1">
      <alignment horizontal="center"/>
    </xf>
    <xf numFmtId="0" fontId="3" fillId="0" borderId="0" xfId="4" applyBorder="1" applyProtection="1"/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3" borderId="32" xfId="0" applyFont="1" applyFill="1" applyBorder="1" applyAlignment="1" applyProtection="1">
      <alignment horizontal="center" wrapText="1"/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9" fontId="6" fillId="0" borderId="33" xfId="0" applyNumberFormat="1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3" fillId="0" borderId="5" xfId="0" applyFont="1" applyBorder="1" applyAlignment="1" applyProtection="1">
      <alignment horizontal="center"/>
      <protection locked="0"/>
    </xf>
    <xf numFmtId="17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14" fontId="13" fillId="0" borderId="2" xfId="0" applyNumberFormat="1" applyFont="1" applyFill="1" applyBorder="1" applyAlignment="1" applyProtection="1">
      <alignment horizontal="center"/>
      <protection locked="0"/>
    </xf>
    <xf numFmtId="14" fontId="13" fillId="0" borderId="8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5" borderId="3" xfId="0" applyFont="1" applyFill="1" applyBorder="1" applyAlignment="1" applyProtection="1">
      <alignment horizontal="centerContinuous"/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4" xfId="0" applyBorder="1" applyProtection="1"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17" fontId="13" fillId="0" borderId="2" xfId="0" applyNumberFormat="1" applyFont="1" applyFill="1" applyBorder="1" applyAlignment="1" applyProtection="1">
      <alignment horizontal="center"/>
      <protection locked="0"/>
    </xf>
    <xf numFmtId="17" fontId="13" fillId="0" borderId="1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18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centerContinuous"/>
      <protection locked="0"/>
    </xf>
    <xf numFmtId="0" fontId="6" fillId="0" borderId="33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6" xfId="0" applyFont="1" applyFill="1" applyBorder="1" applyProtection="1">
      <protection locked="0"/>
    </xf>
    <xf numFmtId="0" fontId="6" fillId="0" borderId="47" xfId="0" applyFont="1" applyFill="1" applyBorder="1" applyProtection="1">
      <protection locked="0"/>
    </xf>
    <xf numFmtId="0" fontId="6" fillId="0" borderId="38" xfId="0" applyFont="1" applyFill="1" applyBorder="1" applyProtection="1">
      <protection locked="0"/>
    </xf>
    <xf numFmtId="0" fontId="6" fillId="0" borderId="48" xfId="0" applyFont="1" applyFill="1" applyBorder="1" applyProtection="1">
      <protection locked="0"/>
    </xf>
    <xf numFmtId="0" fontId="6" fillId="0" borderId="40" xfId="0" applyFont="1" applyFill="1" applyBorder="1" applyProtection="1">
      <protection locked="0"/>
    </xf>
    <xf numFmtId="0" fontId="6" fillId="0" borderId="49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50" xfId="0" applyFont="1" applyFill="1" applyBorder="1" applyProtection="1">
      <protection locked="0"/>
    </xf>
    <xf numFmtId="0" fontId="6" fillId="0" borderId="42" xfId="0" applyFont="1" applyFill="1" applyBorder="1" applyProtection="1">
      <protection locked="0"/>
    </xf>
    <xf numFmtId="0" fontId="6" fillId="0" borderId="51" xfId="0" applyFont="1" applyFill="1" applyBorder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52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4" applyFill="1" applyBorder="1" applyProtection="1">
      <protection locked="0"/>
    </xf>
    <xf numFmtId="0" fontId="6" fillId="0" borderId="0" xfId="0" applyFont="1" applyFill="1"/>
    <xf numFmtId="0" fontId="15" fillId="0" borderId="4" xfId="0" applyFont="1" applyFill="1" applyBorder="1" applyAlignment="1" applyProtection="1">
      <alignment horizontal="center" vertical="center"/>
      <protection locked="0"/>
    </xf>
    <xf numFmtId="2" fontId="15" fillId="0" borderId="3" xfId="0" applyNumberFormat="1" applyFont="1" applyFill="1" applyBorder="1" applyAlignment="1" applyProtection="1">
      <alignment horizontal="center"/>
    </xf>
    <xf numFmtId="0" fontId="7" fillId="0" borderId="31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7" fillId="0" borderId="19" xfId="0" applyFont="1" applyFill="1" applyBorder="1" applyProtection="1">
      <protection locked="0"/>
    </xf>
    <xf numFmtId="0" fontId="14" fillId="0" borderId="53" xfId="0" applyFont="1" applyFill="1" applyBorder="1" applyProtection="1">
      <protection locked="0"/>
    </xf>
    <xf numFmtId="0" fontId="14" fillId="0" borderId="54" xfId="0" applyFont="1" applyFill="1" applyBorder="1" applyProtection="1">
      <protection locked="0"/>
    </xf>
    <xf numFmtId="0" fontId="14" fillId="0" borderId="55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21" fillId="0" borderId="4" xfId="0" applyFont="1" applyFill="1" applyBorder="1" applyAlignment="1" applyProtection="1">
      <alignment horizontal="center"/>
      <protection locked="0"/>
    </xf>
    <xf numFmtId="0" fontId="21" fillId="0" borderId="17" xfId="0" applyFont="1" applyFill="1" applyBorder="1" applyAlignment="1" applyProtection="1">
      <alignment horizontal="centerContinuous"/>
      <protection locked="0"/>
    </xf>
    <xf numFmtId="0" fontId="20" fillId="0" borderId="30" xfId="0" applyFont="1" applyFill="1" applyBorder="1" applyAlignment="1" applyProtection="1">
      <alignment horizontal="centerContinuous"/>
      <protection locked="0"/>
    </xf>
    <xf numFmtId="0" fontId="21" fillId="0" borderId="6" xfId="0" applyFont="1" applyFill="1" applyBorder="1" applyAlignment="1" applyProtection="1">
      <alignment horizontal="center"/>
      <protection locked="0"/>
    </xf>
    <xf numFmtId="0" fontId="21" fillId="0" borderId="20" xfId="0" applyFont="1" applyFill="1" applyBorder="1" applyAlignment="1" applyProtection="1">
      <alignment horizontal="center"/>
      <protection locked="0"/>
    </xf>
    <xf numFmtId="0" fontId="21" fillId="0" borderId="11" xfId="0" applyFont="1" applyFill="1" applyBorder="1" applyAlignment="1" applyProtection="1">
      <alignment horizontal="center"/>
      <protection locked="0"/>
    </xf>
    <xf numFmtId="0" fontId="21" fillId="0" borderId="56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20" fillId="0" borderId="57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0" fillId="0" borderId="58" xfId="0" applyFont="1" applyBorder="1" applyAlignment="1" applyProtection="1">
      <alignment horizontal="center"/>
      <protection locked="0"/>
    </xf>
    <xf numFmtId="0" fontId="20" fillId="0" borderId="59" xfId="0" applyFont="1" applyBorder="1" applyAlignment="1" applyProtection="1">
      <alignment horizontal="center"/>
      <protection locked="0"/>
    </xf>
    <xf numFmtId="0" fontId="20" fillId="0" borderId="26" xfId="0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24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Alignment="1" applyProtection="1">
      <alignment horizontal="center"/>
      <protection locked="0"/>
    </xf>
    <xf numFmtId="0" fontId="20" fillId="0" borderId="60" xfId="0" applyFont="1" applyBorder="1" applyAlignment="1" applyProtection="1">
      <alignment horizontal="left"/>
      <protection locked="0"/>
    </xf>
    <xf numFmtId="0" fontId="20" fillId="0" borderId="44" xfId="0" applyFont="1" applyBorder="1" applyAlignment="1" applyProtection="1">
      <alignment horizontal="centerContinuous"/>
      <protection locked="0"/>
    </xf>
    <xf numFmtId="0" fontId="20" fillId="0" borderId="5" xfId="0" applyFont="1" applyBorder="1" applyAlignment="1" applyProtection="1">
      <alignment horizontal="center"/>
      <protection locked="0"/>
    </xf>
    <xf numFmtId="0" fontId="20" fillId="0" borderId="61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Continuous"/>
      <protection locked="0"/>
    </xf>
    <xf numFmtId="0" fontId="11" fillId="0" borderId="24" xfId="0" applyFont="1" applyFill="1" applyBorder="1" applyAlignment="1" applyProtection="1">
      <alignment horizontal="centerContinuous"/>
      <protection locked="0"/>
    </xf>
    <xf numFmtId="0" fontId="13" fillId="0" borderId="57" xfId="0" applyFont="1" applyFill="1" applyBorder="1" applyProtection="1">
      <protection locked="0"/>
    </xf>
    <xf numFmtId="0" fontId="13" fillId="0" borderId="62" xfId="0" applyFont="1" applyFill="1" applyBorder="1" applyProtection="1">
      <protection locked="0"/>
    </xf>
    <xf numFmtId="0" fontId="13" fillId="0" borderId="63" xfId="0" applyFont="1" applyFill="1" applyBorder="1" applyProtection="1">
      <protection locked="0"/>
    </xf>
    <xf numFmtId="14" fontId="13" fillId="0" borderId="1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Continuous"/>
      <protection locked="0"/>
    </xf>
    <xf numFmtId="0" fontId="22" fillId="0" borderId="3" xfId="0" applyFont="1" applyFill="1" applyBorder="1" applyAlignment="1" applyProtection="1">
      <alignment horizontal="centerContinuous"/>
      <protection locked="0"/>
    </xf>
    <xf numFmtId="0" fontId="22" fillId="0" borderId="29" xfId="0" applyFont="1" applyFill="1" applyBorder="1" applyAlignment="1" applyProtection="1">
      <alignment horizontal="centerContinuous"/>
      <protection locked="0"/>
    </xf>
    <xf numFmtId="0" fontId="22" fillId="0" borderId="30" xfId="0" applyFont="1" applyFill="1" applyBorder="1" applyAlignment="1" applyProtection="1">
      <alignment horizontal="centerContinuous"/>
      <protection locked="0"/>
    </xf>
    <xf numFmtId="0" fontId="20" fillId="0" borderId="4" xfId="0" applyFont="1" applyFill="1" applyBorder="1" applyAlignment="1" applyProtection="1">
      <alignment horizontal="center"/>
      <protection locked="0"/>
    </xf>
    <xf numFmtId="0" fontId="20" fillId="0" borderId="22" xfId="0" applyFont="1" applyFill="1" applyBorder="1" applyProtection="1">
      <protection locked="0"/>
    </xf>
    <xf numFmtId="0" fontId="20" fillId="0" borderId="64" xfId="0" applyFont="1" applyFill="1" applyBorder="1" applyProtection="1">
      <protection locked="0"/>
    </xf>
    <xf numFmtId="0" fontId="20" fillId="0" borderId="23" xfId="0" applyFont="1" applyFill="1" applyBorder="1" applyProtection="1">
      <protection locked="0"/>
    </xf>
    <xf numFmtId="14" fontId="13" fillId="0" borderId="24" xfId="0" applyNumberFormat="1" applyFont="1" applyFill="1" applyBorder="1" applyAlignment="1" applyProtection="1">
      <alignment horizontal="center"/>
      <protection locked="0"/>
    </xf>
    <xf numFmtId="1" fontId="15" fillId="0" borderId="4" xfId="0" applyNumberFormat="1" applyFont="1" applyFill="1" applyBorder="1" applyAlignment="1" applyProtection="1">
      <alignment horizontal="center"/>
      <protection locked="0"/>
    </xf>
    <xf numFmtId="0" fontId="11" fillId="0" borderId="24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20" fillId="0" borderId="17" xfId="0" applyFont="1" applyFill="1" applyBorder="1" applyAlignment="1" applyProtection="1">
      <alignment horizontal="centerContinuous"/>
      <protection locked="0"/>
    </xf>
    <xf numFmtId="0" fontId="3" fillId="0" borderId="0" xfId="3"/>
    <xf numFmtId="0" fontId="3" fillId="0" borderId="0" xfId="3" applyAlignment="1" applyProtection="1">
      <alignment horizontal="centerContinuous"/>
      <protection locked="0"/>
    </xf>
    <xf numFmtId="0" fontId="3" fillId="0" borderId="2" xfId="3" applyBorder="1" applyAlignment="1" applyProtection="1">
      <alignment horizontal="center"/>
      <protection locked="0"/>
    </xf>
    <xf numFmtId="0" fontId="3" fillId="0" borderId="2" xfId="3" applyBorder="1" applyProtection="1">
      <protection locked="0"/>
    </xf>
    <xf numFmtId="0" fontId="3" fillId="0" borderId="8" xfId="3" applyBorder="1" applyAlignment="1" applyProtection="1">
      <alignment horizontal="center"/>
      <protection locked="0"/>
    </xf>
    <xf numFmtId="0" fontId="3" fillId="0" borderId="8" xfId="3" applyBorder="1" applyProtection="1">
      <protection locked="0"/>
    </xf>
    <xf numFmtId="0" fontId="3" fillId="0" borderId="10" xfId="3" applyBorder="1" applyProtection="1">
      <protection locked="0"/>
    </xf>
    <xf numFmtId="0" fontId="3" fillId="0" borderId="0" xfId="3" applyBorder="1" applyProtection="1">
      <protection locked="0"/>
    </xf>
    <xf numFmtId="0" fontId="3" fillId="0" borderId="0" xfId="3" applyFont="1" applyProtection="1">
      <protection locked="0"/>
    </xf>
    <xf numFmtId="0" fontId="19" fillId="0" borderId="0" xfId="3" applyFont="1" applyBorder="1" applyProtection="1">
      <protection locked="0"/>
    </xf>
    <xf numFmtId="0" fontId="15" fillId="0" borderId="0" xfId="3" applyFont="1" applyAlignment="1" applyProtection="1">
      <alignment horizontal="left"/>
      <protection locked="0"/>
    </xf>
    <xf numFmtId="0" fontId="3" fillId="0" borderId="0" xfId="3" applyProtection="1">
      <protection locked="0"/>
    </xf>
    <xf numFmtId="0" fontId="16" fillId="0" borderId="0" xfId="3" applyFont="1" applyAlignment="1" applyProtection="1">
      <alignment horizontal="left"/>
      <protection locked="0"/>
    </xf>
    <xf numFmtId="0" fontId="15" fillId="0" borderId="4" xfId="3" applyFont="1" applyBorder="1" applyAlignment="1" applyProtection="1">
      <alignment horizontal="center" vertical="center"/>
      <protection locked="0"/>
    </xf>
    <xf numFmtId="0" fontId="15" fillId="0" borderId="17" xfId="3" applyFont="1" applyFill="1" applyBorder="1" applyAlignment="1" applyProtection="1">
      <alignment horizontal="center" vertical="center" wrapText="1"/>
      <protection locked="0"/>
    </xf>
    <xf numFmtId="1" fontId="15" fillId="0" borderId="2" xfId="3" applyNumberFormat="1" applyFont="1" applyFill="1" applyBorder="1" applyAlignment="1" applyProtection="1">
      <alignment horizontal="center"/>
      <protection locked="0"/>
    </xf>
    <xf numFmtId="4" fontId="16" fillId="2" borderId="18" xfId="3" applyNumberFormat="1" applyFont="1" applyFill="1" applyBorder="1" applyAlignment="1" applyProtection="1">
      <alignment horizontal="center"/>
    </xf>
    <xf numFmtId="1" fontId="15" fillId="0" borderId="8" xfId="3" applyNumberFormat="1" applyFont="1" applyFill="1" applyBorder="1" applyAlignment="1" applyProtection="1">
      <alignment horizontal="center"/>
      <protection locked="0"/>
    </xf>
    <xf numFmtId="4" fontId="16" fillId="2" borderId="19" xfId="3" applyNumberFormat="1" applyFont="1" applyFill="1" applyBorder="1" applyAlignment="1" applyProtection="1">
      <alignment horizontal="center"/>
    </xf>
    <xf numFmtId="1" fontId="15" fillId="0" borderId="10" xfId="3" applyNumberFormat="1" applyFont="1" applyFill="1" applyBorder="1" applyAlignment="1" applyProtection="1">
      <alignment horizontal="center"/>
      <protection locked="0"/>
    </xf>
    <xf numFmtId="4" fontId="16" fillId="2" borderId="20" xfId="3" applyNumberFormat="1" applyFont="1" applyFill="1" applyBorder="1" applyAlignment="1" applyProtection="1">
      <alignment horizontal="center"/>
    </xf>
    <xf numFmtId="4" fontId="16" fillId="2" borderId="4" xfId="3" applyNumberFormat="1" applyFont="1" applyFill="1" applyBorder="1" applyAlignment="1" applyProtection="1">
      <alignment horizontal="center"/>
    </xf>
    <xf numFmtId="4" fontId="16" fillId="2" borderId="10" xfId="3" quotePrefix="1" applyNumberFormat="1" applyFont="1" applyFill="1" applyBorder="1" applyAlignment="1" applyProtection="1">
      <alignment horizontal="center"/>
    </xf>
    <xf numFmtId="17" fontId="13" fillId="0" borderId="65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0" fillId="0" borderId="32" xfId="0" applyBorder="1" applyProtection="1">
      <protection locked="0"/>
    </xf>
    <xf numFmtId="17" fontId="13" fillId="0" borderId="32" xfId="0" applyNumberFormat="1" applyFont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17" fontId="13" fillId="0" borderId="25" xfId="0" applyNumberFormat="1" applyFont="1" applyBorder="1" applyAlignment="1" applyProtection="1">
      <alignment horizontal="center"/>
      <protection locked="0"/>
    </xf>
    <xf numFmtId="1" fontId="13" fillId="0" borderId="29" xfId="0" applyNumberFormat="1" applyFont="1" applyBorder="1" applyAlignment="1" applyProtection="1">
      <alignment horizontal="center"/>
      <protection locked="0"/>
    </xf>
    <xf numFmtId="17" fontId="10" fillId="0" borderId="25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Protection="1">
      <protection locked="0"/>
    </xf>
    <xf numFmtId="1" fontId="13" fillId="0" borderId="4" xfId="5" applyNumberFormat="1" applyFont="1" applyFill="1" applyBorder="1" applyAlignment="1" applyProtection="1">
      <alignment horizontal="center"/>
      <protection locked="0"/>
    </xf>
    <xf numFmtId="1" fontId="13" fillId="0" borderId="2" xfId="0" applyNumberFormat="1" applyFont="1" applyFill="1" applyBorder="1" applyAlignment="1" applyProtection="1">
      <alignment horizontal="center"/>
      <protection locked="0"/>
    </xf>
    <xf numFmtId="1" fontId="13" fillId="0" borderId="8" xfId="0" applyNumberFormat="1" applyFont="1" applyFill="1" applyBorder="1" applyAlignment="1" applyProtection="1">
      <alignment horizontal="center"/>
      <protection locked="0"/>
    </xf>
    <xf numFmtId="1" fontId="13" fillId="0" borderId="10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Protection="1"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Continuous"/>
      <protection locked="0"/>
    </xf>
    <xf numFmtId="0" fontId="13" fillId="0" borderId="8" xfId="0" applyFont="1" applyFill="1" applyBorder="1" applyProtection="1"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1" fontId="13" fillId="0" borderId="29" xfId="0" applyNumberFormat="1" applyFont="1" applyFill="1" applyBorder="1" applyAlignment="1" applyProtection="1">
      <alignment horizontal="center"/>
      <protection locked="0"/>
    </xf>
    <xf numFmtId="14" fontId="13" fillId="0" borderId="29" xfId="0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24" fillId="6" borderId="31" xfId="0" applyFont="1" applyFill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24" fillId="0" borderId="21" xfId="0" applyFont="1" applyBorder="1" applyAlignment="1" applyProtection="1">
      <protection locked="0"/>
    </xf>
    <xf numFmtId="0" fontId="24" fillId="0" borderId="10" xfId="0" applyFont="1" applyBorder="1" applyAlignment="1" applyProtection="1"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horizontal="centerContinuous"/>
      <protection locked="0"/>
    </xf>
    <xf numFmtId="0" fontId="18" fillId="6" borderId="0" xfId="0" applyFont="1" applyFill="1" applyAlignment="1" applyProtection="1">
      <alignment horizontal="centerContinuous"/>
      <protection locked="0"/>
    </xf>
    <xf numFmtId="0" fontId="6" fillId="6" borderId="0" xfId="0" applyFont="1" applyFill="1" applyAlignment="1" applyProtection="1">
      <alignment horizontal="centerContinuous"/>
      <protection locked="0"/>
    </xf>
    <xf numFmtId="0" fontId="25" fillId="6" borderId="0" xfId="3" applyFont="1" applyFill="1" applyAlignment="1" applyProtection="1">
      <alignment horizontal="center"/>
      <protection locked="0"/>
    </xf>
    <xf numFmtId="0" fontId="1" fillId="0" borderId="0" xfId="3" applyFont="1" applyAlignment="1" applyProtection="1">
      <alignment horizontal="centerContinuous"/>
      <protection locked="0"/>
    </xf>
    <xf numFmtId="0" fontId="1" fillId="0" borderId="4" xfId="3" applyFont="1" applyBorder="1" applyAlignment="1" applyProtection="1">
      <alignment horizontal="center" vertical="center"/>
      <protection locked="0"/>
    </xf>
    <xf numFmtId="0" fontId="1" fillId="0" borderId="4" xfId="3" applyFont="1" applyBorder="1" applyAlignment="1" applyProtection="1">
      <alignment horizontal="center"/>
      <protection locked="0"/>
    </xf>
    <xf numFmtId="0" fontId="1" fillId="0" borderId="6" xfId="3" applyFont="1" applyBorder="1" applyAlignment="1" applyProtection="1">
      <alignment horizontal="center"/>
      <protection locked="0"/>
    </xf>
    <xf numFmtId="17" fontId="1" fillId="0" borderId="2" xfId="3" applyNumberFormat="1" applyFont="1" applyBorder="1" applyAlignment="1" applyProtection="1">
      <alignment horizontal="center"/>
      <protection locked="0"/>
    </xf>
    <xf numFmtId="17" fontId="1" fillId="0" borderId="8" xfId="3" applyNumberFormat="1" applyFont="1" applyBorder="1" applyAlignment="1" applyProtection="1">
      <alignment horizontal="center"/>
      <protection locked="0"/>
    </xf>
    <xf numFmtId="17" fontId="1" fillId="0" borderId="10" xfId="3" applyNumberFormat="1" applyFont="1" applyBorder="1" applyAlignment="1" applyProtection="1">
      <alignment horizontal="center"/>
      <protection locked="0"/>
    </xf>
    <xf numFmtId="17" fontId="1" fillId="0" borderId="65" xfId="3" applyNumberFormat="1" applyFont="1" applyBorder="1" applyAlignment="1" applyProtection="1">
      <alignment horizontal="center"/>
      <protection locked="0"/>
    </xf>
    <xf numFmtId="0" fontId="3" fillId="0" borderId="65" xfId="3" applyBorder="1" applyProtection="1">
      <protection locked="0"/>
    </xf>
    <xf numFmtId="17" fontId="1" fillId="0" borderId="0" xfId="3" applyNumberFormat="1" applyFont="1" applyBorder="1" applyAlignment="1" applyProtection="1">
      <alignment horizontal="center"/>
      <protection locked="0"/>
    </xf>
    <xf numFmtId="1" fontId="1" fillId="0" borderId="2" xfId="3" applyNumberFormat="1" applyFont="1" applyBorder="1" applyAlignment="1" applyProtection="1">
      <alignment horizontal="center"/>
      <protection locked="0"/>
    </xf>
    <xf numFmtId="1" fontId="1" fillId="0" borderId="8" xfId="3" applyNumberFormat="1" applyFont="1" applyBorder="1" applyAlignment="1" applyProtection="1">
      <alignment horizontal="center"/>
      <protection locked="0"/>
    </xf>
    <xf numFmtId="1" fontId="1" fillId="0" borderId="10" xfId="3" applyNumberFormat="1" applyFont="1" applyBorder="1" applyAlignment="1" applyProtection="1">
      <alignment horizontal="center"/>
      <protection locked="0"/>
    </xf>
    <xf numFmtId="17" fontId="1" fillId="0" borderId="0" xfId="3" applyNumberFormat="1" applyFont="1" applyFill="1" applyBorder="1" applyAlignment="1" applyProtection="1">
      <alignment horizontal="center"/>
      <protection locked="0"/>
    </xf>
    <xf numFmtId="17" fontId="1" fillId="0" borderId="2" xfId="3" applyNumberFormat="1" applyFont="1" applyFill="1" applyBorder="1" applyAlignment="1" applyProtection="1">
      <alignment horizontal="center"/>
      <protection locked="0"/>
    </xf>
    <xf numFmtId="17" fontId="1" fillId="0" borderId="10" xfId="3" applyNumberFormat="1" applyFont="1" applyFill="1" applyBorder="1" applyAlignment="1" applyProtection="1">
      <alignment horizontal="center"/>
      <protection locked="0"/>
    </xf>
    <xf numFmtId="0" fontId="1" fillId="0" borderId="0" xfId="3" applyFont="1" applyFill="1" applyAlignment="1" applyProtection="1">
      <alignment horizontal="centerContinuous"/>
      <protection locked="0"/>
    </xf>
    <xf numFmtId="0" fontId="3" fillId="0" borderId="0" xfId="3" applyFill="1" applyAlignment="1" applyProtection="1">
      <alignment horizontal="centerContinuous"/>
      <protection locked="0"/>
    </xf>
    <xf numFmtId="0" fontId="20" fillId="0" borderId="4" xfId="3" applyFont="1" applyFill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 applyProtection="1">
      <alignment horizontal="center"/>
      <protection locked="0"/>
    </xf>
    <xf numFmtId="0" fontId="1" fillId="0" borderId="8" xfId="3" applyFont="1" applyBorder="1" applyAlignment="1" applyProtection="1">
      <alignment horizontal="center"/>
      <protection locked="0"/>
    </xf>
    <xf numFmtId="0" fontId="1" fillId="0" borderId="10" xfId="3" applyFont="1" applyBorder="1" applyAlignment="1" applyProtection="1">
      <alignment horizontal="center"/>
      <protection locked="0"/>
    </xf>
    <xf numFmtId="0" fontId="13" fillId="6" borderId="0" xfId="0" applyFont="1" applyFill="1" applyAlignment="1" applyProtection="1">
      <alignment horizontal="centerContinuous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5" fillId="0" borderId="17" xfId="0" applyFont="1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5" xfId="0" applyFont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1" fillId="0" borderId="0" xfId="3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20" fillId="0" borderId="2" xfId="0" applyFont="1" applyFill="1" applyBorder="1" applyAlignment="1" applyProtection="1">
      <alignment horizontal="center"/>
      <protection locked="0"/>
    </xf>
    <xf numFmtId="0" fontId="20" fillId="0" borderId="10" xfId="0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 applyProtection="1">
      <alignment horizontal="center"/>
      <protection locked="0"/>
    </xf>
    <xf numFmtId="0" fontId="20" fillId="0" borderId="46" xfId="0" applyFont="1" applyFill="1" applyBorder="1" applyAlignment="1" applyProtection="1">
      <alignment horizontal="center"/>
      <protection locked="0"/>
    </xf>
    <xf numFmtId="0" fontId="1" fillId="0" borderId="5" xfId="3" applyFont="1" applyBorder="1" applyAlignment="1" applyProtection="1">
      <alignment horizontal="center" vertical="center"/>
      <protection locked="0"/>
    </xf>
    <xf numFmtId="0" fontId="1" fillId="0" borderId="6" xfId="3" applyFont="1" applyBorder="1" applyAlignment="1" applyProtection="1">
      <alignment horizontal="center" vertical="center"/>
      <protection locked="0"/>
    </xf>
    <xf numFmtId="0" fontId="1" fillId="6" borderId="0" xfId="3" applyFont="1" applyFill="1" applyAlignment="1">
      <alignment horizontal="center" wrapText="1"/>
    </xf>
    <xf numFmtId="0" fontId="1" fillId="0" borderId="0" xfId="3" applyFont="1" applyAlignment="1" applyProtection="1">
      <alignment horizontal="center"/>
      <protection locked="0"/>
    </xf>
    <xf numFmtId="0" fontId="25" fillId="0" borderId="0" xfId="3" applyFont="1" applyFill="1" applyAlignment="1" applyProtection="1">
      <alignment horizontal="center"/>
      <protection locked="0"/>
    </xf>
    <xf numFmtId="0" fontId="3" fillId="0" borderId="17" xfId="3" applyFont="1" applyBorder="1" applyAlignment="1" applyProtection="1">
      <alignment horizontal="left" vertical="top" wrapText="1"/>
      <protection locked="0"/>
    </xf>
    <xf numFmtId="0" fontId="3" fillId="0" borderId="30" xfId="3" applyBorder="1" applyAlignment="1" applyProtection="1">
      <alignment horizontal="left" vertical="top" wrapText="1"/>
      <protection locked="0"/>
    </xf>
  </cellXfs>
  <cellStyles count="6">
    <cellStyle name="Euro" xfId="1"/>
    <cellStyle name="julio" xfId="2"/>
    <cellStyle name="Millares" xfId="5" builtinId="3"/>
    <cellStyle name="Normal" xfId="0" builtinId="0"/>
    <cellStyle name="Normal 2" xfId="3"/>
    <cellStyle name="Normal_9- Costos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54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Revisiones/2017.059/040%20Cuestionarios/10%20Modelo%20Enviado/Productores/PRODUCTOR%20REVISION%2059-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Revisiones/2015.036/040%20Cuestionarios/10%20Modelo%20Enviado/Productores/PRODUCTOR%2036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1.modelos (2)"/>
      <sheetName val="2. prod.  nac."/>
      <sheetName val="3.vol."/>
      <sheetName val="4.$"/>
      <sheetName val="4.conf"/>
      <sheetName val="4.RES PUB"/>
      <sheetName val="4.3"/>
      <sheetName val="4.3 (2)"/>
      <sheetName val="4.3 (3)"/>
      <sheetName val="5capprod"/>
      <sheetName val="Ejemplo"/>
      <sheetName val="6-empleo "/>
      <sheetName val="7.costos totales "/>
      <sheetName val="8.a Costos"/>
      <sheetName val="8.a Costos (2)"/>
      <sheetName val="8.a Costos (3)"/>
      <sheetName val="8.a Costos (4)"/>
      <sheetName val="8.a Costos (5)"/>
      <sheetName val="8.a Costos (6)"/>
      <sheetName val="9.a Adicional costos (5)"/>
      <sheetName val="9.a Adicional costos (6)"/>
      <sheetName val="9.a Adicional costos (3)"/>
      <sheetName val="9.a Adicional costos (4)"/>
      <sheetName val="9.a Adicional costos"/>
      <sheetName val="9.a Adicional costos (2)"/>
      <sheetName val="10.a precios"/>
      <sheetName val="10.a precios (2)"/>
      <sheetName val="10.a precios (3)"/>
      <sheetName val="10.a precios (4)"/>
      <sheetName val="10.a precios (5)"/>
      <sheetName val="10.a precios (6)"/>
      <sheetName val="11- impo "/>
      <sheetName val="12Reventa"/>
      <sheetName val="13 existencias"/>
      <sheetName val="14impo semi  (2)"/>
      <sheetName val="15 Impo a 3er Mdo"/>
      <sheetName val="14impo semi "/>
      <sheetName val="7.costos totales coproductos"/>
      <sheetName val="11-Máx. Prod."/>
      <sheetName val="14-horas trabajadas"/>
      <sheetName val="15 Impo a 3er Mdo (3)"/>
      <sheetName val="15 Impo a 3er Mdo (2)"/>
      <sheetName val="15 Impo a 3er Mdo (4)"/>
    </sheetNames>
    <sheetDataSet>
      <sheetData sheetId="0"/>
      <sheetData sheetId="1"/>
      <sheetData sheetId="2">
        <row r="3">
          <cell r="A3" t="str">
            <v>Rodamientes Radiales a bola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A9">
            <v>41640</v>
          </cell>
        </row>
        <row r="10">
          <cell r="A10">
            <v>41671</v>
          </cell>
        </row>
        <row r="11">
          <cell r="A11">
            <v>41699</v>
          </cell>
        </row>
        <row r="12">
          <cell r="A12">
            <v>41730</v>
          </cell>
        </row>
        <row r="13">
          <cell r="A13">
            <v>41760</v>
          </cell>
        </row>
        <row r="14">
          <cell r="A14">
            <v>41791</v>
          </cell>
        </row>
        <row r="15">
          <cell r="A15">
            <v>41821</v>
          </cell>
        </row>
        <row r="16">
          <cell r="A16">
            <v>41852</v>
          </cell>
        </row>
        <row r="17">
          <cell r="A17">
            <v>41883</v>
          </cell>
        </row>
        <row r="18">
          <cell r="A18">
            <v>41913</v>
          </cell>
        </row>
        <row r="19">
          <cell r="A19">
            <v>41944</v>
          </cell>
        </row>
        <row r="20">
          <cell r="A20">
            <v>41974</v>
          </cell>
        </row>
        <row r="21">
          <cell r="A21">
            <v>42005</v>
          </cell>
        </row>
        <row r="22">
          <cell r="A22">
            <v>42036</v>
          </cell>
        </row>
        <row r="23">
          <cell r="A23">
            <v>42064</v>
          </cell>
        </row>
        <row r="24">
          <cell r="A24">
            <v>42095</v>
          </cell>
        </row>
        <row r="25">
          <cell r="A25">
            <v>42125</v>
          </cell>
        </row>
        <row r="26">
          <cell r="A26">
            <v>42156</v>
          </cell>
        </row>
        <row r="27">
          <cell r="A27">
            <v>42186</v>
          </cell>
        </row>
        <row r="28">
          <cell r="A28">
            <v>42217</v>
          </cell>
        </row>
        <row r="29">
          <cell r="A29">
            <v>42248</v>
          </cell>
        </row>
        <row r="30">
          <cell r="A30">
            <v>42278</v>
          </cell>
        </row>
        <row r="31">
          <cell r="A31">
            <v>42309</v>
          </cell>
        </row>
        <row r="32">
          <cell r="A32">
            <v>42339</v>
          </cell>
        </row>
        <row r="33">
          <cell r="A33">
            <v>42370</v>
          </cell>
        </row>
        <row r="34">
          <cell r="A34">
            <v>42401</v>
          </cell>
        </row>
        <row r="35">
          <cell r="A35">
            <v>42430</v>
          </cell>
        </row>
        <row r="36">
          <cell r="A36">
            <v>42461</v>
          </cell>
        </row>
        <row r="37">
          <cell r="A37">
            <v>42491</v>
          </cell>
        </row>
        <row r="38">
          <cell r="A38">
            <v>42522</v>
          </cell>
        </row>
        <row r="39">
          <cell r="A39">
            <v>42552</v>
          </cell>
        </row>
        <row r="40">
          <cell r="A40">
            <v>42583</v>
          </cell>
        </row>
        <row r="41">
          <cell r="A41">
            <v>42614</v>
          </cell>
        </row>
        <row r="42">
          <cell r="A42">
            <v>42644</v>
          </cell>
        </row>
        <row r="43">
          <cell r="A43">
            <v>42675</v>
          </cell>
        </row>
        <row r="44">
          <cell r="A44">
            <v>42705</v>
          </cell>
        </row>
        <row r="45">
          <cell r="A45">
            <v>42736</v>
          </cell>
        </row>
        <row r="46">
          <cell r="A46">
            <v>42767</v>
          </cell>
        </row>
        <row r="47">
          <cell r="A47">
            <v>42795</v>
          </cell>
        </row>
        <row r="48">
          <cell r="A48">
            <v>42826</v>
          </cell>
        </row>
        <row r="49">
          <cell r="A49">
            <v>42856</v>
          </cell>
        </row>
        <row r="50">
          <cell r="A50">
            <v>42887</v>
          </cell>
        </row>
        <row r="51">
          <cell r="A51">
            <v>42917</v>
          </cell>
        </row>
        <row r="52">
          <cell r="A52">
            <v>42948</v>
          </cell>
        </row>
        <row r="53">
          <cell r="A53">
            <v>42979</v>
          </cell>
        </row>
        <row r="54">
          <cell r="A54">
            <v>43009</v>
          </cell>
        </row>
        <row r="55">
          <cell r="A55">
            <v>43040</v>
          </cell>
        </row>
        <row r="57">
          <cell r="A57">
            <v>2011</v>
          </cell>
        </row>
        <row r="58">
          <cell r="A58">
            <v>2012</v>
          </cell>
        </row>
        <row r="59">
          <cell r="A59">
            <v>2013</v>
          </cell>
        </row>
        <row r="60">
          <cell r="A60">
            <v>2014</v>
          </cell>
        </row>
        <row r="61">
          <cell r="A61">
            <v>2015</v>
          </cell>
        </row>
        <row r="62">
          <cell r="A62">
            <v>2016</v>
          </cell>
        </row>
        <row r="64">
          <cell r="A64" t="str">
            <v>ene-oct 2016</v>
          </cell>
        </row>
        <row r="65">
          <cell r="A65" t="str">
            <v>ene-oct 2017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1.b caracteristicas"/>
      <sheetName val="2. prod.  nac."/>
      <sheetName val="3.vol."/>
      <sheetName val="4.$"/>
      <sheetName val="4.conf"/>
      <sheetName val="4.RES PUB"/>
      <sheetName val="5capprod"/>
      <sheetName val="Ejemplo"/>
      <sheetName val="6-empleo "/>
      <sheetName val="7.costos totales "/>
      <sheetName val="7.costos totales coproductos"/>
      <sheetName val="8.1.... Costos"/>
      <sheetName val="8.2.... Costos "/>
      <sheetName val="8.3.... Costos"/>
      <sheetName val="8.4.... Costos"/>
      <sheetName val="9.1 adicional costos"/>
      <sheetName val="9.2 adicional costos"/>
      <sheetName val="9.3 adicional costos"/>
      <sheetName val="9.4 adicional costos"/>
      <sheetName val="-10.1 precios"/>
      <sheetName val="-10.2 precios"/>
      <sheetName val="-10.3 precios "/>
      <sheetName val="-10.4 precios "/>
      <sheetName val="11- impo "/>
      <sheetName val="12Reventa"/>
      <sheetName val="13 existencias"/>
      <sheetName val="14impo semi "/>
      <sheetName val="11-Máx. Prod."/>
      <sheetName val="14-horas trabajadas"/>
      <sheetName val="15 Impo CHINAS a 3er Mdo"/>
      <sheetName val="16 Impo Brasil a 3er M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4" sqref="E4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63" t="s">
        <v>54</v>
      </c>
      <c r="B3" s="64"/>
      <c r="C3" s="64"/>
      <c r="D3" s="64"/>
      <c r="E3" s="65" t="s">
        <v>139</v>
      </c>
    </row>
    <row r="4" spans="1:8" ht="15" customHeight="1" thickBot="1" x14ac:dyDescent="0.25">
      <c r="A4" s="66" t="s">
        <v>55</v>
      </c>
      <c r="B4" s="67"/>
      <c r="C4" s="67"/>
      <c r="D4" s="67"/>
      <c r="E4" s="68"/>
    </row>
    <row r="5" spans="1:8" ht="15" customHeight="1" thickBot="1" x14ac:dyDescent="0.25"/>
    <row r="6" spans="1:8" ht="15" customHeight="1" thickBot="1" x14ac:dyDescent="0.25">
      <c r="A6" s="69" t="s">
        <v>56</v>
      </c>
      <c r="B6" s="70"/>
      <c r="C6" s="70"/>
      <c r="D6" s="70"/>
      <c r="E6" s="71"/>
    </row>
    <row r="7" spans="1:8" ht="15" customHeight="1" thickBot="1" x14ac:dyDescent="0.25"/>
    <row r="8" spans="1:8" ht="15" customHeight="1" thickBot="1" x14ac:dyDescent="0.25">
      <c r="A8" s="69" t="s">
        <v>57</v>
      </c>
      <c r="B8" s="70"/>
      <c r="C8" s="70"/>
      <c r="D8" s="70"/>
      <c r="E8" s="70"/>
      <c r="F8" s="70"/>
      <c r="G8" s="70"/>
      <c r="H8" s="71"/>
    </row>
    <row r="9" spans="1:8" ht="15" customHeight="1" thickBot="1" x14ac:dyDescent="0.25"/>
    <row r="10" spans="1:8" ht="41.25" customHeight="1" thickBot="1" x14ac:dyDescent="0.25">
      <c r="A10" s="290" t="s">
        <v>58</v>
      </c>
      <c r="B10" s="291"/>
      <c r="C10" s="291"/>
      <c r="D10" s="291"/>
      <c r="E10" s="291"/>
      <c r="F10" s="291"/>
      <c r="G10" s="291"/>
      <c r="H10" s="292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72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7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zoomScale="75" workbookViewId="0">
      <selection activeCell="C32" sqref="C32:C43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80</v>
      </c>
      <c r="B1" s="7"/>
      <c r="C1" s="7"/>
    </row>
    <row r="2" spans="1:6" x14ac:dyDescent="0.2">
      <c r="A2" s="6" t="s">
        <v>33</v>
      </c>
      <c r="B2" s="7"/>
      <c r="C2" s="7"/>
    </row>
    <row r="3" spans="1:6" x14ac:dyDescent="0.2">
      <c r="A3" s="109" t="str">
        <f>+'1.modelos prod.invest.'!A3</f>
        <v>Rodamientes Radiales a bola</v>
      </c>
      <c r="B3" s="125"/>
      <c r="C3" s="7"/>
    </row>
    <row r="4" spans="1:6" x14ac:dyDescent="0.2">
      <c r="A4" s="301" t="s">
        <v>34</v>
      </c>
      <c r="B4" s="301"/>
      <c r="C4" s="301"/>
    </row>
    <row r="5" spans="1:6" ht="13.5" thickBot="1" x14ac:dyDescent="0.25">
      <c r="A5" s="6"/>
      <c r="B5" s="7"/>
      <c r="C5" s="7"/>
    </row>
    <row r="6" spans="1:6" x14ac:dyDescent="0.2">
      <c r="A6" s="177" t="s">
        <v>47</v>
      </c>
      <c r="B6" s="302" t="s">
        <v>149</v>
      </c>
      <c r="C6" s="304" t="s">
        <v>154</v>
      </c>
      <c r="D6" s="1"/>
      <c r="E6" s="1"/>
      <c r="F6" s="1"/>
    </row>
    <row r="7" spans="1:6" ht="13.5" thickBot="1" x14ac:dyDescent="0.25">
      <c r="A7" s="178" t="s">
        <v>48</v>
      </c>
      <c r="B7" s="303"/>
      <c r="C7" s="305"/>
    </row>
    <row r="8" spans="1:6" x14ac:dyDescent="0.2">
      <c r="A8" s="19" t="str">
        <f>+'2.a- impo investigadas'!A8</f>
        <v>Ene 14</v>
      </c>
      <c r="B8" s="116"/>
      <c r="C8" s="21"/>
      <c r="D8" s="232"/>
    </row>
    <row r="9" spans="1:6" x14ac:dyDescent="0.2">
      <c r="A9" s="23" t="str">
        <f>+'2.a- impo investigadas'!A9</f>
        <v>Feb 14</v>
      </c>
      <c r="B9" s="117"/>
      <c r="C9" s="25"/>
      <c r="D9" s="232"/>
    </row>
    <row r="10" spans="1:6" x14ac:dyDescent="0.2">
      <c r="A10" s="23" t="str">
        <f>+'2.a- impo investigadas'!A10</f>
        <v>Mar 14</v>
      </c>
      <c r="B10" s="117"/>
      <c r="C10" s="25"/>
      <c r="D10" s="232"/>
    </row>
    <row r="11" spans="1:6" x14ac:dyDescent="0.2">
      <c r="A11" s="23" t="str">
        <f>+'2.a- impo investigadas'!A11</f>
        <v>Abr 14</v>
      </c>
      <c r="B11" s="117"/>
      <c r="C11" s="25"/>
      <c r="D11" s="232"/>
    </row>
    <row r="12" spans="1:6" x14ac:dyDescent="0.2">
      <c r="A12" s="23" t="str">
        <f>+'2.a- impo investigadas'!A12</f>
        <v>May 14</v>
      </c>
      <c r="B12" s="118"/>
      <c r="C12" s="25"/>
      <c r="D12" s="232"/>
    </row>
    <row r="13" spans="1:6" x14ac:dyDescent="0.2">
      <c r="A13" s="23" t="str">
        <f>+'2.a- impo investigadas'!A13</f>
        <v>Jun 14</v>
      </c>
      <c r="B13" s="117"/>
      <c r="C13" s="25"/>
      <c r="D13" s="232"/>
    </row>
    <row r="14" spans="1:6" x14ac:dyDescent="0.2">
      <c r="A14" s="23" t="str">
        <f>+'2.a- impo investigadas'!A14</f>
        <v>Jul 14</v>
      </c>
      <c r="B14" s="118"/>
      <c r="C14" s="25"/>
      <c r="D14" s="232"/>
    </row>
    <row r="15" spans="1:6" x14ac:dyDescent="0.2">
      <c r="A15" s="23" t="str">
        <f>+'2.a- impo investigadas'!A15</f>
        <v>Ago 14</v>
      </c>
      <c r="B15" s="118"/>
      <c r="C15" s="25"/>
      <c r="D15" s="232"/>
    </row>
    <row r="16" spans="1:6" x14ac:dyDescent="0.2">
      <c r="A16" s="23" t="str">
        <f>+'2.a- impo investigadas'!A16</f>
        <v>Sep 14</v>
      </c>
      <c r="B16" s="118"/>
      <c r="C16" s="25"/>
      <c r="D16" s="232"/>
    </row>
    <row r="17" spans="1:4" x14ac:dyDescent="0.2">
      <c r="A17" s="23" t="str">
        <f>+'2.a- impo investigadas'!A17</f>
        <v>Oct 14</v>
      </c>
      <c r="B17" s="118"/>
      <c r="C17" s="25"/>
      <c r="D17" s="232"/>
    </row>
    <row r="18" spans="1:4" x14ac:dyDescent="0.2">
      <c r="A18" s="23" t="str">
        <f>+'2.a- impo investigadas'!A18</f>
        <v>Nov 14</v>
      </c>
      <c r="B18" s="118"/>
      <c r="C18" s="25"/>
      <c r="D18" s="232"/>
    </row>
    <row r="19" spans="1:4" ht="13.5" thickBot="1" x14ac:dyDescent="0.25">
      <c r="A19" s="27" t="str">
        <f>+'2.a- impo investigadas'!A19</f>
        <v>Dic 14</v>
      </c>
      <c r="B19" s="119"/>
      <c r="C19" s="28"/>
      <c r="D19" s="232"/>
    </row>
    <row r="20" spans="1:4" x14ac:dyDescent="0.2">
      <c r="A20" s="19" t="str">
        <f>+'2.a- impo investigadas'!A20</f>
        <v>Ene 15</v>
      </c>
      <c r="B20" s="120"/>
      <c r="C20" s="21"/>
      <c r="D20" s="232"/>
    </row>
    <row r="21" spans="1:4" x14ac:dyDescent="0.2">
      <c r="A21" s="23" t="str">
        <f>+'2.a- impo investigadas'!A21</f>
        <v>Feb 15</v>
      </c>
      <c r="B21" s="118"/>
      <c r="C21" s="25"/>
      <c r="D21" s="232"/>
    </row>
    <row r="22" spans="1:4" x14ac:dyDescent="0.2">
      <c r="A22" s="23" t="str">
        <f>+'2.a- impo investigadas'!A22</f>
        <v>Mar 15</v>
      </c>
      <c r="B22" s="118"/>
      <c r="C22" s="25"/>
      <c r="D22" s="232"/>
    </row>
    <row r="23" spans="1:4" x14ac:dyDescent="0.2">
      <c r="A23" s="23" t="str">
        <f>+'2.a- impo investigadas'!A23</f>
        <v>Abr 15</v>
      </c>
      <c r="B23" s="118"/>
      <c r="C23" s="25"/>
      <c r="D23" s="232"/>
    </row>
    <row r="24" spans="1:4" x14ac:dyDescent="0.2">
      <c r="A24" s="23" t="str">
        <f>+'2.a- impo investigadas'!A24</f>
        <v>May 15</v>
      </c>
      <c r="B24" s="118"/>
      <c r="C24" s="25"/>
      <c r="D24" s="232"/>
    </row>
    <row r="25" spans="1:4" x14ac:dyDescent="0.2">
      <c r="A25" s="23" t="str">
        <f>+'2.a- impo investigadas'!A25</f>
        <v>Jun 15</v>
      </c>
      <c r="B25" s="118"/>
      <c r="C25" s="25"/>
      <c r="D25" s="232"/>
    </row>
    <row r="26" spans="1:4" x14ac:dyDescent="0.2">
      <c r="A26" s="23" t="str">
        <f>+'2.a- impo investigadas'!A26</f>
        <v>Jul 15</v>
      </c>
      <c r="B26" s="118"/>
      <c r="C26" s="25"/>
      <c r="D26" s="232"/>
    </row>
    <row r="27" spans="1:4" x14ac:dyDescent="0.2">
      <c r="A27" s="23" t="str">
        <f>+'2.a- impo investigadas'!A27</f>
        <v>Ago 15</v>
      </c>
      <c r="B27" s="118"/>
      <c r="C27" s="25"/>
      <c r="D27" s="232"/>
    </row>
    <row r="28" spans="1:4" x14ac:dyDescent="0.2">
      <c r="A28" s="23" t="str">
        <f>+'2.a- impo investigadas'!A28</f>
        <v>Sep 15</v>
      </c>
      <c r="B28" s="118"/>
      <c r="C28" s="25"/>
      <c r="D28" s="232"/>
    </row>
    <row r="29" spans="1:4" x14ac:dyDescent="0.2">
      <c r="A29" s="23" t="str">
        <f>+'2.a- impo investigadas'!A29</f>
        <v>Oct 15</v>
      </c>
      <c r="B29" s="118"/>
      <c r="C29" s="25"/>
      <c r="D29" s="232"/>
    </row>
    <row r="30" spans="1:4" x14ac:dyDescent="0.2">
      <c r="A30" s="23" t="str">
        <f>+'2.a- impo investigadas'!A30</f>
        <v>Nov 15</v>
      </c>
      <c r="B30" s="118"/>
      <c r="C30" s="25"/>
      <c r="D30" s="232"/>
    </row>
    <row r="31" spans="1:4" ht="13.5" thickBot="1" x14ac:dyDescent="0.25">
      <c r="A31" s="27" t="str">
        <f>+'2.a- impo investigadas'!A31</f>
        <v>Dic 15</v>
      </c>
      <c r="B31" s="119"/>
      <c r="C31" s="28"/>
      <c r="D31" s="232"/>
    </row>
    <row r="32" spans="1:4" x14ac:dyDescent="0.2">
      <c r="A32" s="19" t="str">
        <f>+'2.a- impo investigadas'!A32</f>
        <v>Ene 16</v>
      </c>
      <c r="B32" s="120"/>
      <c r="C32" s="21"/>
      <c r="D32" s="233"/>
    </row>
    <row r="33" spans="1:4" x14ac:dyDescent="0.2">
      <c r="A33" s="23" t="str">
        <f>+'2.a- impo investigadas'!A33</f>
        <v>Feb 16</v>
      </c>
      <c r="B33" s="118"/>
      <c r="C33" s="25"/>
      <c r="D33" s="233"/>
    </row>
    <row r="34" spans="1:4" x14ac:dyDescent="0.2">
      <c r="A34" s="23" t="str">
        <f>+'2.a- impo investigadas'!A34</f>
        <v>Mar 16</v>
      </c>
      <c r="B34" s="118"/>
      <c r="C34" s="25"/>
      <c r="D34" s="233"/>
    </row>
    <row r="35" spans="1:4" x14ac:dyDescent="0.2">
      <c r="A35" s="23" t="str">
        <f>+'2.a- impo investigadas'!A35</f>
        <v>Abr 16</v>
      </c>
      <c r="B35" s="118"/>
      <c r="C35" s="25"/>
      <c r="D35" s="233"/>
    </row>
    <row r="36" spans="1:4" x14ac:dyDescent="0.2">
      <c r="A36" s="23" t="str">
        <f>+'2.a- impo investigadas'!A36</f>
        <v>May 16</v>
      </c>
      <c r="B36" s="118"/>
      <c r="C36" s="25"/>
      <c r="D36" s="233"/>
    </row>
    <row r="37" spans="1:4" x14ac:dyDescent="0.2">
      <c r="A37" s="23" t="str">
        <f>+'2.a- impo investigadas'!A37</f>
        <v>Jun 16</v>
      </c>
      <c r="B37" s="118"/>
      <c r="C37" s="25"/>
      <c r="D37" s="233"/>
    </row>
    <row r="38" spans="1:4" x14ac:dyDescent="0.2">
      <c r="A38" s="23" t="str">
        <f>+'2.a- impo investigadas'!A38</f>
        <v>Jul 16</v>
      </c>
      <c r="B38" s="118"/>
      <c r="C38" s="25"/>
      <c r="D38" s="233"/>
    </row>
    <row r="39" spans="1:4" x14ac:dyDescent="0.2">
      <c r="A39" s="23" t="str">
        <f>+'2.a- impo investigadas'!A39</f>
        <v>Ago 16</v>
      </c>
      <c r="B39" s="118"/>
      <c r="C39" s="25"/>
      <c r="D39" s="233"/>
    </row>
    <row r="40" spans="1:4" x14ac:dyDescent="0.2">
      <c r="A40" s="23" t="str">
        <f>+'2.a- impo investigadas'!A40</f>
        <v>Sep 16</v>
      </c>
      <c r="B40" s="118"/>
      <c r="C40" s="25"/>
      <c r="D40" s="233"/>
    </row>
    <row r="41" spans="1:4" x14ac:dyDescent="0.2">
      <c r="A41" s="23" t="str">
        <f>+'2.a- impo investigadas'!A41</f>
        <v>Oct 16</v>
      </c>
      <c r="B41" s="118"/>
      <c r="C41" s="25"/>
      <c r="D41" s="233"/>
    </row>
    <row r="42" spans="1:4" x14ac:dyDescent="0.2">
      <c r="A42" s="23" t="str">
        <f>+'2.a- impo investigadas'!A42</f>
        <v>Nov 16</v>
      </c>
      <c r="B42" s="118"/>
      <c r="C42" s="25"/>
      <c r="D42" s="233"/>
    </row>
    <row r="43" spans="1:4" ht="13.5" thickBot="1" x14ac:dyDescent="0.25">
      <c r="A43" s="27" t="str">
        <f>+'2.a- impo investigadas'!A43</f>
        <v>Dic 16</v>
      </c>
      <c r="B43" s="119"/>
      <c r="C43" s="28"/>
      <c r="D43" s="233"/>
    </row>
    <row r="44" spans="1:4" x14ac:dyDescent="0.2">
      <c r="A44" s="19" t="str">
        <f>+'2.a- impo investigadas'!A44</f>
        <v>Ene 17</v>
      </c>
      <c r="B44" s="19"/>
      <c r="C44" s="19"/>
      <c r="D44" s="231"/>
    </row>
    <row r="45" spans="1:4" x14ac:dyDescent="0.2">
      <c r="A45" s="23" t="str">
        <f>+'2.a- impo investigadas'!A45</f>
        <v>Feb 17</v>
      </c>
      <c r="B45" s="23"/>
      <c r="C45" s="23"/>
      <c r="D45" s="231"/>
    </row>
    <row r="46" spans="1:4" x14ac:dyDescent="0.2">
      <c r="A46" s="23" t="str">
        <f>+'2.a- impo investigadas'!A46</f>
        <v>Mar 17</v>
      </c>
      <c r="B46" s="23"/>
      <c r="C46" s="23"/>
      <c r="D46" s="231"/>
    </row>
    <row r="47" spans="1:4" x14ac:dyDescent="0.2">
      <c r="A47" s="23" t="str">
        <f>+'2.a- impo investigadas'!A47</f>
        <v>Abr 17</v>
      </c>
      <c r="B47" s="23"/>
      <c r="C47" s="23"/>
      <c r="D47" s="231"/>
    </row>
    <row r="48" spans="1:4" x14ac:dyDescent="0.2">
      <c r="A48" s="23" t="str">
        <f>+'2.a- impo investigadas'!A48</f>
        <v>May 17</v>
      </c>
      <c r="B48" s="23"/>
      <c r="C48" s="23"/>
      <c r="D48" s="231"/>
    </row>
    <row r="49" spans="1:5" x14ac:dyDescent="0.2">
      <c r="A49" s="23" t="str">
        <f>+'2.a- impo investigadas'!A49</f>
        <v>Jun 17</v>
      </c>
      <c r="B49" s="23"/>
      <c r="C49" s="23"/>
      <c r="D49" s="231"/>
    </row>
    <row r="50" spans="1:5" x14ac:dyDescent="0.2">
      <c r="A50" s="23" t="str">
        <f>+'2.a- impo investigadas'!A50</f>
        <v>Jul 17</v>
      </c>
      <c r="B50" s="23"/>
      <c r="C50" s="23"/>
      <c r="D50" s="231"/>
    </row>
    <row r="51" spans="1:5" x14ac:dyDescent="0.2">
      <c r="A51" s="23" t="str">
        <f>+'2.a- impo investigadas'!A51</f>
        <v>Ago 17</v>
      </c>
      <c r="B51" s="23"/>
      <c r="C51" s="23"/>
      <c r="D51" s="231"/>
    </row>
    <row r="52" spans="1:5" x14ac:dyDescent="0.2">
      <c r="A52" s="23" t="str">
        <f>+'2.a- impo investigadas'!A52</f>
        <v>Sep 17</v>
      </c>
      <c r="B52" s="23"/>
      <c r="C52" s="23"/>
      <c r="D52" s="231"/>
    </row>
    <row r="53" spans="1:5" ht="13.5" thickBot="1" x14ac:dyDescent="0.25">
      <c r="A53" s="27" t="str">
        <f>+'2.a- impo investigadas'!A53</f>
        <v>Oct 17</v>
      </c>
      <c r="B53" s="27"/>
      <c r="C53" s="27"/>
      <c r="D53" s="231"/>
    </row>
    <row r="54" spans="1:5" hidden="1" x14ac:dyDescent="0.2">
      <c r="A54" s="226" t="str">
        <f>+'2.a- impo investigadas'!A54</f>
        <v>Nov 17</v>
      </c>
      <c r="B54" s="226"/>
      <c r="C54" s="226"/>
      <c r="D54" s="231"/>
    </row>
    <row r="55" spans="1:5" ht="13.5" hidden="1" thickBot="1" x14ac:dyDescent="0.25">
      <c r="A55" s="27" t="str">
        <f>+'2.a- impo investigadas'!A55</f>
        <v>Dic 17</v>
      </c>
      <c r="B55" s="27"/>
      <c r="C55" s="27"/>
      <c r="D55" s="231"/>
    </row>
    <row r="56" spans="1:5" ht="13.5" thickBot="1" x14ac:dyDescent="0.25">
      <c r="A56" s="36"/>
      <c r="B56" s="37"/>
      <c r="C56" s="37"/>
      <c r="D56" s="38"/>
      <c r="E56" s="1"/>
    </row>
    <row r="57" spans="1:5" s="1" customFormat="1" x14ac:dyDescent="0.2">
      <c r="A57" s="58">
        <f>+'2.a- impo investigadas'!A57</f>
        <v>2011</v>
      </c>
      <c r="B57" s="21"/>
      <c r="C57" s="21"/>
      <c r="D57" s="230"/>
    </row>
    <row r="58" spans="1:5" x14ac:dyDescent="0.2">
      <c r="A58" s="59">
        <f>+'2.a- impo investigadas'!A58</f>
        <v>2012</v>
      </c>
      <c r="B58" s="25"/>
      <c r="C58" s="25"/>
      <c r="D58" s="230"/>
    </row>
    <row r="59" spans="1:5" ht="13.5" thickBot="1" x14ac:dyDescent="0.25">
      <c r="A59" s="60">
        <f>+'2.a- impo investigadas'!A59</f>
        <v>2013</v>
      </c>
      <c r="B59" s="28"/>
      <c r="C59" s="28"/>
      <c r="D59" s="230"/>
    </row>
    <row r="60" spans="1:5" x14ac:dyDescent="0.2">
      <c r="A60" s="58">
        <f>+'2.a- impo investigadas'!A60</f>
        <v>2014</v>
      </c>
      <c r="B60" s="21"/>
      <c r="C60" s="21"/>
      <c r="D60" s="230"/>
      <c r="E60" s="1"/>
    </row>
    <row r="61" spans="1:5" x14ac:dyDescent="0.2">
      <c r="A61" s="59">
        <f>+'2.a- impo investigadas'!A61</f>
        <v>2015</v>
      </c>
      <c r="B61" s="25"/>
      <c r="C61" s="25"/>
      <c r="D61" s="230"/>
      <c r="E61" s="1"/>
    </row>
    <row r="62" spans="1:5" ht="13.5" thickBot="1" x14ac:dyDescent="0.25">
      <c r="A62" s="60">
        <f>+'2.a- impo investigadas'!A62</f>
        <v>2016</v>
      </c>
      <c r="B62" s="28"/>
      <c r="C62" s="28"/>
      <c r="D62" s="230"/>
    </row>
    <row r="63" spans="1:5" ht="13.5" thickBot="1" x14ac:dyDescent="0.25">
      <c r="A63" s="36"/>
      <c r="B63" s="37"/>
      <c r="C63" s="37"/>
      <c r="D63" s="37"/>
    </row>
    <row r="64" spans="1:5" x14ac:dyDescent="0.2">
      <c r="A64" s="126" t="str">
        <f>+'2.a- impo investigadas'!A64</f>
        <v>ene-oct 2016</v>
      </c>
      <c r="B64" s="21"/>
      <c r="C64" s="21"/>
      <c r="D64" s="230"/>
    </row>
    <row r="65" spans="1:4" ht="13.5" thickBot="1" x14ac:dyDescent="0.25">
      <c r="A65" s="127" t="str">
        <f>+'2.a- impo investigadas'!A65</f>
        <v>ene-oct 2017</v>
      </c>
      <c r="B65" s="28"/>
      <c r="C65" s="28"/>
      <c r="D65" s="230"/>
    </row>
    <row r="66" spans="1:4" x14ac:dyDescent="0.2">
      <c r="A66" s="73"/>
      <c r="B66" s="8"/>
      <c r="C66" s="8"/>
    </row>
    <row r="67" spans="1:4" x14ac:dyDescent="0.2">
      <c r="A67" s="8"/>
      <c r="B67" s="8"/>
      <c r="C67" s="8"/>
    </row>
    <row r="68" spans="1:4" x14ac:dyDescent="0.2">
      <c r="A68" s="8"/>
      <c r="B68" s="8"/>
      <c r="C68" s="8"/>
    </row>
    <row r="69" spans="1:4" x14ac:dyDescent="0.2">
      <c r="A69" s="41" t="s">
        <v>49</v>
      </c>
      <c r="B69" s="41"/>
      <c r="C69" s="41"/>
    </row>
    <row r="70" spans="1:4" ht="13.5" thickBot="1" x14ac:dyDescent="0.25">
      <c r="A70" s="43"/>
      <c r="B70" s="43"/>
      <c r="C70" s="43"/>
    </row>
    <row r="71" spans="1:4" ht="13.5" thickBot="1" x14ac:dyDescent="0.25">
      <c r="A71" s="44" t="s">
        <v>48</v>
      </c>
      <c r="B71" s="46" t="s">
        <v>50</v>
      </c>
      <c r="C71" s="75" t="s">
        <v>53</v>
      </c>
    </row>
    <row r="72" spans="1:4" x14ac:dyDescent="0.2">
      <c r="A72" s="47">
        <f>+A58</f>
        <v>2012</v>
      </c>
      <c r="B72" s="48">
        <f>+B58-SUM(B8:B19)</f>
        <v>0</v>
      </c>
      <c r="C72" s="49">
        <f>+C58-SUM(C8:C19)</f>
        <v>0</v>
      </c>
    </row>
    <row r="73" spans="1:4" x14ac:dyDescent="0.2">
      <c r="A73" s="50">
        <f>+A59</f>
        <v>2013</v>
      </c>
      <c r="B73" s="51">
        <f>+B59-SUM(B20:B31)</f>
        <v>0</v>
      </c>
      <c r="C73" s="52">
        <f>+C59-SUM(C20:C31)</f>
        <v>0</v>
      </c>
    </row>
    <row r="74" spans="1:4" ht="13.5" thickBot="1" x14ac:dyDescent="0.25">
      <c r="A74" s="53">
        <f>+A60</f>
        <v>2014</v>
      </c>
      <c r="B74" s="54">
        <f>+B60-SUM(B32:B43)</f>
        <v>0</v>
      </c>
      <c r="C74" s="74">
        <f>+C60-SUM(C32:C43)</f>
        <v>0</v>
      </c>
    </row>
    <row r="75" spans="1:4" x14ac:dyDescent="0.2">
      <c r="A75" s="47">
        <f>+A62</f>
        <v>2016</v>
      </c>
      <c r="B75" s="56">
        <f>+B62-(SUM(B32:INDEX(B32:B43,'parámetros e instrucciones'!$E$3)))</f>
        <v>0</v>
      </c>
      <c r="C75" s="56">
        <f>+C62-(SUM(C32:INDEX(C32:C43,'parámetros e instrucciones'!$E$3)))</f>
        <v>0</v>
      </c>
    </row>
    <row r="76" spans="1:4" ht="13.5" thickBot="1" x14ac:dyDescent="0.25">
      <c r="A76" s="53" t="e">
        <f>+#REF!</f>
        <v>#REF!</v>
      </c>
      <c r="B76" s="57" t="e">
        <f>+#REF!-(SUM(B44:INDEX(B44:B56,'parámetros e instrucciones'!$E$3)))</f>
        <v>#REF!</v>
      </c>
      <c r="C76" s="57" t="e">
        <f>+#REF!-(SUM(C44:INDEX(C44:C56,'parámetros e instrucciones'!$E$3)))</f>
        <v>#REF!</v>
      </c>
    </row>
  </sheetData>
  <mergeCells count="3">
    <mergeCell ref="A4:C4"/>
    <mergeCell ref="B6:B7"/>
    <mergeCell ref="C6:C7"/>
  </mergeCells>
  <phoneticPr fontId="0" type="noConversion"/>
  <printOptions horizontalCentered="1" verticalCentered="1" gridLinesSet="0"/>
  <pageMargins left="0.19685039370078741" right="0.19685039370078741" top="0.35433070866141736" bottom="0.35433070866141736" header="0.19685039370078741" footer="0.39370078740157483"/>
  <pageSetup paperSize="9" orientation="portrait" r:id="rId1"/>
  <headerFooter alignWithMargins="0">
    <oddHeader>&amp;R2017 - Año de las Energías Renovables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8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16.85546875" style="8" customWidth="1"/>
    <col min="2" max="3" width="14.5703125" style="8" customWidth="1"/>
    <col min="4" max="4" width="16.5703125" style="8" customWidth="1"/>
    <col min="5" max="9" width="13.85546875" style="8" customWidth="1"/>
    <col min="10" max="16384" width="11.42578125" style="8"/>
  </cols>
  <sheetData>
    <row r="1" spans="1:9" x14ac:dyDescent="0.2">
      <c r="A1" s="6" t="s">
        <v>59</v>
      </c>
      <c r="B1" s="6"/>
      <c r="C1" s="6"/>
      <c r="D1" s="105"/>
      <c r="E1" s="105"/>
      <c r="F1" s="77"/>
      <c r="G1" s="77"/>
      <c r="H1" s="77"/>
      <c r="I1" s="77"/>
    </row>
    <row r="2" spans="1:9" x14ac:dyDescent="0.2">
      <c r="A2" s="6" t="s">
        <v>68</v>
      </c>
      <c r="B2" s="6"/>
      <c r="C2" s="6"/>
      <c r="D2" s="77"/>
      <c r="E2" s="77"/>
      <c r="F2" s="77"/>
      <c r="G2" s="77"/>
      <c r="H2" s="77"/>
      <c r="I2" s="77"/>
    </row>
    <row r="3" spans="1:9" x14ac:dyDescent="0.2">
      <c r="A3" s="123" t="str">
        <f>+'1.modelos prod.invest.'!A3</f>
        <v>Rodamientes Radiales a bola</v>
      </c>
      <c r="B3" s="123"/>
      <c r="C3" s="123"/>
      <c r="D3" s="183"/>
      <c r="E3" s="183"/>
      <c r="F3" s="183"/>
      <c r="G3" s="183"/>
      <c r="H3" s="183"/>
      <c r="I3" s="183"/>
    </row>
    <row r="4" spans="1:9" x14ac:dyDescent="0.2">
      <c r="A4" s="123" t="s">
        <v>132</v>
      </c>
      <c r="B4" s="123"/>
      <c r="C4" s="123"/>
      <c r="D4" s="183"/>
      <c r="E4" s="183"/>
      <c r="F4" s="183"/>
      <c r="G4" s="183"/>
      <c r="H4" s="183"/>
      <c r="I4" s="183"/>
    </row>
    <row r="5" spans="1:9" ht="13.5" thickBot="1" x14ac:dyDescent="0.25">
      <c r="D5" s="38"/>
      <c r="E5" s="77"/>
      <c r="F5" s="77"/>
      <c r="G5" s="77"/>
      <c r="H5" s="77"/>
      <c r="I5" s="77"/>
    </row>
    <row r="6" spans="1:9" x14ac:dyDescent="0.2">
      <c r="A6" s="171" t="s">
        <v>47</v>
      </c>
      <c r="B6" s="179" t="s">
        <v>153</v>
      </c>
      <c r="C6" s="180"/>
      <c r="D6" s="179" t="s">
        <v>69</v>
      </c>
      <c r="E6" s="180"/>
      <c r="F6" s="179" t="s">
        <v>69</v>
      </c>
      <c r="G6" s="180"/>
      <c r="H6" s="179" t="s">
        <v>72</v>
      </c>
      <c r="I6" s="180"/>
    </row>
    <row r="7" spans="1:9" ht="13.5" thickBot="1" x14ac:dyDescent="0.25">
      <c r="A7" s="181" t="s">
        <v>48</v>
      </c>
      <c r="B7" s="173" t="s">
        <v>149</v>
      </c>
      <c r="C7" s="176" t="s">
        <v>70</v>
      </c>
      <c r="D7" s="173" t="s">
        <v>149</v>
      </c>
      <c r="E7" s="182" t="s">
        <v>70</v>
      </c>
      <c r="F7" s="173" t="s">
        <v>149</v>
      </c>
      <c r="G7" s="182" t="s">
        <v>70</v>
      </c>
      <c r="H7" s="173" t="s">
        <v>149</v>
      </c>
      <c r="I7" s="182" t="s">
        <v>70</v>
      </c>
    </row>
    <row r="8" spans="1:9" x14ac:dyDescent="0.2">
      <c r="A8" s="19" t="str">
        <f>+'2.a- impo investigadas'!A8</f>
        <v>Ene 14</v>
      </c>
      <c r="B8" s="19"/>
      <c r="C8" s="19"/>
      <c r="D8" s="20"/>
      <c r="E8" s="21"/>
      <c r="F8" s="20"/>
      <c r="G8" s="21"/>
      <c r="H8" s="20"/>
      <c r="I8" s="21"/>
    </row>
    <row r="9" spans="1:9" x14ac:dyDescent="0.2">
      <c r="A9" s="23" t="str">
        <f>+'2.a- impo investigadas'!A9</f>
        <v>Feb 14</v>
      </c>
      <c r="B9" s="23"/>
      <c r="C9" s="23"/>
      <c r="D9" s="24"/>
      <c r="E9" s="25"/>
      <c r="F9" s="24"/>
      <c r="G9" s="25"/>
      <c r="H9" s="24"/>
      <c r="I9" s="25"/>
    </row>
    <row r="10" spans="1:9" x14ac:dyDescent="0.2">
      <c r="A10" s="23" t="str">
        <f>+'2.a- impo investigadas'!A10</f>
        <v>Mar 14</v>
      </c>
      <c r="B10" s="23"/>
      <c r="C10" s="23"/>
      <c r="D10" s="24"/>
      <c r="E10" s="25"/>
      <c r="F10" s="24"/>
      <c r="G10" s="25"/>
      <c r="H10" s="24"/>
      <c r="I10" s="25"/>
    </row>
    <row r="11" spans="1:9" x14ac:dyDescent="0.2">
      <c r="A11" s="23" t="str">
        <f>+'2.a- impo investigadas'!A11</f>
        <v>Abr 14</v>
      </c>
      <c r="B11" s="23"/>
      <c r="C11" s="23"/>
      <c r="D11" s="24"/>
      <c r="E11" s="25"/>
      <c r="F11" s="24"/>
      <c r="G11" s="25"/>
      <c r="H11" s="24"/>
      <c r="I11" s="25"/>
    </row>
    <row r="12" spans="1:9" x14ac:dyDescent="0.2">
      <c r="A12" s="23" t="str">
        <f>+'2.a- impo investigadas'!A12</f>
        <v>May 14</v>
      </c>
      <c r="B12" s="23"/>
      <c r="C12" s="23"/>
      <c r="D12" s="25"/>
      <c r="E12" s="25"/>
      <c r="F12" s="25"/>
      <c r="G12" s="25"/>
      <c r="H12" s="25"/>
      <c r="I12" s="25"/>
    </row>
    <row r="13" spans="1:9" x14ac:dyDescent="0.2">
      <c r="A13" s="23" t="str">
        <f>+'2.a- impo investigadas'!A13</f>
        <v>Jun 14</v>
      </c>
      <c r="B13" s="23"/>
      <c r="C13" s="23"/>
      <c r="D13" s="24"/>
      <c r="E13" s="25"/>
      <c r="F13" s="24"/>
      <c r="G13" s="25"/>
      <c r="H13" s="24"/>
      <c r="I13" s="25"/>
    </row>
    <row r="14" spans="1:9" x14ac:dyDescent="0.2">
      <c r="A14" s="23" t="str">
        <f>+'2.a- impo investigadas'!A14</f>
        <v>Jul 14</v>
      </c>
      <c r="B14" s="23"/>
      <c r="C14" s="23"/>
      <c r="D14" s="25"/>
      <c r="E14" s="25"/>
      <c r="F14" s="25"/>
      <c r="G14" s="25"/>
      <c r="H14" s="25"/>
      <c r="I14" s="25"/>
    </row>
    <row r="15" spans="1:9" x14ac:dyDescent="0.2">
      <c r="A15" s="23" t="str">
        <f>+'2.a- impo investigadas'!A15</f>
        <v>Ago 14</v>
      </c>
      <c r="B15" s="23"/>
      <c r="C15" s="23"/>
      <c r="D15" s="25"/>
      <c r="E15" s="25"/>
      <c r="F15" s="25"/>
      <c r="G15" s="25"/>
      <c r="H15" s="25"/>
      <c r="I15" s="25"/>
    </row>
    <row r="16" spans="1:9" x14ac:dyDescent="0.2">
      <c r="A16" s="23" t="str">
        <f>+'2.a- impo investigadas'!A16</f>
        <v>Sep 14</v>
      </c>
      <c r="B16" s="23"/>
      <c r="C16" s="23"/>
      <c r="D16" s="25"/>
      <c r="E16" s="25"/>
      <c r="F16" s="25"/>
      <c r="G16" s="25"/>
      <c r="H16" s="25"/>
      <c r="I16" s="25"/>
    </row>
    <row r="17" spans="1:9" x14ac:dyDescent="0.2">
      <c r="A17" s="23" t="str">
        <f>+'2.a- impo investigadas'!A17</f>
        <v>Oct 14</v>
      </c>
      <c r="B17" s="23"/>
      <c r="C17" s="23"/>
      <c r="D17" s="25"/>
      <c r="E17" s="25"/>
      <c r="F17" s="25"/>
      <c r="G17" s="25"/>
      <c r="H17" s="25"/>
      <c r="I17" s="25"/>
    </row>
    <row r="18" spans="1:9" x14ac:dyDescent="0.2">
      <c r="A18" s="23" t="str">
        <f>+'2.a- impo investigadas'!A18</f>
        <v>Nov 14</v>
      </c>
      <c r="B18" s="23"/>
      <c r="C18" s="23"/>
      <c r="D18" s="25"/>
      <c r="E18" s="25"/>
      <c r="F18" s="25"/>
      <c r="G18" s="25"/>
      <c r="H18" s="25"/>
      <c r="I18" s="25"/>
    </row>
    <row r="19" spans="1:9" ht="13.5" thickBot="1" x14ac:dyDescent="0.25">
      <c r="A19" s="27" t="str">
        <f>+'2.a- impo investigadas'!A19</f>
        <v>Dic 14</v>
      </c>
      <c r="B19" s="27"/>
      <c r="C19" s="27"/>
      <c r="D19" s="28"/>
      <c r="E19" s="28"/>
      <c r="F19" s="28"/>
      <c r="G19" s="28"/>
      <c r="H19" s="28"/>
      <c r="I19" s="28"/>
    </row>
    <row r="20" spans="1:9" x14ac:dyDescent="0.2">
      <c r="A20" s="19" t="str">
        <f>+'2.a- impo investigadas'!A20</f>
        <v>Ene 15</v>
      </c>
      <c r="B20" s="19"/>
      <c r="C20" s="19"/>
      <c r="D20" s="20"/>
      <c r="E20" s="21"/>
      <c r="F20" s="20"/>
      <c r="G20" s="21"/>
      <c r="H20" s="20"/>
      <c r="I20" s="21"/>
    </row>
    <row r="21" spans="1:9" x14ac:dyDescent="0.2">
      <c r="A21" s="23" t="str">
        <f>+'2.a- impo investigadas'!A21</f>
        <v>Feb 15</v>
      </c>
      <c r="B21" s="23"/>
      <c r="C21" s="23"/>
      <c r="D21" s="24"/>
      <c r="E21" s="25"/>
      <c r="F21" s="24"/>
      <c r="G21" s="25"/>
      <c r="H21" s="24"/>
      <c r="I21" s="25"/>
    </row>
    <row r="22" spans="1:9" x14ac:dyDescent="0.2">
      <c r="A22" s="23" t="str">
        <f>+'2.a- impo investigadas'!A22</f>
        <v>Mar 15</v>
      </c>
      <c r="B22" s="23"/>
      <c r="C22" s="23"/>
      <c r="D22" s="24"/>
      <c r="E22" s="25"/>
      <c r="F22" s="24"/>
      <c r="G22" s="25"/>
      <c r="H22" s="24"/>
      <c r="I22" s="25"/>
    </row>
    <row r="23" spans="1:9" x14ac:dyDescent="0.2">
      <c r="A23" s="23" t="str">
        <f>+'2.a- impo investigadas'!A23</f>
        <v>Abr 15</v>
      </c>
      <c r="B23" s="23"/>
      <c r="C23" s="23"/>
      <c r="D23" s="24"/>
      <c r="E23" s="25"/>
      <c r="F23" s="24"/>
      <c r="G23" s="25"/>
      <c r="H23" s="24"/>
      <c r="I23" s="25"/>
    </row>
    <row r="24" spans="1:9" x14ac:dyDescent="0.2">
      <c r="A24" s="23" t="str">
        <f>+'2.a- impo investigadas'!A24</f>
        <v>May 15</v>
      </c>
      <c r="B24" s="23"/>
      <c r="C24" s="23"/>
      <c r="D24" s="25"/>
      <c r="E24" s="25"/>
      <c r="F24" s="25"/>
      <c r="G24" s="25"/>
      <c r="H24" s="25"/>
      <c r="I24" s="25"/>
    </row>
    <row r="25" spans="1:9" x14ac:dyDescent="0.2">
      <c r="A25" s="23" t="str">
        <f>+'2.a- impo investigadas'!A25</f>
        <v>Jun 15</v>
      </c>
      <c r="B25" s="23"/>
      <c r="C25" s="23"/>
      <c r="D25" s="24"/>
      <c r="E25" s="25"/>
      <c r="F25" s="24"/>
      <c r="G25" s="25"/>
      <c r="H25" s="24"/>
      <c r="I25" s="25"/>
    </row>
    <row r="26" spans="1:9" x14ac:dyDescent="0.2">
      <c r="A26" s="23" t="str">
        <f>+'2.a- impo investigadas'!A26</f>
        <v>Jul 15</v>
      </c>
      <c r="B26" s="23"/>
      <c r="C26" s="23"/>
      <c r="D26" s="25"/>
      <c r="E26" s="25"/>
      <c r="F26" s="25"/>
      <c r="G26" s="25"/>
      <c r="H26" s="25"/>
      <c r="I26" s="25"/>
    </row>
    <row r="27" spans="1:9" x14ac:dyDescent="0.2">
      <c r="A27" s="23" t="str">
        <f>+'2.a- impo investigadas'!A27</f>
        <v>Ago 15</v>
      </c>
      <c r="B27" s="23"/>
      <c r="C27" s="23"/>
      <c r="D27" s="25"/>
      <c r="E27" s="25"/>
      <c r="F27" s="25"/>
      <c r="G27" s="25"/>
      <c r="H27" s="25"/>
      <c r="I27" s="25"/>
    </row>
    <row r="28" spans="1:9" x14ac:dyDescent="0.2">
      <c r="A28" s="23" t="str">
        <f>+'2.a- impo investigadas'!A28</f>
        <v>Sep 15</v>
      </c>
      <c r="B28" s="23"/>
      <c r="C28" s="23"/>
      <c r="D28" s="25"/>
      <c r="E28" s="25"/>
      <c r="F28" s="25"/>
      <c r="G28" s="25"/>
      <c r="H28" s="25"/>
      <c r="I28" s="25"/>
    </row>
    <row r="29" spans="1:9" x14ac:dyDescent="0.2">
      <c r="A29" s="23" t="str">
        <f>+'2.a- impo investigadas'!A29</f>
        <v>Oct 15</v>
      </c>
      <c r="B29" s="23"/>
      <c r="C29" s="23"/>
      <c r="D29" s="25"/>
      <c r="E29" s="25"/>
      <c r="F29" s="25"/>
      <c r="G29" s="25"/>
      <c r="H29" s="25"/>
      <c r="I29" s="25"/>
    </row>
    <row r="30" spans="1:9" x14ac:dyDescent="0.2">
      <c r="A30" s="23" t="str">
        <f>+'2.a- impo investigadas'!A30</f>
        <v>Nov 15</v>
      </c>
      <c r="B30" s="23"/>
      <c r="C30" s="23"/>
      <c r="D30" s="25"/>
      <c r="E30" s="25"/>
      <c r="F30" s="25"/>
      <c r="G30" s="25"/>
      <c r="H30" s="25"/>
      <c r="I30" s="25"/>
    </row>
    <row r="31" spans="1:9" ht="13.5" thickBot="1" x14ac:dyDescent="0.25">
      <c r="A31" s="27" t="str">
        <f>+'2.a- impo investigadas'!A31</f>
        <v>Dic 15</v>
      </c>
      <c r="B31" s="27"/>
      <c r="C31" s="27"/>
      <c r="D31" s="28"/>
      <c r="E31" s="28"/>
      <c r="F31" s="28"/>
      <c r="G31" s="28"/>
      <c r="H31" s="28"/>
      <c r="I31" s="28"/>
    </row>
    <row r="32" spans="1:9" x14ac:dyDescent="0.2">
      <c r="A32" s="19" t="str">
        <f>+'2.a- impo investigadas'!A32</f>
        <v>Ene 16</v>
      </c>
      <c r="B32" s="19"/>
      <c r="C32" s="19"/>
      <c r="D32" s="20"/>
      <c r="E32" s="21"/>
      <c r="F32" s="20"/>
      <c r="G32" s="21"/>
      <c r="H32" s="20"/>
      <c r="I32" s="21"/>
    </row>
    <row r="33" spans="1:9" x14ac:dyDescent="0.2">
      <c r="A33" s="23" t="str">
        <f>+'2.a- impo investigadas'!A33</f>
        <v>Feb 16</v>
      </c>
      <c r="B33" s="23"/>
      <c r="C33" s="23"/>
      <c r="D33" s="24"/>
      <c r="E33" s="25"/>
      <c r="F33" s="24"/>
      <c r="G33" s="25"/>
      <c r="H33" s="24"/>
      <c r="I33" s="25"/>
    </row>
    <row r="34" spans="1:9" x14ac:dyDescent="0.2">
      <c r="A34" s="23" t="str">
        <f>+'2.a- impo investigadas'!A34</f>
        <v>Mar 16</v>
      </c>
      <c r="B34" s="23"/>
      <c r="C34" s="23"/>
      <c r="D34" s="24"/>
      <c r="E34" s="25"/>
      <c r="F34" s="24"/>
      <c r="G34" s="25"/>
      <c r="H34" s="24"/>
      <c r="I34" s="25"/>
    </row>
    <row r="35" spans="1:9" x14ac:dyDescent="0.2">
      <c r="A35" s="23" t="str">
        <f>+'2.a- impo investigadas'!A35</f>
        <v>Abr 16</v>
      </c>
      <c r="B35" s="23"/>
      <c r="C35" s="23"/>
      <c r="D35" s="24"/>
      <c r="E35" s="25"/>
      <c r="F35" s="24"/>
      <c r="G35" s="25"/>
      <c r="H35" s="24"/>
      <c r="I35" s="25"/>
    </row>
    <row r="36" spans="1:9" x14ac:dyDescent="0.2">
      <c r="A36" s="23" t="str">
        <f>+'2.a- impo investigadas'!A36</f>
        <v>May 16</v>
      </c>
      <c r="B36" s="23"/>
      <c r="C36" s="23"/>
      <c r="D36" s="25"/>
      <c r="E36" s="25"/>
      <c r="F36" s="25"/>
      <c r="G36" s="25"/>
      <c r="H36" s="25"/>
      <c r="I36" s="25"/>
    </row>
    <row r="37" spans="1:9" x14ac:dyDescent="0.2">
      <c r="A37" s="23" t="str">
        <f>+'2.a- impo investigadas'!A37</f>
        <v>Jun 16</v>
      </c>
      <c r="B37" s="23"/>
      <c r="C37" s="23"/>
      <c r="D37" s="24"/>
      <c r="E37" s="25"/>
      <c r="F37" s="24"/>
      <c r="G37" s="25"/>
      <c r="H37" s="24"/>
      <c r="I37" s="25"/>
    </row>
    <row r="38" spans="1:9" x14ac:dyDescent="0.2">
      <c r="A38" s="23" t="str">
        <f>+'2.a- impo investigadas'!A38</f>
        <v>Jul 16</v>
      </c>
      <c r="B38" s="23"/>
      <c r="C38" s="23"/>
      <c r="D38" s="25"/>
      <c r="E38" s="25"/>
      <c r="F38" s="25"/>
      <c r="G38" s="25"/>
      <c r="H38" s="25"/>
      <c r="I38" s="25"/>
    </row>
    <row r="39" spans="1:9" x14ac:dyDescent="0.2">
      <c r="A39" s="23" t="str">
        <f>+'2.a- impo investigadas'!A39</f>
        <v>Ago 16</v>
      </c>
      <c r="B39" s="23"/>
      <c r="C39" s="23"/>
      <c r="D39" s="25"/>
      <c r="E39" s="25"/>
      <c r="F39" s="25"/>
      <c r="G39" s="25"/>
      <c r="H39" s="25"/>
      <c r="I39" s="25"/>
    </row>
    <row r="40" spans="1:9" x14ac:dyDescent="0.2">
      <c r="A40" s="23" t="str">
        <f>+'2.a- impo investigadas'!A40</f>
        <v>Sep 16</v>
      </c>
      <c r="B40" s="23"/>
      <c r="C40" s="23"/>
      <c r="D40" s="25"/>
      <c r="E40" s="25"/>
      <c r="F40" s="25"/>
      <c r="G40" s="25"/>
      <c r="H40" s="25"/>
      <c r="I40" s="25"/>
    </row>
    <row r="41" spans="1:9" x14ac:dyDescent="0.2">
      <c r="A41" s="23" t="str">
        <f>+'2.a- impo investigadas'!A41</f>
        <v>Oct 16</v>
      </c>
      <c r="B41" s="23"/>
      <c r="C41" s="23"/>
      <c r="D41" s="25"/>
      <c r="E41" s="25"/>
      <c r="F41" s="25"/>
      <c r="G41" s="25"/>
      <c r="H41" s="25"/>
      <c r="I41" s="25"/>
    </row>
    <row r="42" spans="1:9" x14ac:dyDescent="0.2">
      <c r="A42" s="23" t="str">
        <f>+'2.a- impo investigadas'!A42</f>
        <v>Nov 16</v>
      </c>
      <c r="B42" s="23"/>
      <c r="C42" s="23"/>
      <c r="D42" s="25"/>
      <c r="E42" s="25"/>
      <c r="F42" s="25"/>
      <c r="G42" s="25"/>
      <c r="H42" s="25"/>
      <c r="I42" s="25"/>
    </row>
    <row r="43" spans="1:9" ht="13.5" thickBot="1" x14ac:dyDescent="0.25">
      <c r="A43" s="27" t="str">
        <f>+'2.a- impo investigadas'!A43</f>
        <v>Dic 16</v>
      </c>
      <c r="B43" s="27"/>
      <c r="C43" s="27"/>
      <c r="D43" s="28"/>
      <c r="E43" s="28"/>
      <c r="F43" s="28"/>
      <c r="G43" s="28"/>
      <c r="H43" s="28"/>
      <c r="I43" s="28"/>
    </row>
    <row r="44" spans="1:9" x14ac:dyDescent="0.2">
      <c r="A44" s="19" t="str">
        <f>+'2.a- impo investigadas'!A44</f>
        <v>Ene 17</v>
      </c>
      <c r="B44" s="19"/>
      <c r="C44" s="19"/>
      <c r="D44" s="20"/>
      <c r="E44" s="21"/>
      <c r="F44" s="20"/>
      <c r="G44" s="21"/>
      <c r="H44" s="20"/>
      <c r="I44" s="21"/>
    </row>
    <row r="45" spans="1:9" x14ac:dyDescent="0.2">
      <c r="A45" s="23" t="str">
        <f>+'2.a- impo investigadas'!A45</f>
        <v>Feb 17</v>
      </c>
      <c r="B45" s="23"/>
      <c r="C45" s="23"/>
      <c r="D45" s="24"/>
      <c r="E45" s="25"/>
      <c r="F45" s="24"/>
      <c r="G45" s="25"/>
      <c r="H45" s="24"/>
      <c r="I45" s="25"/>
    </row>
    <row r="46" spans="1:9" x14ac:dyDescent="0.2">
      <c r="A46" s="23" t="str">
        <f>+'2.a- impo investigadas'!A46</f>
        <v>Mar 17</v>
      </c>
      <c r="B46" s="23"/>
      <c r="C46" s="23"/>
      <c r="D46" s="24"/>
      <c r="E46" s="25"/>
      <c r="F46" s="24"/>
      <c r="G46" s="25"/>
      <c r="H46" s="24"/>
      <c r="I46" s="25"/>
    </row>
    <row r="47" spans="1:9" x14ac:dyDescent="0.2">
      <c r="A47" s="23" t="str">
        <f>+'2.a- impo investigadas'!A47</f>
        <v>Abr 17</v>
      </c>
      <c r="B47" s="23"/>
      <c r="C47" s="23"/>
      <c r="D47" s="24"/>
      <c r="E47" s="25"/>
      <c r="F47" s="24"/>
      <c r="G47" s="25"/>
      <c r="H47" s="24"/>
      <c r="I47" s="25"/>
    </row>
    <row r="48" spans="1:9" x14ac:dyDescent="0.2">
      <c r="A48" s="23" t="str">
        <f>+'2.a- impo investigadas'!A48</f>
        <v>May 17</v>
      </c>
      <c r="B48" s="23"/>
      <c r="C48" s="23"/>
      <c r="D48" s="25"/>
      <c r="E48" s="25"/>
      <c r="F48" s="25"/>
      <c r="G48" s="25"/>
      <c r="H48" s="25"/>
      <c r="I48" s="25"/>
    </row>
    <row r="49" spans="1:9" x14ac:dyDescent="0.2">
      <c r="A49" s="23" t="str">
        <f>+'2.a- impo investigadas'!A49</f>
        <v>Jun 17</v>
      </c>
      <c r="B49" s="23"/>
      <c r="C49" s="23"/>
      <c r="D49" s="24"/>
      <c r="E49" s="25"/>
      <c r="F49" s="24"/>
      <c r="G49" s="25"/>
      <c r="H49" s="24"/>
      <c r="I49" s="25"/>
    </row>
    <row r="50" spans="1:9" x14ac:dyDescent="0.2">
      <c r="A50" s="23" t="str">
        <f>+'2.a- impo investigadas'!A50</f>
        <v>Jul 17</v>
      </c>
      <c r="B50" s="23"/>
      <c r="C50" s="23"/>
      <c r="D50" s="25"/>
      <c r="E50" s="25"/>
      <c r="F50" s="25"/>
      <c r="G50" s="25"/>
      <c r="H50" s="25"/>
      <c r="I50" s="25"/>
    </row>
    <row r="51" spans="1:9" x14ac:dyDescent="0.2">
      <c r="A51" s="23" t="str">
        <f>+'2.a- impo investigadas'!A51</f>
        <v>Ago 17</v>
      </c>
      <c r="B51" s="23"/>
      <c r="C51" s="23"/>
      <c r="D51" s="25"/>
      <c r="E51" s="25"/>
      <c r="F51" s="25"/>
      <c r="G51" s="25"/>
      <c r="H51" s="25"/>
      <c r="I51" s="25"/>
    </row>
    <row r="52" spans="1:9" x14ac:dyDescent="0.2">
      <c r="A52" s="23" t="str">
        <f>+'2.a- impo investigadas'!A52</f>
        <v>Sep 17</v>
      </c>
      <c r="B52" s="23"/>
      <c r="C52" s="23"/>
      <c r="D52" s="25"/>
      <c r="E52" s="25"/>
      <c r="F52" s="25"/>
      <c r="G52" s="25"/>
      <c r="H52" s="25"/>
      <c r="I52" s="25"/>
    </row>
    <row r="53" spans="1:9" x14ac:dyDescent="0.2">
      <c r="A53" s="23" t="str">
        <f>+'2.a- impo investigadas'!A53</f>
        <v>Oct 17</v>
      </c>
      <c r="B53" s="23"/>
      <c r="C53" s="23"/>
      <c r="D53" s="25"/>
      <c r="E53" s="25"/>
      <c r="F53" s="25"/>
      <c r="G53" s="25"/>
      <c r="H53" s="25"/>
      <c r="I53" s="25"/>
    </row>
    <row r="54" spans="1:9" x14ac:dyDescent="0.2">
      <c r="A54" s="23" t="str">
        <f>+'2.a- impo investigadas'!A54</f>
        <v>Nov 17</v>
      </c>
      <c r="B54" s="23"/>
      <c r="C54" s="23"/>
      <c r="D54" s="25"/>
      <c r="E54" s="25"/>
      <c r="F54" s="25"/>
      <c r="G54" s="25"/>
      <c r="H54" s="25"/>
      <c r="I54" s="25"/>
    </row>
    <row r="55" spans="1:9" ht="13.5" thickBot="1" x14ac:dyDescent="0.25">
      <c r="A55" s="27" t="str">
        <f>+'2.a- impo investigadas'!A55</f>
        <v>Dic 17</v>
      </c>
      <c r="B55" s="27"/>
      <c r="C55" s="27"/>
      <c r="D55" s="28"/>
      <c r="E55" s="28"/>
      <c r="F55" s="28"/>
      <c r="G55" s="28"/>
      <c r="H55" s="28"/>
      <c r="I55" s="28"/>
    </row>
    <row r="56" spans="1:9" ht="13.5" thickBot="1" x14ac:dyDescent="0.25">
      <c r="A56" s="234"/>
      <c r="B56" s="36"/>
      <c r="C56" s="36"/>
      <c r="D56" s="37"/>
      <c r="E56" s="37"/>
      <c r="F56" s="37"/>
      <c r="G56" s="37"/>
      <c r="H56" s="37"/>
      <c r="I56" s="37"/>
    </row>
    <row r="57" spans="1:9" x14ac:dyDescent="0.2">
      <c r="A57" s="58">
        <f>+'2.a- impo investigadas'!A57</f>
        <v>2011</v>
      </c>
      <c r="B57" s="19"/>
      <c r="C57" s="19"/>
      <c r="D57" s="21"/>
      <c r="E57" s="21"/>
      <c r="F57" s="21"/>
      <c r="G57" s="21"/>
      <c r="H57" s="21"/>
      <c r="I57" s="21"/>
    </row>
    <row r="58" spans="1:9" x14ac:dyDescent="0.2">
      <c r="A58" s="59">
        <f>+'2.a- impo investigadas'!A58</f>
        <v>2012</v>
      </c>
      <c r="B58" s="23"/>
      <c r="C58" s="23"/>
      <c r="D58" s="25"/>
      <c r="E58" s="25"/>
      <c r="F58" s="25"/>
      <c r="G58" s="25"/>
      <c r="H58" s="25"/>
      <c r="I58" s="25"/>
    </row>
    <row r="59" spans="1:9" ht="13.5" thickBot="1" x14ac:dyDescent="0.25">
      <c r="A59" s="60">
        <f>+'2.a- impo investigadas'!A59</f>
        <v>2013</v>
      </c>
      <c r="B59" s="27"/>
      <c r="C59" s="27"/>
      <c r="D59" s="28"/>
      <c r="E59" s="28"/>
      <c r="F59" s="28"/>
      <c r="G59" s="28"/>
      <c r="H59" s="28"/>
      <c r="I59" s="28"/>
    </row>
    <row r="60" spans="1:9" x14ac:dyDescent="0.2">
      <c r="A60" s="58">
        <f>+'2.a- impo investigadas'!A60</f>
        <v>2014</v>
      </c>
      <c r="B60" s="19"/>
      <c r="C60" s="19"/>
      <c r="D60" s="21"/>
      <c r="E60" s="21"/>
      <c r="F60" s="21"/>
      <c r="G60" s="21"/>
      <c r="H60" s="21"/>
      <c r="I60" s="21"/>
    </row>
    <row r="61" spans="1:9" x14ac:dyDescent="0.2">
      <c r="A61" s="59">
        <f>+'2.a- impo investigadas'!A61</f>
        <v>2015</v>
      </c>
      <c r="B61" s="23"/>
      <c r="C61" s="23"/>
      <c r="D61" s="25"/>
      <c r="E61" s="25"/>
      <c r="F61" s="25"/>
      <c r="G61" s="25"/>
      <c r="H61" s="25"/>
      <c r="I61" s="25"/>
    </row>
    <row r="62" spans="1:9" ht="13.5" thickBot="1" x14ac:dyDescent="0.25">
      <c r="A62" s="60">
        <f>+'2.a- impo investigadas'!A62</f>
        <v>2016</v>
      </c>
      <c r="B62" s="60"/>
      <c r="C62" s="60"/>
      <c r="D62" s="60"/>
      <c r="E62" s="60"/>
      <c r="F62" s="60"/>
      <c r="G62" s="60"/>
      <c r="H62" s="60"/>
      <c r="I62" s="60"/>
    </row>
    <row r="63" spans="1:9" ht="13.5" thickBot="1" x14ac:dyDescent="0.25">
      <c r="A63" s="235"/>
      <c r="B63" s="235"/>
      <c r="C63" s="235"/>
      <c r="D63" s="235"/>
      <c r="E63" s="235"/>
      <c r="F63" s="235"/>
      <c r="G63" s="235"/>
      <c r="H63" s="235"/>
      <c r="I63" s="235"/>
    </row>
    <row r="64" spans="1:9" x14ac:dyDescent="0.2">
      <c r="A64" s="19" t="str">
        <f>+'2.a- impo investigadas'!A64</f>
        <v>ene-oct 2016</v>
      </c>
      <c r="B64" s="58"/>
      <c r="C64" s="58"/>
      <c r="D64" s="58"/>
      <c r="E64" s="58"/>
      <c r="F64" s="58"/>
      <c r="G64" s="58"/>
      <c r="H64" s="58"/>
      <c r="I64" s="58"/>
    </row>
    <row r="65" spans="1:9" ht="13.5" thickBot="1" x14ac:dyDescent="0.25">
      <c r="A65" s="27" t="str">
        <f>+'2.a- impo investigadas'!A65</f>
        <v>ene-oct 2017</v>
      </c>
      <c r="B65" s="107"/>
      <c r="C65" s="107"/>
      <c r="D65" s="108"/>
      <c r="E65" s="108"/>
      <c r="F65" s="108"/>
      <c r="G65" s="108"/>
      <c r="H65" s="108"/>
      <c r="I65" s="108"/>
    </row>
    <row r="66" spans="1:9" x14ac:dyDescent="0.2">
      <c r="A66" s="234"/>
      <c r="B66" s="236"/>
      <c r="C66" s="236"/>
      <c r="D66" s="237"/>
      <c r="E66" s="237"/>
      <c r="F66" s="237"/>
      <c r="G66" s="237"/>
      <c r="H66" s="237"/>
      <c r="I66" s="237"/>
    </row>
    <row r="67" spans="1:9" ht="13.5" thickBot="1" x14ac:dyDescent="0.25">
      <c r="A67" s="79"/>
      <c r="B67" s="79"/>
      <c r="C67" s="79"/>
    </row>
    <row r="68" spans="1:9" ht="13.5" thickBot="1" x14ac:dyDescent="0.25">
      <c r="A68" s="78" t="s">
        <v>73</v>
      </c>
      <c r="C68" s="43"/>
      <c r="D68" s="43"/>
      <c r="E68" s="13" t="s">
        <v>74</v>
      </c>
      <c r="F68" s="43"/>
    </row>
    <row r="71" spans="1:9" x14ac:dyDescent="0.2">
      <c r="A71" s="41" t="s">
        <v>49</v>
      </c>
      <c r="B71" s="41"/>
      <c r="C71" s="41"/>
      <c r="D71" s="42"/>
      <c r="E71" s="43"/>
    </row>
    <row r="72" spans="1:9" ht="13.5" thickBot="1" x14ac:dyDescent="0.25">
      <c r="A72" s="43"/>
      <c r="B72" s="43"/>
      <c r="C72" s="43"/>
      <c r="D72" s="43"/>
      <c r="E72" s="43"/>
    </row>
    <row r="73" spans="1:9" ht="13.5" thickBot="1" x14ac:dyDescent="0.25">
      <c r="A73" s="44" t="s">
        <v>48</v>
      </c>
      <c r="B73" s="61" t="s">
        <v>50</v>
      </c>
      <c r="C73" s="62" t="s">
        <v>53</v>
      </c>
      <c r="D73" s="61" t="s">
        <v>50</v>
      </c>
      <c r="E73" s="62" t="s">
        <v>53</v>
      </c>
      <c r="F73" s="61" t="s">
        <v>50</v>
      </c>
      <c r="G73" s="62" t="s">
        <v>53</v>
      </c>
      <c r="H73" s="61" t="s">
        <v>50</v>
      </c>
      <c r="I73" s="62" t="s">
        <v>53</v>
      </c>
    </row>
    <row r="74" spans="1:9" x14ac:dyDescent="0.2">
      <c r="A74" s="47">
        <f>+A62</f>
        <v>2016</v>
      </c>
      <c r="B74" s="48">
        <f t="shared" ref="B74:I74" si="0">+B62-SUM(B8:B19)</f>
        <v>0</v>
      </c>
      <c r="C74" s="48">
        <f t="shared" si="0"/>
        <v>0</v>
      </c>
      <c r="D74" s="48">
        <f t="shared" si="0"/>
        <v>0</v>
      </c>
      <c r="E74" s="48">
        <f t="shared" si="0"/>
        <v>0</v>
      </c>
      <c r="F74" s="48">
        <f t="shared" si="0"/>
        <v>0</v>
      </c>
      <c r="G74" s="48">
        <f t="shared" si="0"/>
        <v>0</v>
      </c>
      <c r="H74" s="48">
        <f t="shared" si="0"/>
        <v>0</v>
      </c>
      <c r="I74" s="49">
        <f t="shared" si="0"/>
        <v>0</v>
      </c>
    </row>
    <row r="75" spans="1:9" x14ac:dyDescent="0.2">
      <c r="A75" s="50">
        <f>+A63</f>
        <v>0</v>
      </c>
      <c r="B75" s="51">
        <f t="shared" ref="B75:I75" si="1">+B63-SUM(B20:B31)</f>
        <v>0</v>
      </c>
      <c r="C75" s="51">
        <f t="shared" si="1"/>
        <v>0</v>
      </c>
      <c r="D75" s="51">
        <f t="shared" si="1"/>
        <v>0</v>
      </c>
      <c r="E75" s="51">
        <f t="shared" si="1"/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2">
        <f t="shared" si="1"/>
        <v>0</v>
      </c>
    </row>
    <row r="76" spans="1:9" ht="13.5" thickBot="1" x14ac:dyDescent="0.25">
      <c r="A76" s="53" t="str">
        <f>+A64</f>
        <v>ene-oct 2016</v>
      </c>
      <c r="B76" s="54">
        <f t="shared" ref="B76:I76" si="2">+B64-SUM(B32:B43)</f>
        <v>0</v>
      </c>
      <c r="C76" s="54">
        <f t="shared" si="2"/>
        <v>0</v>
      </c>
      <c r="D76" s="54">
        <f t="shared" si="2"/>
        <v>0</v>
      </c>
      <c r="E76" s="54">
        <f t="shared" si="2"/>
        <v>0</v>
      </c>
      <c r="F76" s="54">
        <f t="shared" si="2"/>
        <v>0</v>
      </c>
      <c r="G76" s="54">
        <f t="shared" si="2"/>
        <v>0</v>
      </c>
      <c r="H76" s="54">
        <f t="shared" si="2"/>
        <v>0</v>
      </c>
      <c r="I76" s="55">
        <f t="shared" si="2"/>
        <v>0</v>
      </c>
    </row>
    <row r="77" spans="1:9" x14ac:dyDescent="0.2">
      <c r="A77" s="47">
        <f>+A66</f>
        <v>0</v>
      </c>
      <c r="B77" s="56">
        <f>+B66-(SUM(B32:INDEX(B32:B43,'parámetros e instrucciones'!$E$3)))</f>
        <v>0</v>
      </c>
      <c r="C77" s="56">
        <f>+C66-(SUM(C32:INDEX(C32:C43,'parámetros e instrucciones'!$E$3)))</f>
        <v>0</v>
      </c>
      <c r="D77" s="56">
        <f>+D66-(SUM(D32:INDEX(D32:D43,'parámetros e instrucciones'!$E$3)))</f>
        <v>0</v>
      </c>
      <c r="E77" s="56">
        <f>+E66-(SUM(E32:INDEX(E32:E43,'parámetros e instrucciones'!$E$3)))</f>
        <v>0</v>
      </c>
      <c r="F77" s="56">
        <f>+F66-(SUM(F32:INDEX(F32:F43,'parámetros e instrucciones'!$E$3)))</f>
        <v>0</v>
      </c>
      <c r="G77" s="56">
        <f>+G66-(SUM(G32:INDEX(G32:G43,'parámetros e instrucciones'!$E$3)))</f>
        <v>0</v>
      </c>
      <c r="H77" s="56">
        <f>+H66-(SUM(H32:INDEX(H32:H43,'parámetros e instrucciones'!$E$3)))</f>
        <v>0</v>
      </c>
      <c r="I77" s="56">
        <f>+I66-(SUM(I32:INDEX(I32:I43,'parámetros e instrucciones'!$E$3)))</f>
        <v>0</v>
      </c>
    </row>
    <row r="78" spans="1:9" ht="13.5" thickBot="1" x14ac:dyDescent="0.25">
      <c r="A78" s="53" t="e">
        <f>+#REF!</f>
        <v>#REF!</v>
      </c>
      <c r="B78" s="57" t="e">
        <f>+#REF!-(SUM(B44:INDEX(B44:B60,'parámetros e instrucciones'!$E$3)))</f>
        <v>#REF!</v>
      </c>
      <c r="C78" s="57" t="e">
        <f>+#REF!-(SUM(C44:INDEX(C44:C60,'parámetros e instrucciones'!$E$3)))</f>
        <v>#REF!</v>
      </c>
      <c r="D78" s="57" t="e">
        <f>+#REF!-(SUM(D44:INDEX(D44:D60,'parámetros e instrucciones'!$E$3)))</f>
        <v>#REF!</v>
      </c>
      <c r="E78" s="57" t="e">
        <f>+#REF!-(SUM(E44:INDEX(E44:E60,'parámetros e instrucciones'!$E$3)))</f>
        <v>#REF!</v>
      </c>
      <c r="F78" s="57" t="e">
        <f>+#REF!-(SUM(F44:INDEX(F44:F60,'parámetros e instrucciones'!$E$3)))</f>
        <v>#REF!</v>
      </c>
      <c r="G78" s="57" t="e">
        <f>+#REF!-(SUM(G44:INDEX(G44:G60,'parámetros e instrucciones'!$E$3)))</f>
        <v>#REF!</v>
      </c>
      <c r="H78" s="57" t="e">
        <f>+#REF!-(SUM(H44:INDEX(H44:H60,'parámetros e instrucciones'!$E$3)))</f>
        <v>#REF!</v>
      </c>
      <c r="I78" s="57" t="e">
        <f>+#REF!-(SUM(I44:INDEX(I44:I60,'parámetros e instrucciones'!$E$3)))</f>
        <v>#REF!</v>
      </c>
    </row>
  </sheetData>
  <sheetProtection formatCells="0" formatColumns="0" formatRows="0"/>
  <phoneticPr fontId="0" type="noConversion"/>
  <printOptions horizontalCentered="1" verticalCentered="1" gridLinesSet="0"/>
  <pageMargins left="0.19685039370078741" right="0.19685039370078741" top="0.35433070866141736" bottom="0.35433070866141736" header="0.19685039370078741" footer="0.39370078740157483"/>
  <pageSetup paperSize="9" scale="63" orientation="landscape" r:id="rId1"/>
  <headerFooter alignWithMargins="0">
    <oddHeader>&amp;R2017 - Año de las Energías Renovables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H29"/>
  <sheetViews>
    <sheetView showGridLines="0" tabSelected="1" zoomScale="75" workbookViewId="0">
      <selection sqref="A1:G18"/>
    </sheetView>
  </sheetViews>
  <sheetFormatPr baseColWidth="10" defaultRowHeight="12.75" x14ac:dyDescent="0.2"/>
  <cols>
    <col min="1" max="1" width="17.28515625" style="8" customWidth="1"/>
    <col min="2" max="2" width="19.7109375" style="8" customWidth="1"/>
    <col min="3" max="5" width="22.7109375" style="8" customWidth="1"/>
    <col min="6" max="6" width="30.5703125" style="8" bestFit="1" customWidth="1"/>
    <col min="7" max="16384" width="11.42578125" style="8"/>
  </cols>
  <sheetData>
    <row r="1" spans="1:8" x14ac:dyDescent="0.2">
      <c r="A1" s="6" t="s">
        <v>71</v>
      </c>
      <c r="B1" s="6"/>
      <c r="C1" s="7"/>
      <c r="D1" s="7"/>
      <c r="E1" s="7"/>
      <c r="F1" s="7"/>
    </row>
    <row r="2" spans="1:8" x14ac:dyDescent="0.2">
      <c r="A2" s="168" t="s">
        <v>75</v>
      </c>
      <c r="B2" s="168"/>
      <c r="C2" s="124"/>
      <c r="D2" s="124"/>
      <c r="E2" s="124"/>
      <c r="F2" s="124"/>
      <c r="G2" s="16"/>
      <c r="H2" s="16"/>
    </row>
    <row r="3" spans="1:8" x14ac:dyDescent="0.2">
      <c r="A3" s="123" t="str">
        <f>+'2.a- impo investigadas'!A3</f>
        <v>Rodamientes Radiales a bola</v>
      </c>
      <c r="B3" s="123"/>
      <c r="C3" s="125"/>
      <c r="D3" s="125"/>
      <c r="E3" s="125"/>
      <c r="F3" s="124"/>
      <c r="G3" s="16"/>
      <c r="H3" s="16"/>
    </row>
    <row r="4" spans="1:8" x14ac:dyDescent="0.2">
      <c r="A4" s="123" t="s">
        <v>155</v>
      </c>
      <c r="B4" s="123"/>
      <c r="C4" s="125"/>
      <c r="D4" s="125"/>
      <c r="E4" s="125"/>
      <c r="F4" s="124"/>
      <c r="G4" s="16"/>
      <c r="H4" s="16"/>
    </row>
    <row r="5" spans="1:8" ht="13.5" thickBot="1" x14ac:dyDescent="0.25">
      <c r="A5" s="189"/>
      <c r="B5" s="189"/>
      <c r="C5" s="189"/>
      <c r="D5" s="189"/>
      <c r="E5" s="189"/>
      <c r="F5" s="189"/>
      <c r="G5" s="16"/>
      <c r="H5" s="16"/>
    </row>
    <row r="6" spans="1:8" ht="13.5" thickBot="1" x14ac:dyDescent="0.25">
      <c r="A6" s="190"/>
      <c r="B6" s="190"/>
      <c r="C6" s="190"/>
      <c r="D6" s="191" t="s">
        <v>76</v>
      </c>
      <c r="E6" s="192"/>
      <c r="F6" s="193"/>
      <c r="G6" s="16"/>
      <c r="H6" s="16"/>
    </row>
    <row r="7" spans="1:8" ht="13.5" thickBot="1" x14ac:dyDescent="0.25">
      <c r="A7" s="194" t="s">
        <v>48</v>
      </c>
      <c r="B7" s="177" t="s">
        <v>133</v>
      </c>
      <c r="C7" s="202" t="s">
        <v>156</v>
      </c>
      <c r="D7" s="195" t="s">
        <v>77</v>
      </c>
      <c r="E7" s="196" t="s">
        <v>77</v>
      </c>
      <c r="F7" s="197" t="s">
        <v>77</v>
      </c>
      <c r="G7" s="16"/>
      <c r="H7" s="16"/>
    </row>
    <row r="8" spans="1:8" ht="13.5" thickBot="1" x14ac:dyDescent="0.25">
      <c r="A8" s="238">
        <v>2010</v>
      </c>
      <c r="B8" s="198"/>
      <c r="C8" s="184"/>
      <c r="D8" s="185"/>
      <c r="E8" s="186"/>
      <c r="F8" s="187"/>
      <c r="G8" s="16"/>
      <c r="H8" s="16"/>
    </row>
    <row r="9" spans="1:8" x14ac:dyDescent="0.2">
      <c r="A9" s="239">
        <f>+'8- reventa'!A57</f>
        <v>2011</v>
      </c>
      <c r="B9" s="242"/>
      <c r="C9" s="243"/>
      <c r="D9" s="244"/>
      <c r="E9" s="244"/>
      <c r="F9" s="244"/>
      <c r="G9" s="16"/>
      <c r="H9" s="16"/>
    </row>
    <row r="10" spans="1:8" x14ac:dyDescent="0.2">
      <c r="A10" s="240">
        <f>+'8- reventa'!A58</f>
        <v>2012</v>
      </c>
      <c r="B10" s="245"/>
      <c r="C10" s="246"/>
      <c r="D10" s="247"/>
      <c r="E10" s="247"/>
      <c r="F10" s="247"/>
      <c r="G10" s="16"/>
      <c r="H10" s="16"/>
    </row>
    <row r="11" spans="1:8" ht="13.5" thickBot="1" x14ac:dyDescent="0.25">
      <c r="A11" s="241">
        <f>+'8- reventa'!A59</f>
        <v>2013</v>
      </c>
      <c r="B11" s="188"/>
      <c r="C11" s="248"/>
      <c r="D11" s="249"/>
      <c r="E11" s="249"/>
      <c r="F11" s="249"/>
      <c r="G11" s="16"/>
      <c r="H11" s="16"/>
    </row>
    <row r="12" spans="1:8" x14ac:dyDescent="0.2">
      <c r="A12" s="239">
        <f>+'8- reventa'!A60</f>
        <v>2014</v>
      </c>
      <c r="B12" s="110"/>
      <c r="C12" s="250"/>
      <c r="D12" s="250"/>
      <c r="E12" s="250"/>
      <c r="F12" s="250"/>
      <c r="G12" s="16"/>
      <c r="H12" s="16"/>
    </row>
    <row r="13" spans="1:8" x14ac:dyDescent="0.2">
      <c r="A13" s="240">
        <f>+'8- reventa'!A61</f>
        <v>2015</v>
      </c>
      <c r="B13" s="111"/>
      <c r="C13" s="251"/>
      <c r="D13" s="251"/>
      <c r="E13" s="251"/>
      <c r="F13" s="251"/>
      <c r="G13" s="16"/>
      <c r="H13" s="16"/>
    </row>
    <row r="14" spans="1:8" ht="13.5" thickBot="1" x14ac:dyDescent="0.25">
      <c r="A14" s="241">
        <f>+'8- reventa'!A62</f>
        <v>2016</v>
      </c>
      <c r="B14" s="188"/>
      <c r="C14" s="252"/>
      <c r="D14" s="252"/>
      <c r="E14" s="252"/>
      <c r="F14" s="252"/>
      <c r="G14" s="16"/>
      <c r="H14" s="16"/>
    </row>
    <row r="15" spans="1:8" ht="13.5" thickBot="1" x14ac:dyDescent="0.25">
      <c r="A15" s="254"/>
      <c r="B15" s="255"/>
      <c r="C15" s="256"/>
      <c r="D15" s="256"/>
      <c r="E15" s="256"/>
      <c r="F15" s="256"/>
      <c r="G15" s="16"/>
      <c r="H15" s="16"/>
    </row>
    <row r="16" spans="1:8" x14ac:dyDescent="0.2">
      <c r="A16" s="239" t="str">
        <f>+'8- reventa'!A64</f>
        <v>ene-oct 2016</v>
      </c>
      <c r="B16" s="110"/>
      <c r="C16" s="250"/>
      <c r="D16" s="250"/>
      <c r="E16" s="250"/>
      <c r="F16" s="250"/>
      <c r="G16" s="16"/>
      <c r="H16" s="16"/>
    </row>
    <row r="17" spans="1:8" ht="13.5" thickBot="1" x14ac:dyDescent="0.25">
      <c r="A17" s="241" t="str">
        <f>+'8- reventa'!A65</f>
        <v>ene-oct 2017</v>
      </c>
      <c r="B17" s="253"/>
      <c r="C17" s="253"/>
      <c r="D17" s="253"/>
      <c r="E17" s="253"/>
      <c r="F17" s="253"/>
      <c r="G17" s="16"/>
      <c r="H17" s="16"/>
    </row>
    <row r="19" spans="1:8" x14ac:dyDescent="0.2">
      <c r="A19" s="112" t="s">
        <v>78</v>
      </c>
      <c r="B19" s="112"/>
    </row>
    <row r="20" spans="1:8" ht="13.5" thickBot="1" x14ac:dyDescent="0.25"/>
    <row r="21" spans="1:8" ht="13.5" thickBot="1" x14ac:dyDescent="0.25">
      <c r="A21" s="44" t="s">
        <v>48</v>
      </c>
      <c r="B21" s="44"/>
      <c r="C21" s="113" t="str">
        <f>+C7</f>
        <v>CHINA</v>
      </c>
      <c r="D21" s="114"/>
      <c r="E21" s="114"/>
      <c r="F21" s="114"/>
      <c r="G21" s="16"/>
    </row>
    <row r="22" spans="1:8" x14ac:dyDescent="0.2">
      <c r="A22" s="47">
        <v>2003</v>
      </c>
      <c r="B22" s="47"/>
      <c r="C22" s="49">
        <f>+C12-(C11+'2.a- impo investigadas'!C57-'8- reventa'!B62)</f>
        <v>0</v>
      </c>
      <c r="D22" s="115"/>
      <c r="E22" s="115"/>
      <c r="F22" s="115"/>
      <c r="G22" s="16"/>
    </row>
    <row r="23" spans="1:8" x14ac:dyDescent="0.2">
      <c r="A23" s="50">
        <v>2004</v>
      </c>
      <c r="B23" s="50"/>
      <c r="C23" s="52">
        <f>+C13-(C12+'2.a- impo investigadas'!C58-'8- reventa'!B63)</f>
        <v>0</v>
      </c>
    </row>
    <row r="24" spans="1:8" ht="13.5" thickBot="1" x14ac:dyDescent="0.25">
      <c r="A24" s="53">
        <v>2005</v>
      </c>
      <c r="B24" s="53"/>
      <c r="C24" s="55">
        <f>+C14-(C13+'2.a- impo investigadas'!C59-'8- reventa'!B64)</f>
        <v>0</v>
      </c>
    </row>
    <row r="25" spans="1:8" x14ac:dyDescent="0.2">
      <c r="A25" s="47">
        <f>+A15</f>
        <v>0</v>
      </c>
      <c r="B25" s="199"/>
      <c r="C25" s="56">
        <f>+C15-(C14+'2.a- impo investigadas'!C61-'8- reventa'!B66)</f>
        <v>0</v>
      </c>
    </row>
    <row r="26" spans="1:8" ht="13.5" thickBot="1" x14ac:dyDescent="0.25">
      <c r="A26" s="53" t="str">
        <f>+A16</f>
        <v>ene-oct 2016</v>
      </c>
      <c r="B26" s="53"/>
      <c r="C26" s="57" t="e">
        <f>+C16-(C15+'2.a- impo investigadas'!C62-'8- reventa'!#REF!)</f>
        <v>#REF!</v>
      </c>
    </row>
    <row r="27" spans="1:8" x14ac:dyDescent="0.2">
      <c r="A27" s="37"/>
      <c r="B27" s="37"/>
      <c r="C27" s="37"/>
    </row>
    <row r="28" spans="1:8" x14ac:dyDescent="0.2">
      <c r="A28" s="37"/>
      <c r="B28" s="37"/>
      <c r="C28" s="37"/>
    </row>
    <row r="29" spans="1:8" x14ac:dyDescent="0.2">
      <c r="A29" s="37"/>
      <c r="B29" s="37"/>
      <c r="C29" s="37"/>
    </row>
  </sheetData>
  <sheetProtection formatCells="0" formatColumns="0" formatRows="0"/>
  <phoneticPr fontId="0" type="noConversion"/>
  <printOptions horizontalCentered="1" verticalCentered="1" gridLinesSet="0"/>
  <pageMargins left="0.19685039370078741" right="0.19685039370078741" top="0.35433070866141736" bottom="0.35433070866141736" header="0.19685039370078741" footer="0.39370078740157483"/>
  <pageSetup paperSize="9" orientation="landscape" r:id="rId1"/>
  <headerFooter alignWithMargins="0">
    <oddHeader>&amp;R2017 - Año de las Energías Renovables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C89"/>
  <sheetViews>
    <sheetView workbookViewId="0">
      <selection activeCell="C10" sqref="C10"/>
    </sheetView>
  </sheetViews>
  <sheetFormatPr baseColWidth="10" defaultRowHeight="12.75" x14ac:dyDescent="0.2"/>
  <cols>
    <col min="1" max="1" width="14.5703125" style="214" customWidth="1"/>
    <col min="2" max="2" width="18.5703125" style="214" customWidth="1"/>
    <col min="3" max="3" width="14.28515625" style="214" customWidth="1"/>
    <col min="4" max="16384" width="11.42578125" style="203"/>
  </cols>
  <sheetData>
    <row r="1" spans="1:3" x14ac:dyDescent="0.2">
      <c r="A1" s="308" t="s">
        <v>174</v>
      </c>
      <c r="B1" s="308"/>
      <c r="C1" s="308"/>
    </row>
    <row r="2" spans="1:3" x14ac:dyDescent="0.2">
      <c r="A2" s="309" t="s">
        <v>136</v>
      </c>
      <c r="B2" s="309"/>
      <c r="C2" s="309"/>
    </row>
    <row r="3" spans="1:3" x14ac:dyDescent="0.2">
      <c r="A3" s="310" t="str">
        <f>+'[3]1.modelos'!A3</f>
        <v>Rodamientes Radiales a bola</v>
      </c>
      <c r="B3" s="310"/>
      <c r="C3" s="310"/>
    </row>
    <row r="4" spans="1:3" x14ac:dyDescent="0.2">
      <c r="A4" s="265"/>
      <c r="B4" s="265"/>
      <c r="C4" s="265"/>
    </row>
    <row r="5" spans="1:3" x14ac:dyDescent="0.2">
      <c r="A5" s="309" t="s">
        <v>157</v>
      </c>
      <c r="B5" s="309"/>
      <c r="C5" s="309"/>
    </row>
    <row r="6" spans="1:3" ht="13.5" thickBot="1" x14ac:dyDescent="0.25">
      <c r="A6" s="266"/>
      <c r="B6" s="204"/>
      <c r="C6" s="204"/>
    </row>
    <row r="7" spans="1:3" ht="26.25" customHeight="1" thickBot="1" x14ac:dyDescent="0.25">
      <c r="A7" s="267" t="s">
        <v>47</v>
      </c>
      <c r="B7" s="311" t="s">
        <v>137</v>
      </c>
      <c r="C7" s="312"/>
    </row>
    <row r="8" spans="1:3" x14ac:dyDescent="0.2">
      <c r="A8" s="306" t="s">
        <v>48</v>
      </c>
      <c r="B8" s="268" t="s">
        <v>4</v>
      </c>
      <c r="C8" s="268" t="s">
        <v>36</v>
      </c>
    </row>
    <row r="9" spans="1:3" ht="13.5" thickBot="1" x14ac:dyDescent="0.25">
      <c r="A9" s="307"/>
      <c r="B9" s="269" t="s">
        <v>149</v>
      </c>
      <c r="C9" s="269" t="s">
        <v>6</v>
      </c>
    </row>
    <row r="10" spans="1:3" x14ac:dyDescent="0.2">
      <c r="A10" s="270">
        <f>+'[3]14impo semi  (2)'!A9</f>
        <v>41640</v>
      </c>
      <c r="B10" s="205"/>
      <c r="C10" s="206"/>
    </row>
    <row r="11" spans="1:3" x14ac:dyDescent="0.2">
      <c r="A11" s="271">
        <f>+'[3]14impo semi  (2)'!A10</f>
        <v>41671</v>
      </c>
      <c r="B11" s="207"/>
      <c r="C11" s="208"/>
    </row>
    <row r="12" spans="1:3" x14ac:dyDescent="0.2">
      <c r="A12" s="271">
        <f>+'[3]14impo semi  (2)'!A11</f>
        <v>41699</v>
      </c>
      <c r="B12" s="207"/>
      <c r="C12" s="208"/>
    </row>
    <row r="13" spans="1:3" x14ac:dyDescent="0.2">
      <c r="A13" s="271">
        <f>+'[3]14impo semi  (2)'!A12</f>
        <v>41730</v>
      </c>
      <c r="B13" s="207"/>
      <c r="C13" s="208"/>
    </row>
    <row r="14" spans="1:3" x14ac:dyDescent="0.2">
      <c r="A14" s="271">
        <f>+'[3]14impo semi  (2)'!A13</f>
        <v>41760</v>
      </c>
      <c r="B14" s="208"/>
      <c r="C14" s="208"/>
    </row>
    <row r="15" spans="1:3" x14ac:dyDescent="0.2">
      <c r="A15" s="271">
        <f>+'[3]14impo semi  (2)'!A14</f>
        <v>41791</v>
      </c>
      <c r="B15" s="207"/>
      <c r="C15" s="208"/>
    </row>
    <row r="16" spans="1:3" x14ac:dyDescent="0.2">
      <c r="A16" s="271">
        <f>+'[3]14impo semi  (2)'!A15</f>
        <v>41821</v>
      </c>
      <c r="B16" s="208"/>
      <c r="C16" s="208"/>
    </row>
    <row r="17" spans="1:3" x14ac:dyDescent="0.2">
      <c r="A17" s="271">
        <f>+'[3]14impo semi  (2)'!A16</f>
        <v>41852</v>
      </c>
      <c r="B17" s="208"/>
      <c r="C17" s="208"/>
    </row>
    <row r="18" spans="1:3" x14ac:dyDescent="0.2">
      <c r="A18" s="271">
        <f>+'[3]14impo semi  (2)'!A17</f>
        <v>41883</v>
      </c>
      <c r="B18" s="208"/>
      <c r="C18" s="208"/>
    </row>
    <row r="19" spans="1:3" x14ac:dyDescent="0.2">
      <c r="A19" s="271">
        <f>+'[3]14impo semi  (2)'!A18</f>
        <v>41913</v>
      </c>
      <c r="B19" s="208"/>
      <c r="C19" s="208"/>
    </row>
    <row r="20" spans="1:3" x14ac:dyDescent="0.2">
      <c r="A20" s="271">
        <f>+'[3]14impo semi  (2)'!A19</f>
        <v>41944</v>
      </c>
      <c r="B20" s="208"/>
      <c r="C20" s="208"/>
    </row>
    <row r="21" spans="1:3" ht="13.5" thickBot="1" x14ac:dyDescent="0.25">
      <c r="A21" s="272">
        <f>+'[3]14impo semi  (2)'!A20</f>
        <v>41974</v>
      </c>
      <c r="B21" s="209"/>
      <c r="C21" s="209"/>
    </row>
    <row r="22" spans="1:3" x14ac:dyDescent="0.2">
      <c r="A22" s="270">
        <f>+'[3]14impo semi  (2)'!A21</f>
        <v>42005</v>
      </c>
      <c r="B22" s="205"/>
      <c r="C22" s="206"/>
    </row>
    <row r="23" spans="1:3" x14ac:dyDescent="0.2">
      <c r="A23" s="271">
        <f>+'[3]14impo semi  (2)'!A22</f>
        <v>42036</v>
      </c>
      <c r="B23" s="207"/>
      <c r="C23" s="208"/>
    </row>
    <row r="24" spans="1:3" x14ac:dyDescent="0.2">
      <c r="A24" s="271">
        <f>+'[3]14impo semi  (2)'!A23</f>
        <v>42064</v>
      </c>
      <c r="B24" s="207"/>
      <c r="C24" s="208"/>
    </row>
    <row r="25" spans="1:3" x14ac:dyDescent="0.2">
      <c r="A25" s="271">
        <f>+'[3]14impo semi  (2)'!A24</f>
        <v>42095</v>
      </c>
      <c r="B25" s="207"/>
      <c r="C25" s="208"/>
    </row>
    <row r="26" spans="1:3" x14ac:dyDescent="0.2">
      <c r="A26" s="271">
        <f>+'[3]14impo semi  (2)'!A25</f>
        <v>42125</v>
      </c>
      <c r="B26" s="208"/>
      <c r="C26" s="208"/>
    </row>
    <row r="27" spans="1:3" x14ac:dyDescent="0.2">
      <c r="A27" s="271">
        <f>+'[3]14impo semi  (2)'!A26</f>
        <v>42156</v>
      </c>
      <c r="B27" s="207"/>
      <c r="C27" s="208"/>
    </row>
    <row r="28" spans="1:3" x14ac:dyDescent="0.2">
      <c r="A28" s="271">
        <f>+'[3]14impo semi  (2)'!A27</f>
        <v>42186</v>
      </c>
      <c r="B28" s="208"/>
      <c r="C28" s="208"/>
    </row>
    <row r="29" spans="1:3" x14ac:dyDescent="0.2">
      <c r="A29" s="271">
        <f>+'[3]14impo semi  (2)'!A28</f>
        <v>42217</v>
      </c>
      <c r="B29" s="208"/>
      <c r="C29" s="208"/>
    </row>
    <row r="30" spans="1:3" x14ac:dyDescent="0.2">
      <c r="A30" s="271">
        <f>+'[3]14impo semi  (2)'!A29</f>
        <v>42248</v>
      </c>
      <c r="B30" s="208"/>
      <c r="C30" s="208"/>
    </row>
    <row r="31" spans="1:3" x14ac:dyDescent="0.2">
      <c r="A31" s="271">
        <f>+'[3]14impo semi  (2)'!A30</f>
        <v>42278</v>
      </c>
      <c r="B31" s="208"/>
      <c r="C31" s="208"/>
    </row>
    <row r="32" spans="1:3" x14ac:dyDescent="0.2">
      <c r="A32" s="271">
        <f>+'[3]14impo semi  (2)'!A31</f>
        <v>42309</v>
      </c>
      <c r="B32" s="208"/>
      <c r="C32" s="208"/>
    </row>
    <row r="33" spans="1:3" ht="13.5" thickBot="1" x14ac:dyDescent="0.25">
      <c r="A33" s="272">
        <f>+'[3]14impo semi  (2)'!A32</f>
        <v>42339</v>
      </c>
      <c r="B33" s="209"/>
      <c r="C33" s="209"/>
    </row>
    <row r="34" spans="1:3" x14ac:dyDescent="0.2">
      <c r="A34" s="270">
        <f>+'[3]14impo semi  (2)'!A33</f>
        <v>42370</v>
      </c>
      <c r="B34" s="205"/>
      <c r="C34" s="206"/>
    </row>
    <row r="35" spans="1:3" x14ac:dyDescent="0.2">
      <c r="A35" s="271">
        <f>+'[3]14impo semi  (2)'!A34</f>
        <v>42401</v>
      </c>
      <c r="B35" s="207"/>
      <c r="C35" s="208"/>
    </row>
    <row r="36" spans="1:3" x14ac:dyDescent="0.2">
      <c r="A36" s="271">
        <f>+'[3]14impo semi  (2)'!A35</f>
        <v>42430</v>
      </c>
      <c r="B36" s="207"/>
      <c r="C36" s="208"/>
    </row>
    <row r="37" spans="1:3" x14ac:dyDescent="0.2">
      <c r="A37" s="271">
        <f>+'[3]14impo semi  (2)'!A36</f>
        <v>42461</v>
      </c>
      <c r="B37" s="207"/>
      <c r="C37" s="208"/>
    </row>
    <row r="38" spans="1:3" x14ac:dyDescent="0.2">
      <c r="A38" s="271">
        <f>+'[3]14impo semi  (2)'!A37</f>
        <v>42491</v>
      </c>
      <c r="B38" s="208"/>
      <c r="C38" s="208"/>
    </row>
    <row r="39" spans="1:3" x14ac:dyDescent="0.2">
      <c r="A39" s="271">
        <f>+'[3]14impo semi  (2)'!A38</f>
        <v>42522</v>
      </c>
      <c r="B39" s="207"/>
      <c r="C39" s="208"/>
    </row>
    <row r="40" spans="1:3" x14ac:dyDescent="0.2">
      <c r="A40" s="271">
        <f>+'[3]14impo semi  (2)'!A39</f>
        <v>42552</v>
      </c>
      <c r="B40" s="208"/>
      <c r="C40" s="208"/>
    </row>
    <row r="41" spans="1:3" x14ac:dyDescent="0.2">
      <c r="A41" s="271">
        <f>+'[3]14impo semi  (2)'!A40</f>
        <v>42583</v>
      </c>
      <c r="B41" s="208"/>
      <c r="C41" s="208"/>
    </row>
    <row r="42" spans="1:3" x14ac:dyDescent="0.2">
      <c r="A42" s="271">
        <f>+'[3]14impo semi  (2)'!A41</f>
        <v>42614</v>
      </c>
      <c r="B42" s="208"/>
      <c r="C42" s="208"/>
    </row>
    <row r="43" spans="1:3" x14ac:dyDescent="0.2">
      <c r="A43" s="271">
        <f>+'[3]14impo semi  (2)'!A42</f>
        <v>42644</v>
      </c>
      <c r="B43" s="208"/>
      <c r="C43" s="208"/>
    </row>
    <row r="44" spans="1:3" x14ac:dyDescent="0.2">
      <c r="A44" s="271">
        <f>+'[3]14impo semi  (2)'!A43</f>
        <v>42675</v>
      </c>
      <c r="B44" s="208"/>
      <c r="C44" s="208"/>
    </row>
    <row r="45" spans="1:3" ht="13.5" thickBot="1" x14ac:dyDescent="0.25">
      <c r="A45" s="272">
        <f>+'[3]14impo semi  (2)'!A44</f>
        <v>42705</v>
      </c>
      <c r="B45" s="209"/>
      <c r="C45" s="209"/>
    </row>
    <row r="46" spans="1:3" x14ac:dyDescent="0.2">
      <c r="A46" s="270">
        <f>+'[3]14impo semi  (2)'!A45</f>
        <v>42736</v>
      </c>
      <c r="B46" s="205"/>
      <c r="C46" s="206"/>
    </row>
    <row r="47" spans="1:3" x14ac:dyDescent="0.2">
      <c r="A47" s="271">
        <f>+'[3]14impo semi  (2)'!A46</f>
        <v>42767</v>
      </c>
      <c r="B47" s="207"/>
      <c r="C47" s="208"/>
    </row>
    <row r="48" spans="1:3" x14ac:dyDescent="0.2">
      <c r="A48" s="271">
        <f>+'[3]14impo semi  (2)'!A47</f>
        <v>42795</v>
      </c>
      <c r="B48" s="207"/>
      <c r="C48" s="208"/>
    </row>
    <row r="49" spans="1:3" x14ac:dyDescent="0.2">
      <c r="A49" s="271">
        <f>+'[3]14impo semi  (2)'!A48</f>
        <v>42826</v>
      </c>
      <c r="B49" s="207"/>
      <c r="C49" s="208"/>
    </row>
    <row r="50" spans="1:3" x14ac:dyDescent="0.2">
      <c r="A50" s="271">
        <f>+'[3]14impo semi  (2)'!A49</f>
        <v>42856</v>
      </c>
      <c r="B50" s="208"/>
      <c r="C50" s="208"/>
    </row>
    <row r="51" spans="1:3" x14ac:dyDescent="0.2">
      <c r="A51" s="271">
        <f>+'[3]14impo semi  (2)'!A50</f>
        <v>42887</v>
      </c>
      <c r="B51" s="207"/>
      <c r="C51" s="208"/>
    </row>
    <row r="52" spans="1:3" x14ac:dyDescent="0.2">
      <c r="A52" s="271">
        <f>+'[3]14impo semi  (2)'!A51</f>
        <v>42917</v>
      </c>
      <c r="B52" s="208"/>
      <c r="C52" s="208"/>
    </row>
    <row r="53" spans="1:3" x14ac:dyDescent="0.2">
      <c r="A53" s="271">
        <f>+'[3]14impo semi  (2)'!A52</f>
        <v>42948</v>
      </c>
      <c r="B53" s="208"/>
      <c r="C53" s="208"/>
    </row>
    <row r="54" spans="1:3" x14ac:dyDescent="0.2">
      <c r="A54" s="271">
        <f>+'[3]14impo semi  (2)'!A53</f>
        <v>42979</v>
      </c>
      <c r="B54" s="208"/>
      <c r="C54" s="208"/>
    </row>
    <row r="55" spans="1:3" ht="13.5" thickBot="1" x14ac:dyDescent="0.25">
      <c r="A55" s="272">
        <f>+'[3]14impo semi  (2)'!A54</f>
        <v>43009</v>
      </c>
      <c r="B55" s="209"/>
      <c r="C55" s="209"/>
    </row>
    <row r="56" spans="1:3" hidden="1" x14ac:dyDescent="0.2">
      <c r="A56" s="273">
        <f>+'[3]14impo semi  (2)'!A55</f>
        <v>43040</v>
      </c>
      <c r="B56" s="274"/>
      <c r="C56" s="274"/>
    </row>
    <row r="57" spans="1:3" ht="13.5" thickBot="1" x14ac:dyDescent="0.25">
      <c r="A57" s="275"/>
      <c r="B57" s="210"/>
      <c r="C57" s="210"/>
    </row>
    <row r="58" spans="1:3" x14ac:dyDescent="0.2">
      <c r="A58" s="276">
        <f>+'[3]14impo semi  (2)'!A57</f>
        <v>2011</v>
      </c>
      <c r="B58" s="206"/>
      <c r="C58" s="206"/>
    </row>
    <row r="59" spans="1:3" x14ac:dyDescent="0.2">
      <c r="A59" s="277">
        <f>+'[3]14impo semi  (2)'!A58</f>
        <v>2012</v>
      </c>
      <c r="B59" s="208"/>
      <c r="C59" s="208"/>
    </row>
    <row r="60" spans="1:3" ht="13.5" thickBot="1" x14ac:dyDescent="0.25">
      <c r="A60" s="278">
        <f>+'[3]14impo semi  (2)'!A59</f>
        <v>2013</v>
      </c>
      <c r="B60" s="209"/>
      <c r="C60" s="209"/>
    </row>
    <row r="61" spans="1:3" x14ac:dyDescent="0.2">
      <c r="A61" s="276">
        <f>+'[3]14impo semi  (2)'!A60</f>
        <v>2014</v>
      </c>
      <c r="B61" s="206"/>
      <c r="C61" s="206"/>
    </row>
    <row r="62" spans="1:3" x14ac:dyDescent="0.2">
      <c r="A62" s="277">
        <f>+'[3]14impo semi  (2)'!A61</f>
        <v>2015</v>
      </c>
      <c r="B62" s="208"/>
      <c r="C62" s="208"/>
    </row>
    <row r="63" spans="1:3" ht="13.5" thickBot="1" x14ac:dyDescent="0.25">
      <c r="A63" s="278">
        <f>+'[3]14impo semi  (2)'!A62</f>
        <v>2016</v>
      </c>
      <c r="B63" s="209"/>
      <c r="C63" s="209"/>
    </row>
    <row r="64" spans="1:3" ht="6" customHeight="1" thickBot="1" x14ac:dyDescent="0.25">
      <c r="A64" s="279"/>
      <c r="B64" s="210"/>
      <c r="C64" s="210"/>
    </row>
    <row r="65" spans="1:3" x14ac:dyDescent="0.2">
      <c r="A65" s="280" t="str">
        <f>+'[3]14impo semi  (2)'!A64</f>
        <v>ene-oct 2016</v>
      </c>
      <c r="B65" s="206"/>
      <c r="C65" s="206"/>
    </row>
    <row r="66" spans="1:3" ht="13.5" thickBot="1" x14ac:dyDescent="0.25">
      <c r="A66" s="281" t="str">
        <f>+'[3]14impo semi  (2)'!A65</f>
        <v>ene-oct 2017</v>
      </c>
      <c r="B66" s="209"/>
      <c r="C66" s="209"/>
    </row>
    <row r="67" spans="1:3" x14ac:dyDescent="0.2">
      <c r="A67" s="211" t="s">
        <v>138</v>
      </c>
      <c r="B67" s="210"/>
      <c r="C67" s="210"/>
    </row>
    <row r="68" spans="1:3" x14ac:dyDescent="0.2">
      <c r="A68" s="212"/>
      <c r="B68" s="210"/>
      <c r="C68" s="210"/>
    </row>
    <row r="69" spans="1:3" x14ac:dyDescent="0.2">
      <c r="A69" s="212"/>
      <c r="B69" s="210"/>
      <c r="C69" s="210"/>
    </row>
    <row r="70" spans="1:3" x14ac:dyDescent="0.2">
      <c r="A70" s="212"/>
      <c r="B70" s="210"/>
      <c r="C70" s="210"/>
    </row>
    <row r="71" spans="1:3" x14ac:dyDescent="0.2">
      <c r="A71" s="212"/>
      <c r="B71" s="210"/>
      <c r="C71" s="210"/>
    </row>
    <row r="72" spans="1:3" x14ac:dyDescent="0.2">
      <c r="A72" s="212"/>
      <c r="B72" s="210"/>
      <c r="C72" s="210"/>
    </row>
    <row r="73" spans="1:3" x14ac:dyDescent="0.2">
      <c r="A73" s="212"/>
      <c r="B73" s="210"/>
      <c r="C73" s="210"/>
    </row>
    <row r="74" spans="1:3" x14ac:dyDescent="0.2">
      <c r="A74" s="212"/>
      <c r="B74" s="210"/>
      <c r="C74" s="210"/>
    </row>
    <row r="75" spans="1:3" x14ac:dyDescent="0.2">
      <c r="A75" s="212"/>
      <c r="B75" s="210"/>
      <c r="C75" s="210"/>
    </row>
    <row r="76" spans="1:3" x14ac:dyDescent="0.2">
      <c r="A76" s="212"/>
      <c r="B76" s="210"/>
      <c r="C76" s="210"/>
    </row>
    <row r="77" spans="1:3" x14ac:dyDescent="0.2">
      <c r="A77" s="212"/>
      <c r="B77" s="210"/>
      <c r="C77" s="210"/>
    </row>
    <row r="78" spans="1:3" x14ac:dyDescent="0.2">
      <c r="A78" s="212"/>
      <c r="B78" s="210"/>
      <c r="C78" s="210"/>
    </row>
    <row r="79" spans="1:3" x14ac:dyDescent="0.2">
      <c r="A79" s="212"/>
      <c r="B79" s="210"/>
      <c r="C79" s="210"/>
    </row>
    <row r="80" spans="1:3" x14ac:dyDescent="0.2">
      <c r="A80" s="213" t="s">
        <v>49</v>
      </c>
      <c r="B80" s="210"/>
      <c r="C80" s="210"/>
    </row>
    <row r="81" spans="1:3" x14ac:dyDescent="0.2">
      <c r="A81" s="211"/>
      <c r="B81" s="210"/>
      <c r="C81" s="210"/>
    </row>
    <row r="82" spans="1:3" x14ac:dyDescent="0.2">
      <c r="B82" s="215"/>
      <c r="C82" s="211"/>
    </row>
    <row r="83" spans="1:3" ht="13.5" thickBot="1" x14ac:dyDescent="0.25">
      <c r="B83" s="211"/>
      <c r="C83" s="211"/>
    </row>
    <row r="84" spans="1:3" ht="13.5" thickBot="1" x14ac:dyDescent="0.25">
      <c r="A84" s="216" t="s">
        <v>48</v>
      </c>
      <c r="C84" s="217" t="s">
        <v>50</v>
      </c>
    </row>
    <row r="85" spans="1:3" x14ac:dyDescent="0.2">
      <c r="A85" s="218">
        <f>+A61</f>
        <v>2014</v>
      </c>
      <c r="C85" s="219">
        <f>+C61-SUM(C10:C21)</f>
        <v>0</v>
      </c>
    </row>
    <row r="86" spans="1:3" x14ac:dyDescent="0.2">
      <c r="A86" s="220">
        <f>+A62</f>
        <v>2015</v>
      </c>
      <c r="C86" s="221">
        <f>+C62-SUM(C22:C33)</f>
        <v>0</v>
      </c>
    </row>
    <row r="87" spans="1:3" ht="13.5" thickBot="1" x14ac:dyDescent="0.25">
      <c r="A87" s="222">
        <f>+A63</f>
        <v>2016</v>
      </c>
      <c r="C87" s="223">
        <f>+C63-SUM(C34:C45)</f>
        <v>0</v>
      </c>
    </row>
    <row r="88" spans="1:3" x14ac:dyDescent="0.2">
      <c r="A88" s="218" t="str">
        <f>+A65</f>
        <v>ene-oct 2016</v>
      </c>
      <c r="C88" s="224">
        <f>+C65-(SUM(C34:INDEX(C34:C45,'[4]parámetros e instrucciones'!$E$3)))</f>
        <v>0</v>
      </c>
    </row>
    <row r="89" spans="1:3" ht="13.5" thickBot="1" x14ac:dyDescent="0.25">
      <c r="A89" s="222" t="str">
        <f>+A66</f>
        <v>ene-oct 2017</v>
      </c>
      <c r="C89" s="225">
        <f>+C66-(SUM(C46:INDEX(C46:C56,'[4]parámetros e instrucciones'!$E$3)))</f>
        <v>0</v>
      </c>
    </row>
  </sheetData>
  <mergeCells count="6">
    <mergeCell ref="A8:A9"/>
    <mergeCell ref="A1:C1"/>
    <mergeCell ref="A2:C2"/>
    <mergeCell ref="A3:C3"/>
    <mergeCell ref="A5:C5"/>
    <mergeCell ref="B7:C7"/>
  </mergeCells>
  <pageMargins left="0.11811023622047245" right="0.11811023622047245" top="0.74803149606299213" bottom="0.35433070866141736" header="0.19685039370078741" footer="0.31496062992125984"/>
  <pageSetup paperSize="9" scale="88" orientation="portrait" horizontalDpi="1200" verticalDpi="1200" r:id="rId1"/>
  <headerFooter>
    <oddHeader>&amp;R2017 - Año de las Energías Renovables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C89"/>
  <sheetViews>
    <sheetView workbookViewId="0">
      <selection activeCell="C10" sqref="C10"/>
    </sheetView>
  </sheetViews>
  <sheetFormatPr baseColWidth="10" defaultRowHeight="12.75" x14ac:dyDescent="0.2"/>
  <cols>
    <col min="1" max="1" width="14.5703125" style="214" customWidth="1"/>
    <col min="2" max="2" width="18.5703125" style="214" customWidth="1"/>
    <col min="3" max="3" width="14.28515625" style="214" customWidth="1"/>
    <col min="4" max="16384" width="11.42578125" style="203"/>
  </cols>
  <sheetData>
    <row r="1" spans="1:3" x14ac:dyDescent="0.2">
      <c r="A1" s="308" t="s">
        <v>175</v>
      </c>
      <c r="B1" s="308"/>
      <c r="C1" s="308"/>
    </row>
    <row r="2" spans="1:3" x14ac:dyDescent="0.2">
      <c r="A2" s="309" t="s">
        <v>136</v>
      </c>
      <c r="B2" s="309"/>
      <c r="C2" s="309"/>
    </row>
    <row r="3" spans="1:3" x14ac:dyDescent="0.2">
      <c r="A3" s="310" t="str">
        <f>+'[3]1.modelos'!A3</f>
        <v>Rodamientes Radiales a bola</v>
      </c>
      <c r="B3" s="310"/>
      <c r="C3" s="310"/>
    </row>
    <row r="4" spans="1:3" x14ac:dyDescent="0.2">
      <c r="A4" s="265"/>
      <c r="B4" s="265" t="s">
        <v>170</v>
      </c>
      <c r="C4" s="265"/>
    </row>
    <row r="5" spans="1:3" x14ac:dyDescent="0.2">
      <c r="A5" s="309" t="s">
        <v>157</v>
      </c>
      <c r="B5" s="309"/>
      <c r="C5" s="309"/>
    </row>
    <row r="6" spans="1:3" ht="13.5" thickBot="1" x14ac:dyDescent="0.25">
      <c r="A6" s="266"/>
      <c r="B6" s="204"/>
      <c r="C6" s="204"/>
    </row>
    <row r="7" spans="1:3" ht="26.25" customHeight="1" thickBot="1" x14ac:dyDescent="0.25">
      <c r="A7" s="267" t="s">
        <v>47</v>
      </c>
      <c r="B7" s="311" t="s">
        <v>137</v>
      </c>
      <c r="C7" s="312"/>
    </row>
    <row r="8" spans="1:3" x14ac:dyDescent="0.2">
      <c r="A8" s="306" t="s">
        <v>48</v>
      </c>
      <c r="B8" s="268" t="s">
        <v>4</v>
      </c>
      <c r="C8" s="268" t="s">
        <v>36</v>
      </c>
    </row>
    <row r="9" spans="1:3" ht="13.5" thickBot="1" x14ac:dyDescent="0.25">
      <c r="A9" s="307"/>
      <c r="B9" s="269" t="s">
        <v>171</v>
      </c>
      <c r="C9" s="269" t="s">
        <v>6</v>
      </c>
    </row>
    <row r="10" spans="1:3" x14ac:dyDescent="0.2">
      <c r="A10" s="270">
        <f>+'[3]14impo semi  (2)'!A9</f>
        <v>41640</v>
      </c>
      <c r="B10" s="205"/>
      <c r="C10" s="206"/>
    </row>
    <row r="11" spans="1:3" x14ac:dyDescent="0.2">
      <c r="A11" s="271">
        <f>+'[3]14impo semi  (2)'!A10</f>
        <v>41671</v>
      </c>
      <c r="B11" s="207"/>
      <c r="C11" s="208"/>
    </row>
    <row r="12" spans="1:3" x14ac:dyDescent="0.2">
      <c r="A12" s="271">
        <f>+'[3]14impo semi  (2)'!A11</f>
        <v>41699</v>
      </c>
      <c r="B12" s="207"/>
      <c r="C12" s="208"/>
    </row>
    <row r="13" spans="1:3" x14ac:dyDescent="0.2">
      <c r="A13" s="271">
        <f>+'[3]14impo semi  (2)'!A12</f>
        <v>41730</v>
      </c>
      <c r="B13" s="207"/>
      <c r="C13" s="208"/>
    </row>
    <row r="14" spans="1:3" x14ac:dyDescent="0.2">
      <c r="A14" s="271">
        <f>+'[3]14impo semi  (2)'!A13</f>
        <v>41760</v>
      </c>
      <c r="B14" s="208"/>
      <c r="C14" s="208"/>
    </row>
    <row r="15" spans="1:3" x14ac:dyDescent="0.2">
      <c r="A15" s="271">
        <f>+'[3]14impo semi  (2)'!A14</f>
        <v>41791</v>
      </c>
      <c r="B15" s="207"/>
      <c r="C15" s="208"/>
    </row>
    <row r="16" spans="1:3" x14ac:dyDescent="0.2">
      <c r="A16" s="271">
        <f>+'[3]14impo semi  (2)'!A15</f>
        <v>41821</v>
      </c>
      <c r="B16" s="208"/>
      <c r="C16" s="208"/>
    </row>
    <row r="17" spans="1:3" x14ac:dyDescent="0.2">
      <c r="A17" s="271">
        <f>+'[3]14impo semi  (2)'!A16</f>
        <v>41852</v>
      </c>
      <c r="B17" s="208"/>
      <c r="C17" s="208"/>
    </row>
    <row r="18" spans="1:3" x14ac:dyDescent="0.2">
      <c r="A18" s="271">
        <f>+'[3]14impo semi  (2)'!A17</f>
        <v>41883</v>
      </c>
      <c r="B18" s="208"/>
      <c r="C18" s="208"/>
    </row>
    <row r="19" spans="1:3" x14ac:dyDescent="0.2">
      <c r="A19" s="271">
        <f>+'[3]14impo semi  (2)'!A18</f>
        <v>41913</v>
      </c>
      <c r="B19" s="208"/>
      <c r="C19" s="208"/>
    </row>
    <row r="20" spans="1:3" x14ac:dyDescent="0.2">
      <c r="A20" s="271">
        <f>+'[3]14impo semi  (2)'!A19</f>
        <v>41944</v>
      </c>
      <c r="B20" s="208"/>
      <c r="C20" s="208"/>
    </row>
    <row r="21" spans="1:3" ht="13.5" thickBot="1" x14ac:dyDescent="0.25">
      <c r="A21" s="272">
        <f>+'[3]14impo semi  (2)'!A20</f>
        <v>41974</v>
      </c>
      <c r="B21" s="209"/>
      <c r="C21" s="209"/>
    </row>
    <row r="22" spans="1:3" x14ac:dyDescent="0.2">
      <c r="A22" s="270">
        <f>+'[3]14impo semi  (2)'!A21</f>
        <v>42005</v>
      </c>
      <c r="B22" s="205"/>
      <c r="C22" s="206"/>
    </row>
    <row r="23" spans="1:3" x14ac:dyDescent="0.2">
      <c r="A23" s="271">
        <f>+'[3]14impo semi  (2)'!A22</f>
        <v>42036</v>
      </c>
      <c r="B23" s="207"/>
      <c r="C23" s="208"/>
    </row>
    <row r="24" spans="1:3" x14ac:dyDescent="0.2">
      <c r="A24" s="271">
        <f>+'[3]14impo semi  (2)'!A23</f>
        <v>42064</v>
      </c>
      <c r="B24" s="207"/>
      <c r="C24" s="208"/>
    </row>
    <row r="25" spans="1:3" x14ac:dyDescent="0.2">
      <c r="A25" s="271">
        <f>+'[3]14impo semi  (2)'!A24</f>
        <v>42095</v>
      </c>
      <c r="B25" s="207"/>
      <c r="C25" s="208"/>
    </row>
    <row r="26" spans="1:3" x14ac:dyDescent="0.2">
      <c r="A26" s="271">
        <f>+'[3]14impo semi  (2)'!A25</f>
        <v>42125</v>
      </c>
      <c r="B26" s="208"/>
      <c r="C26" s="208"/>
    </row>
    <row r="27" spans="1:3" x14ac:dyDescent="0.2">
      <c r="A27" s="271">
        <f>+'[3]14impo semi  (2)'!A26</f>
        <v>42156</v>
      </c>
      <c r="B27" s="207"/>
      <c r="C27" s="208"/>
    </row>
    <row r="28" spans="1:3" x14ac:dyDescent="0.2">
      <c r="A28" s="271">
        <f>+'[3]14impo semi  (2)'!A27</f>
        <v>42186</v>
      </c>
      <c r="B28" s="208"/>
      <c r="C28" s="208"/>
    </row>
    <row r="29" spans="1:3" x14ac:dyDescent="0.2">
      <c r="A29" s="271">
        <f>+'[3]14impo semi  (2)'!A28</f>
        <v>42217</v>
      </c>
      <c r="B29" s="208"/>
      <c r="C29" s="208"/>
    </row>
    <row r="30" spans="1:3" x14ac:dyDescent="0.2">
      <c r="A30" s="271">
        <f>+'[3]14impo semi  (2)'!A29</f>
        <v>42248</v>
      </c>
      <c r="B30" s="208"/>
      <c r="C30" s="208"/>
    </row>
    <row r="31" spans="1:3" x14ac:dyDescent="0.2">
      <c r="A31" s="271">
        <f>+'[3]14impo semi  (2)'!A30</f>
        <v>42278</v>
      </c>
      <c r="B31" s="208"/>
      <c r="C31" s="208"/>
    </row>
    <row r="32" spans="1:3" x14ac:dyDescent="0.2">
      <c r="A32" s="271">
        <f>+'[3]14impo semi  (2)'!A31</f>
        <v>42309</v>
      </c>
      <c r="B32" s="208"/>
      <c r="C32" s="208"/>
    </row>
    <row r="33" spans="1:3" ht="13.5" thickBot="1" x14ac:dyDescent="0.25">
      <c r="A33" s="272">
        <f>+'[3]14impo semi  (2)'!A32</f>
        <v>42339</v>
      </c>
      <c r="B33" s="209"/>
      <c r="C33" s="209"/>
    </row>
    <row r="34" spans="1:3" x14ac:dyDescent="0.2">
      <c r="A34" s="270">
        <f>+'[3]14impo semi  (2)'!A33</f>
        <v>42370</v>
      </c>
      <c r="B34" s="205"/>
      <c r="C34" s="206"/>
    </row>
    <row r="35" spans="1:3" x14ac:dyDescent="0.2">
      <c r="A35" s="271">
        <f>+'[3]14impo semi  (2)'!A34</f>
        <v>42401</v>
      </c>
      <c r="B35" s="207"/>
      <c r="C35" s="208"/>
    </row>
    <row r="36" spans="1:3" x14ac:dyDescent="0.2">
      <c r="A36" s="271">
        <f>+'[3]14impo semi  (2)'!A35</f>
        <v>42430</v>
      </c>
      <c r="B36" s="207"/>
      <c r="C36" s="208"/>
    </row>
    <row r="37" spans="1:3" x14ac:dyDescent="0.2">
      <c r="A37" s="271">
        <f>+'[3]14impo semi  (2)'!A36</f>
        <v>42461</v>
      </c>
      <c r="B37" s="207"/>
      <c r="C37" s="208"/>
    </row>
    <row r="38" spans="1:3" x14ac:dyDescent="0.2">
      <c r="A38" s="271">
        <f>+'[3]14impo semi  (2)'!A37</f>
        <v>42491</v>
      </c>
      <c r="B38" s="208"/>
      <c r="C38" s="208"/>
    </row>
    <row r="39" spans="1:3" x14ac:dyDescent="0.2">
      <c r="A39" s="271">
        <f>+'[3]14impo semi  (2)'!A38</f>
        <v>42522</v>
      </c>
      <c r="B39" s="207"/>
      <c r="C39" s="208"/>
    </row>
    <row r="40" spans="1:3" x14ac:dyDescent="0.2">
      <c r="A40" s="271">
        <f>+'[3]14impo semi  (2)'!A39</f>
        <v>42552</v>
      </c>
      <c r="B40" s="208"/>
      <c r="C40" s="208"/>
    </row>
    <row r="41" spans="1:3" x14ac:dyDescent="0.2">
      <c r="A41" s="271">
        <f>+'[3]14impo semi  (2)'!A40</f>
        <v>42583</v>
      </c>
      <c r="B41" s="208"/>
      <c r="C41" s="208"/>
    </row>
    <row r="42" spans="1:3" x14ac:dyDescent="0.2">
      <c r="A42" s="271">
        <f>+'[3]14impo semi  (2)'!A41</f>
        <v>42614</v>
      </c>
      <c r="B42" s="208"/>
      <c r="C42" s="208"/>
    </row>
    <row r="43" spans="1:3" x14ac:dyDescent="0.2">
      <c r="A43" s="271">
        <f>+'[3]14impo semi  (2)'!A42</f>
        <v>42644</v>
      </c>
      <c r="B43" s="208"/>
      <c r="C43" s="208"/>
    </row>
    <row r="44" spans="1:3" x14ac:dyDescent="0.2">
      <c r="A44" s="271">
        <f>+'[3]14impo semi  (2)'!A43</f>
        <v>42675</v>
      </c>
      <c r="B44" s="208"/>
      <c r="C44" s="208"/>
    </row>
    <row r="45" spans="1:3" ht="13.5" thickBot="1" x14ac:dyDescent="0.25">
      <c r="A45" s="272">
        <f>+'[3]14impo semi  (2)'!A44</f>
        <v>42705</v>
      </c>
      <c r="B45" s="209"/>
      <c r="C45" s="209"/>
    </row>
    <row r="46" spans="1:3" x14ac:dyDescent="0.2">
      <c r="A46" s="270">
        <f>+'[3]14impo semi  (2)'!A45</f>
        <v>42736</v>
      </c>
      <c r="B46" s="205"/>
      <c r="C46" s="206"/>
    </row>
    <row r="47" spans="1:3" x14ac:dyDescent="0.2">
      <c r="A47" s="271">
        <f>+'[3]14impo semi  (2)'!A46</f>
        <v>42767</v>
      </c>
      <c r="B47" s="207"/>
      <c r="C47" s="208"/>
    </row>
    <row r="48" spans="1:3" x14ac:dyDescent="0.2">
      <c r="A48" s="271">
        <f>+'[3]14impo semi  (2)'!A47</f>
        <v>42795</v>
      </c>
      <c r="B48" s="207"/>
      <c r="C48" s="208"/>
    </row>
    <row r="49" spans="1:3" x14ac:dyDescent="0.2">
      <c r="A49" s="271">
        <f>+'[3]14impo semi  (2)'!A48</f>
        <v>42826</v>
      </c>
      <c r="B49" s="207"/>
      <c r="C49" s="208"/>
    </row>
    <row r="50" spans="1:3" x14ac:dyDescent="0.2">
      <c r="A50" s="271">
        <f>+'[3]14impo semi  (2)'!A49</f>
        <v>42856</v>
      </c>
      <c r="B50" s="208"/>
      <c r="C50" s="208"/>
    </row>
    <row r="51" spans="1:3" x14ac:dyDescent="0.2">
      <c r="A51" s="271">
        <f>+'[3]14impo semi  (2)'!A50</f>
        <v>42887</v>
      </c>
      <c r="B51" s="207"/>
      <c r="C51" s="208"/>
    </row>
    <row r="52" spans="1:3" x14ac:dyDescent="0.2">
      <c r="A52" s="271">
        <f>+'[3]14impo semi  (2)'!A51</f>
        <v>42917</v>
      </c>
      <c r="B52" s="208"/>
      <c r="C52" s="208"/>
    </row>
    <row r="53" spans="1:3" x14ac:dyDescent="0.2">
      <c r="A53" s="271">
        <f>+'[3]14impo semi  (2)'!A52</f>
        <v>42948</v>
      </c>
      <c r="B53" s="208"/>
      <c r="C53" s="208"/>
    </row>
    <row r="54" spans="1:3" x14ac:dyDescent="0.2">
      <c r="A54" s="271">
        <f>+'[3]14impo semi  (2)'!A53</f>
        <v>42979</v>
      </c>
      <c r="B54" s="208"/>
      <c r="C54" s="208"/>
    </row>
    <row r="55" spans="1:3" ht="13.5" thickBot="1" x14ac:dyDescent="0.25">
      <c r="A55" s="272">
        <f>+'[3]14impo semi  (2)'!A54</f>
        <v>43009</v>
      </c>
      <c r="B55" s="209"/>
      <c r="C55" s="209"/>
    </row>
    <row r="56" spans="1:3" hidden="1" x14ac:dyDescent="0.2">
      <c r="A56" s="273">
        <f>+'[3]14impo semi  (2)'!A55</f>
        <v>43040</v>
      </c>
      <c r="B56" s="274"/>
      <c r="C56" s="274"/>
    </row>
    <row r="57" spans="1:3" ht="13.5" thickBot="1" x14ac:dyDescent="0.25">
      <c r="A57" s="275"/>
      <c r="B57" s="210"/>
      <c r="C57" s="210"/>
    </row>
    <row r="58" spans="1:3" x14ac:dyDescent="0.2">
      <c r="A58" s="276">
        <f>+'[3]14impo semi  (2)'!A57</f>
        <v>2011</v>
      </c>
      <c r="B58" s="206"/>
      <c r="C58" s="206"/>
    </row>
    <row r="59" spans="1:3" x14ac:dyDescent="0.2">
      <c r="A59" s="277">
        <f>+'[3]14impo semi  (2)'!A58</f>
        <v>2012</v>
      </c>
      <c r="B59" s="208"/>
      <c r="C59" s="208"/>
    </row>
    <row r="60" spans="1:3" ht="13.5" thickBot="1" x14ac:dyDescent="0.25">
      <c r="A60" s="278">
        <f>+'[3]14impo semi  (2)'!A59</f>
        <v>2013</v>
      </c>
      <c r="B60" s="209"/>
      <c r="C60" s="209"/>
    </row>
    <row r="61" spans="1:3" x14ac:dyDescent="0.2">
      <c r="A61" s="276">
        <f>+'[3]14impo semi  (2)'!A60</f>
        <v>2014</v>
      </c>
      <c r="B61" s="206"/>
      <c r="C61" s="206"/>
    </row>
    <row r="62" spans="1:3" x14ac:dyDescent="0.2">
      <c r="A62" s="277">
        <f>+'[3]14impo semi  (2)'!A61</f>
        <v>2015</v>
      </c>
      <c r="B62" s="208"/>
      <c r="C62" s="208"/>
    </row>
    <row r="63" spans="1:3" ht="13.5" thickBot="1" x14ac:dyDescent="0.25">
      <c r="A63" s="278">
        <f>+'[3]14impo semi  (2)'!A62</f>
        <v>2016</v>
      </c>
      <c r="B63" s="209"/>
      <c r="C63" s="209"/>
    </row>
    <row r="64" spans="1:3" ht="6" customHeight="1" thickBot="1" x14ac:dyDescent="0.25">
      <c r="A64" s="279"/>
      <c r="B64" s="210"/>
      <c r="C64" s="210"/>
    </row>
    <row r="65" spans="1:3" x14ac:dyDescent="0.2">
      <c r="A65" s="280" t="str">
        <f>+'[3]14impo semi  (2)'!A64</f>
        <v>ene-oct 2016</v>
      </c>
      <c r="B65" s="206"/>
      <c r="C65" s="206"/>
    </row>
    <row r="66" spans="1:3" ht="13.5" thickBot="1" x14ac:dyDescent="0.25">
      <c r="A66" s="281" t="str">
        <f>+'[3]14impo semi  (2)'!A65</f>
        <v>ene-oct 2017</v>
      </c>
      <c r="B66" s="209"/>
      <c r="C66" s="209"/>
    </row>
    <row r="67" spans="1:3" x14ac:dyDescent="0.2">
      <c r="A67" s="211" t="s">
        <v>138</v>
      </c>
      <c r="B67" s="210"/>
      <c r="C67" s="210"/>
    </row>
    <row r="68" spans="1:3" x14ac:dyDescent="0.2">
      <c r="A68" s="212"/>
      <c r="B68" s="210"/>
      <c r="C68" s="210"/>
    </row>
    <row r="69" spans="1:3" x14ac:dyDescent="0.2">
      <c r="A69" s="212"/>
      <c r="B69" s="210"/>
      <c r="C69" s="210"/>
    </row>
    <row r="70" spans="1:3" x14ac:dyDescent="0.2">
      <c r="A70" s="212"/>
      <c r="B70" s="210"/>
      <c r="C70" s="210"/>
    </row>
    <row r="71" spans="1:3" x14ac:dyDescent="0.2">
      <c r="A71" s="212"/>
      <c r="B71" s="210"/>
      <c r="C71" s="210"/>
    </row>
    <row r="72" spans="1:3" x14ac:dyDescent="0.2">
      <c r="A72" s="212"/>
      <c r="B72" s="210"/>
      <c r="C72" s="210"/>
    </row>
    <row r="73" spans="1:3" x14ac:dyDescent="0.2">
      <c r="A73" s="212"/>
      <c r="B73" s="210"/>
      <c r="C73" s="210"/>
    </row>
    <row r="74" spans="1:3" x14ac:dyDescent="0.2">
      <c r="A74" s="212"/>
      <c r="B74" s="210"/>
      <c r="C74" s="210"/>
    </row>
    <row r="75" spans="1:3" x14ac:dyDescent="0.2">
      <c r="A75" s="212"/>
      <c r="B75" s="210"/>
      <c r="C75" s="210"/>
    </row>
    <row r="76" spans="1:3" x14ac:dyDescent="0.2">
      <c r="A76" s="212"/>
      <c r="B76" s="210"/>
      <c r="C76" s="210"/>
    </row>
    <row r="77" spans="1:3" x14ac:dyDescent="0.2">
      <c r="A77" s="212"/>
      <c r="B77" s="210"/>
      <c r="C77" s="210"/>
    </row>
    <row r="78" spans="1:3" x14ac:dyDescent="0.2">
      <c r="A78" s="212"/>
      <c r="B78" s="210"/>
      <c r="C78" s="210"/>
    </row>
    <row r="79" spans="1:3" x14ac:dyDescent="0.2">
      <c r="A79" s="212"/>
      <c r="B79" s="210"/>
      <c r="C79" s="210"/>
    </row>
    <row r="80" spans="1:3" x14ac:dyDescent="0.2">
      <c r="A80" s="213" t="s">
        <v>49</v>
      </c>
      <c r="B80" s="210"/>
      <c r="C80" s="210"/>
    </row>
    <row r="81" spans="1:3" x14ac:dyDescent="0.2">
      <c r="A81" s="211"/>
      <c r="B81" s="210"/>
      <c r="C81" s="210"/>
    </row>
    <row r="82" spans="1:3" x14ac:dyDescent="0.2">
      <c r="B82" s="215"/>
      <c r="C82" s="211"/>
    </row>
    <row r="83" spans="1:3" ht="13.5" thickBot="1" x14ac:dyDescent="0.25">
      <c r="B83" s="211"/>
      <c r="C83" s="211"/>
    </row>
    <row r="84" spans="1:3" ht="13.5" thickBot="1" x14ac:dyDescent="0.25">
      <c r="A84" s="216" t="s">
        <v>48</v>
      </c>
      <c r="C84" s="217" t="s">
        <v>50</v>
      </c>
    </row>
    <row r="85" spans="1:3" x14ac:dyDescent="0.2">
      <c r="A85" s="218">
        <f>+A61</f>
        <v>2014</v>
      </c>
      <c r="C85" s="219">
        <f>+C61-SUM(C10:C21)</f>
        <v>0</v>
      </c>
    </row>
    <row r="86" spans="1:3" x14ac:dyDescent="0.2">
      <c r="A86" s="220">
        <f>+A62</f>
        <v>2015</v>
      </c>
      <c r="C86" s="221">
        <f>+C62-SUM(C22:C33)</f>
        <v>0</v>
      </c>
    </row>
    <row r="87" spans="1:3" ht="13.5" thickBot="1" x14ac:dyDescent="0.25">
      <c r="A87" s="222">
        <f>+A63</f>
        <v>2016</v>
      </c>
      <c r="C87" s="223">
        <f>+C63-SUM(C34:C45)</f>
        <v>0</v>
      </c>
    </row>
    <row r="88" spans="1:3" x14ac:dyDescent="0.2">
      <c r="A88" s="218" t="str">
        <f>+A65</f>
        <v>ene-oct 2016</v>
      </c>
      <c r="C88" s="224">
        <f>+C65-(SUM(C34:INDEX(C34:C45,'[4]parámetros e instrucciones'!$E$3)))</f>
        <v>0</v>
      </c>
    </row>
    <row r="89" spans="1:3" ht="13.5" thickBot="1" x14ac:dyDescent="0.25">
      <c r="A89" s="222" t="str">
        <f>+A66</f>
        <v>ene-oct 2017</v>
      </c>
      <c r="C89" s="225">
        <f>+C66-(SUM(C46:INDEX(C46:C56,'[4]parámetros e instrucciones'!$E$3)))</f>
        <v>0</v>
      </c>
    </row>
  </sheetData>
  <mergeCells count="6">
    <mergeCell ref="A8:A9"/>
    <mergeCell ref="A1:C1"/>
    <mergeCell ref="A2:C2"/>
    <mergeCell ref="A3:C3"/>
    <mergeCell ref="A5:C5"/>
    <mergeCell ref="B7:C7"/>
  </mergeCells>
  <pageMargins left="0.11811023622047245" right="0.11811023622047245" top="0.74803149606299213" bottom="0.35433070866141736" header="0.19685039370078741" footer="0.31496062992125984"/>
  <pageSetup paperSize="9" scale="88" orientation="portrait" horizontalDpi="1200" verticalDpi="1200" r:id="rId1"/>
  <headerFooter>
    <oddHeader>&amp;R2017 - Año de las Energías Renovables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1:C89"/>
  <sheetViews>
    <sheetView workbookViewId="0">
      <selection activeCell="C10" sqref="C10"/>
    </sheetView>
  </sheetViews>
  <sheetFormatPr baseColWidth="10" defaultRowHeight="12.75" x14ac:dyDescent="0.2"/>
  <cols>
    <col min="1" max="1" width="14.5703125" style="214" customWidth="1"/>
    <col min="2" max="2" width="18.5703125" style="214" customWidth="1"/>
    <col min="3" max="3" width="14.28515625" style="214" customWidth="1"/>
    <col min="4" max="16384" width="11.42578125" style="203"/>
  </cols>
  <sheetData>
    <row r="1" spans="1:3" x14ac:dyDescent="0.2">
      <c r="A1" s="308" t="s">
        <v>176</v>
      </c>
      <c r="B1" s="308"/>
      <c r="C1" s="308"/>
    </row>
    <row r="2" spans="1:3" x14ac:dyDescent="0.2">
      <c r="A2" s="309" t="s">
        <v>136</v>
      </c>
      <c r="B2" s="309"/>
      <c r="C2" s="309"/>
    </row>
    <row r="3" spans="1:3" x14ac:dyDescent="0.2">
      <c r="A3" s="310" t="str">
        <f>+'[3]1.modelos'!A3</f>
        <v>Rodamientes Radiales a bola</v>
      </c>
      <c r="B3" s="310"/>
      <c r="C3" s="310"/>
    </row>
    <row r="4" spans="1:3" x14ac:dyDescent="0.2">
      <c r="A4" s="265"/>
      <c r="B4" s="265" t="s">
        <v>172</v>
      </c>
      <c r="C4" s="265"/>
    </row>
    <row r="5" spans="1:3" x14ac:dyDescent="0.2">
      <c r="A5" s="309" t="s">
        <v>157</v>
      </c>
      <c r="B5" s="309"/>
      <c r="C5" s="309"/>
    </row>
    <row r="6" spans="1:3" ht="13.5" thickBot="1" x14ac:dyDescent="0.25">
      <c r="A6" s="266"/>
      <c r="B6" s="204"/>
      <c r="C6" s="204"/>
    </row>
    <row r="7" spans="1:3" ht="26.25" customHeight="1" thickBot="1" x14ac:dyDescent="0.25">
      <c r="A7" s="267" t="s">
        <v>47</v>
      </c>
      <c r="B7" s="311" t="s">
        <v>137</v>
      </c>
      <c r="C7" s="312"/>
    </row>
    <row r="8" spans="1:3" x14ac:dyDescent="0.2">
      <c r="A8" s="306" t="s">
        <v>48</v>
      </c>
      <c r="B8" s="268" t="s">
        <v>4</v>
      </c>
      <c r="C8" s="268" t="s">
        <v>36</v>
      </c>
    </row>
    <row r="9" spans="1:3" ht="13.5" thickBot="1" x14ac:dyDescent="0.25">
      <c r="A9" s="307"/>
      <c r="B9" s="269" t="s">
        <v>171</v>
      </c>
      <c r="C9" s="269" t="s">
        <v>6</v>
      </c>
    </row>
    <row r="10" spans="1:3" x14ac:dyDescent="0.2">
      <c r="A10" s="270">
        <f>+'[3]14impo semi  (2)'!A9</f>
        <v>41640</v>
      </c>
      <c r="B10" s="205"/>
      <c r="C10" s="206"/>
    </row>
    <row r="11" spans="1:3" x14ac:dyDescent="0.2">
      <c r="A11" s="271">
        <f>+'[3]14impo semi  (2)'!A10</f>
        <v>41671</v>
      </c>
      <c r="B11" s="207"/>
      <c r="C11" s="208"/>
    </row>
    <row r="12" spans="1:3" x14ac:dyDescent="0.2">
      <c r="A12" s="271">
        <f>+'[3]14impo semi  (2)'!A11</f>
        <v>41699</v>
      </c>
      <c r="B12" s="207"/>
      <c r="C12" s="208"/>
    </row>
    <row r="13" spans="1:3" x14ac:dyDescent="0.2">
      <c r="A13" s="271">
        <f>+'[3]14impo semi  (2)'!A12</f>
        <v>41730</v>
      </c>
      <c r="B13" s="207"/>
      <c r="C13" s="208"/>
    </row>
    <row r="14" spans="1:3" x14ac:dyDescent="0.2">
      <c r="A14" s="271">
        <f>+'[3]14impo semi  (2)'!A13</f>
        <v>41760</v>
      </c>
      <c r="B14" s="208"/>
      <c r="C14" s="208"/>
    </row>
    <row r="15" spans="1:3" x14ac:dyDescent="0.2">
      <c r="A15" s="271">
        <f>+'[3]14impo semi  (2)'!A14</f>
        <v>41791</v>
      </c>
      <c r="B15" s="207"/>
      <c r="C15" s="208"/>
    </row>
    <row r="16" spans="1:3" x14ac:dyDescent="0.2">
      <c r="A16" s="271">
        <f>+'[3]14impo semi  (2)'!A15</f>
        <v>41821</v>
      </c>
      <c r="B16" s="208"/>
      <c r="C16" s="208"/>
    </row>
    <row r="17" spans="1:3" x14ac:dyDescent="0.2">
      <c r="A17" s="271">
        <f>+'[3]14impo semi  (2)'!A16</f>
        <v>41852</v>
      </c>
      <c r="B17" s="208"/>
      <c r="C17" s="208"/>
    </row>
    <row r="18" spans="1:3" x14ac:dyDescent="0.2">
      <c r="A18" s="271">
        <f>+'[3]14impo semi  (2)'!A17</f>
        <v>41883</v>
      </c>
      <c r="B18" s="208"/>
      <c r="C18" s="208"/>
    </row>
    <row r="19" spans="1:3" x14ac:dyDescent="0.2">
      <c r="A19" s="271">
        <f>+'[3]14impo semi  (2)'!A18</f>
        <v>41913</v>
      </c>
      <c r="B19" s="208"/>
      <c r="C19" s="208"/>
    </row>
    <row r="20" spans="1:3" x14ac:dyDescent="0.2">
      <c r="A20" s="271">
        <f>+'[3]14impo semi  (2)'!A19</f>
        <v>41944</v>
      </c>
      <c r="B20" s="208"/>
      <c r="C20" s="208"/>
    </row>
    <row r="21" spans="1:3" ht="13.5" thickBot="1" x14ac:dyDescent="0.25">
      <c r="A21" s="272">
        <f>+'[3]14impo semi  (2)'!A20</f>
        <v>41974</v>
      </c>
      <c r="B21" s="209"/>
      <c r="C21" s="209"/>
    </row>
    <row r="22" spans="1:3" x14ac:dyDescent="0.2">
      <c r="A22" s="270">
        <f>+'[3]14impo semi  (2)'!A21</f>
        <v>42005</v>
      </c>
      <c r="B22" s="205"/>
      <c r="C22" s="206"/>
    </row>
    <row r="23" spans="1:3" x14ac:dyDescent="0.2">
      <c r="A23" s="271">
        <f>+'[3]14impo semi  (2)'!A22</f>
        <v>42036</v>
      </c>
      <c r="B23" s="207"/>
      <c r="C23" s="208"/>
    </row>
    <row r="24" spans="1:3" x14ac:dyDescent="0.2">
      <c r="A24" s="271">
        <f>+'[3]14impo semi  (2)'!A23</f>
        <v>42064</v>
      </c>
      <c r="B24" s="207"/>
      <c r="C24" s="208"/>
    </row>
    <row r="25" spans="1:3" x14ac:dyDescent="0.2">
      <c r="A25" s="271">
        <f>+'[3]14impo semi  (2)'!A24</f>
        <v>42095</v>
      </c>
      <c r="B25" s="207"/>
      <c r="C25" s="208"/>
    </row>
    <row r="26" spans="1:3" x14ac:dyDescent="0.2">
      <c r="A26" s="271">
        <f>+'[3]14impo semi  (2)'!A25</f>
        <v>42125</v>
      </c>
      <c r="B26" s="208"/>
      <c r="C26" s="208"/>
    </row>
    <row r="27" spans="1:3" x14ac:dyDescent="0.2">
      <c r="A27" s="271">
        <f>+'[3]14impo semi  (2)'!A26</f>
        <v>42156</v>
      </c>
      <c r="B27" s="207"/>
      <c r="C27" s="208"/>
    </row>
    <row r="28" spans="1:3" x14ac:dyDescent="0.2">
      <c r="A28" s="271">
        <f>+'[3]14impo semi  (2)'!A27</f>
        <v>42186</v>
      </c>
      <c r="B28" s="208"/>
      <c r="C28" s="208"/>
    </row>
    <row r="29" spans="1:3" x14ac:dyDescent="0.2">
      <c r="A29" s="271">
        <f>+'[3]14impo semi  (2)'!A28</f>
        <v>42217</v>
      </c>
      <c r="B29" s="208"/>
      <c r="C29" s="208"/>
    </row>
    <row r="30" spans="1:3" x14ac:dyDescent="0.2">
      <c r="A30" s="271">
        <f>+'[3]14impo semi  (2)'!A29</f>
        <v>42248</v>
      </c>
      <c r="B30" s="208"/>
      <c r="C30" s="208"/>
    </row>
    <row r="31" spans="1:3" x14ac:dyDescent="0.2">
      <c r="A31" s="271">
        <f>+'[3]14impo semi  (2)'!A30</f>
        <v>42278</v>
      </c>
      <c r="B31" s="208"/>
      <c r="C31" s="208"/>
    </row>
    <row r="32" spans="1:3" x14ac:dyDescent="0.2">
      <c r="A32" s="271">
        <f>+'[3]14impo semi  (2)'!A31</f>
        <v>42309</v>
      </c>
      <c r="B32" s="208"/>
      <c r="C32" s="208"/>
    </row>
    <row r="33" spans="1:3" ht="13.5" thickBot="1" x14ac:dyDescent="0.25">
      <c r="A33" s="272">
        <f>+'[3]14impo semi  (2)'!A32</f>
        <v>42339</v>
      </c>
      <c r="B33" s="209"/>
      <c r="C33" s="209"/>
    </row>
    <row r="34" spans="1:3" x14ac:dyDescent="0.2">
      <c r="A34" s="270">
        <f>+'[3]14impo semi  (2)'!A33</f>
        <v>42370</v>
      </c>
      <c r="B34" s="205"/>
      <c r="C34" s="206"/>
    </row>
    <row r="35" spans="1:3" x14ac:dyDescent="0.2">
      <c r="A35" s="271">
        <f>+'[3]14impo semi  (2)'!A34</f>
        <v>42401</v>
      </c>
      <c r="B35" s="207"/>
      <c r="C35" s="208"/>
    </row>
    <row r="36" spans="1:3" x14ac:dyDescent="0.2">
      <c r="A36" s="271">
        <f>+'[3]14impo semi  (2)'!A35</f>
        <v>42430</v>
      </c>
      <c r="B36" s="207"/>
      <c r="C36" s="208"/>
    </row>
    <row r="37" spans="1:3" x14ac:dyDescent="0.2">
      <c r="A37" s="271">
        <f>+'[3]14impo semi  (2)'!A36</f>
        <v>42461</v>
      </c>
      <c r="B37" s="207"/>
      <c r="C37" s="208"/>
    </row>
    <row r="38" spans="1:3" x14ac:dyDescent="0.2">
      <c r="A38" s="271">
        <f>+'[3]14impo semi  (2)'!A37</f>
        <v>42491</v>
      </c>
      <c r="B38" s="208"/>
      <c r="C38" s="208"/>
    </row>
    <row r="39" spans="1:3" x14ac:dyDescent="0.2">
      <c r="A39" s="271">
        <f>+'[3]14impo semi  (2)'!A38</f>
        <v>42522</v>
      </c>
      <c r="B39" s="207"/>
      <c r="C39" s="208"/>
    </row>
    <row r="40" spans="1:3" x14ac:dyDescent="0.2">
      <c r="A40" s="271">
        <f>+'[3]14impo semi  (2)'!A39</f>
        <v>42552</v>
      </c>
      <c r="B40" s="208"/>
      <c r="C40" s="208"/>
    </row>
    <row r="41" spans="1:3" x14ac:dyDescent="0.2">
      <c r="A41" s="271">
        <f>+'[3]14impo semi  (2)'!A40</f>
        <v>42583</v>
      </c>
      <c r="B41" s="208"/>
      <c r="C41" s="208"/>
    </row>
    <row r="42" spans="1:3" x14ac:dyDescent="0.2">
      <c r="A42" s="271">
        <f>+'[3]14impo semi  (2)'!A41</f>
        <v>42614</v>
      </c>
      <c r="B42" s="208"/>
      <c r="C42" s="208"/>
    </row>
    <row r="43" spans="1:3" x14ac:dyDescent="0.2">
      <c r="A43" s="271">
        <f>+'[3]14impo semi  (2)'!A42</f>
        <v>42644</v>
      </c>
      <c r="B43" s="208"/>
      <c r="C43" s="208"/>
    </row>
    <row r="44" spans="1:3" x14ac:dyDescent="0.2">
      <c r="A44" s="271">
        <f>+'[3]14impo semi  (2)'!A43</f>
        <v>42675</v>
      </c>
      <c r="B44" s="208"/>
      <c r="C44" s="208"/>
    </row>
    <row r="45" spans="1:3" ht="13.5" thickBot="1" x14ac:dyDescent="0.25">
      <c r="A45" s="272">
        <f>+'[3]14impo semi  (2)'!A44</f>
        <v>42705</v>
      </c>
      <c r="B45" s="209"/>
      <c r="C45" s="209"/>
    </row>
    <row r="46" spans="1:3" x14ac:dyDescent="0.2">
      <c r="A46" s="270">
        <f>+'[3]14impo semi  (2)'!A45</f>
        <v>42736</v>
      </c>
      <c r="B46" s="205"/>
      <c r="C46" s="206"/>
    </row>
    <row r="47" spans="1:3" x14ac:dyDescent="0.2">
      <c r="A47" s="271">
        <f>+'[3]14impo semi  (2)'!A46</f>
        <v>42767</v>
      </c>
      <c r="B47" s="207"/>
      <c r="C47" s="208"/>
    </row>
    <row r="48" spans="1:3" x14ac:dyDescent="0.2">
      <c r="A48" s="271">
        <f>+'[3]14impo semi  (2)'!A47</f>
        <v>42795</v>
      </c>
      <c r="B48" s="207"/>
      <c r="C48" s="208"/>
    </row>
    <row r="49" spans="1:3" x14ac:dyDescent="0.2">
      <c r="A49" s="271">
        <f>+'[3]14impo semi  (2)'!A48</f>
        <v>42826</v>
      </c>
      <c r="B49" s="207"/>
      <c r="C49" s="208"/>
    </row>
    <row r="50" spans="1:3" x14ac:dyDescent="0.2">
      <c r="A50" s="271">
        <f>+'[3]14impo semi  (2)'!A49</f>
        <v>42856</v>
      </c>
      <c r="B50" s="208"/>
      <c r="C50" s="208"/>
    </row>
    <row r="51" spans="1:3" x14ac:dyDescent="0.2">
      <c r="A51" s="271">
        <f>+'[3]14impo semi  (2)'!A50</f>
        <v>42887</v>
      </c>
      <c r="B51" s="207"/>
      <c r="C51" s="208"/>
    </row>
    <row r="52" spans="1:3" x14ac:dyDescent="0.2">
      <c r="A52" s="271">
        <f>+'[3]14impo semi  (2)'!A51</f>
        <v>42917</v>
      </c>
      <c r="B52" s="208"/>
      <c r="C52" s="208"/>
    </row>
    <row r="53" spans="1:3" x14ac:dyDescent="0.2">
      <c r="A53" s="271">
        <f>+'[3]14impo semi  (2)'!A52</f>
        <v>42948</v>
      </c>
      <c r="B53" s="208"/>
      <c r="C53" s="208"/>
    </row>
    <row r="54" spans="1:3" x14ac:dyDescent="0.2">
      <c r="A54" s="271">
        <f>+'[3]14impo semi  (2)'!A53</f>
        <v>42979</v>
      </c>
      <c r="B54" s="208"/>
      <c r="C54" s="208"/>
    </row>
    <row r="55" spans="1:3" ht="13.5" thickBot="1" x14ac:dyDescent="0.25">
      <c r="A55" s="272">
        <f>+'[3]14impo semi  (2)'!A54</f>
        <v>43009</v>
      </c>
      <c r="B55" s="209"/>
      <c r="C55" s="209"/>
    </row>
    <row r="56" spans="1:3" hidden="1" x14ac:dyDescent="0.2">
      <c r="A56" s="273">
        <f>+'[3]14impo semi  (2)'!A55</f>
        <v>43040</v>
      </c>
      <c r="B56" s="274"/>
      <c r="C56" s="274"/>
    </row>
    <row r="57" spans="1:3" ht="13.5" thickBot="1" x14ac:dyDescent="0.25">
      <c r="A57" s="275"/>
      <c r="B57" s="210"/>
      <c r="C57" s="210"/>
    </row>
    <row r="58" spans="1:3" x14ac:dyDescent="0.2">
      <c r="A58" s="276">
        <f>+'[3]14impo semi  (2)'!A57</f>
        <v>2011</v>
      </c>
      <c r="B58" s="206"/>
      <c r="C58" s="206"/>
    </row>
    <row r="59" spans="1:3" x14ac:dyDescent="0.2">
      <c r="A59" s="277">
        <f>+'[3]14impo semi  (2)'!A58</f>
        <v>2012</v>
      </c>
      <c r="B59" s="208"/>
      <c r="C59" s="208"/>
    </row>
    <row r="60" spans="1:3" ht="13.5" thickBot="1" x14ac:dyDescent="0.25">
      <c r="A60" s="278">
        <f>+'[3]14impo semi  (2)'!A59</f>
        <v>2013</v>
      </c>
      <c r="B60" s="209"/>
      <c r="C60" s="209"/>
    </row>
    <row r="61" spans="1:3" x14ac:dyDescent="0.2">
      <c r="A61" s="276">
        <f>+'[3]14impo semi  (2)'!A60</f>
        <v>2014</v>
      </c>
      <c r="B61" s="206"/>
      <c r="C61" s="206"/>
    </row>
    <row r="62" spans="1:3" x14ac:dyDescent="0.2">
      <c r="A62" s="277">
        <f>+'[3]14impo semi  (2)'!A61</f>
        <v>2015</v>
      </c>
      <c r="B62" s="208"/>
      <c r="C62" s="208"/>
    </row>
    <row r="63" spans="1:3" ht="13.5" thickBot="1" x14ac:dyDescent="0.25">
      <c r="A63" s="278">
        <f>+'[3]14impo semi  (2)'!A62</f>
        <v>2016</v>
      </c>
      <c r="B63" s="209"/>
      <c r="C63" s="209"/>
    </row>
    <row r="64" spans="1:3" ht="6" customHeight="1" thickBot="1" x14ac:dyDescent="0.25">
      <c r="A64" s="279"/>
      <c r="B64" s="210"/>
      <c r="C64" s="210"/>
    </row>
    <row r="65" spans="1:3" x14ac:dyDescent="0.2">
      <c r="A65" s="280" t="str">
        <f>+'[3]14impo semi  (2)'!A64</f>
        <v>ene-oct 2016</v>
      </c>
      <c r="B65" s="206"/>
      <c r="C65" s="206"/>
    </row>
    <row r="66" spans="1:3" ht="13.5" thickBot="1" x14ac:dyDescent="0.25">
      <c r="A66" s="281" t="str">
        <f>+'[3]14impo semi  (2)'!A65</f>
        <v>ene-oct 2017</v>
      </c>
      <c r="B66" s="209"/>
      <c r="C66" s="209"/>
    </row>
    <row r="67" spans="1:3" x14ac:dyDescent="0.2">
      <c r="A67" s="211" t="s">
        <v>138</v>
      </c>
      <c r="B67" s="210"/>
      <c r="C67" s="210"/>
    </row>
    <row r="68" spans="1:3" x14ac:dyDescent="0.2">
      <c r="A68" s="212"/>
      <c r="B68" s="210"/>
      <c r="C68" s="210"/>
    </row>
    <row r="69" spans="1:3" x14ac:dyDescent="0.2">
      <c r="A69" s="212"/>
      <c r="B69" s="210"/>
      <c r="C69" s="210"/>
    </row>
    <row r="70" spans="1:3" x14ac:dyDescent="0.2">
      <c r="A70" s="212"/>
      <c r="B70" s="210"/>
      <c r="C70" s="210"/>
    </row>
    <row r="71" spans="1:3" x14ac:dyDescent="0.2">
      <c r="A71" s="212"/>
      <c r="B71" s="210"/>
      <c r="C71" s="210"/>
    </row>
    <row r="72" spans="1:3" x14ac:dyDescent="0.2">
      <c r="A72" s="212"/>
      <c r="B72" s="210"/>
      <c r="C72" s="210"/>
    </row>
    <row r="73" spans="1:3" x14ac:dyDescent="0.2">
      <c r="A73" s="212"/>
      <c r="B73" s="210"/>
      <c r="C73" s="210"/>
    </row>
    <row r="74" spans="1:3" x14ac:dyDescent="0.2">
      <c r="A74" s="212"/>
      <c r="B74" s="210"/>
      <c r="C74" s="210"/>
    </row>
    <row r="75" spans="1:3" x14ac:dyDescent="0.2">
      <c r="A75" s="212"/>
      <c r="B75" s="210"/>
      <c r="C75" s="210"/>
    </row>
    <row r="76" spans="1:3" x14ac:dyDescent="0.2">
      <c r="A76" s="212"/>
      <c r="B76" s="210"/>
      <c r="C76" s="210"/>
    </row>
    <row r="77" spans="1:3" x14ac:dyDescent="0.2">
      <c r="A77" s="212"/>
      <c r="B77" s="210"/>
      <c r="C77" s="210"/>
    </row>
    <row r="78" spans="1:3" x14ac:dyDescent="0.2">
      <c r="A78" s="212"/>
      <c r="B78" s="210"/>
      <c r="C78" s="210"/>
    </row>
    <row r="79" spans="1:3" x14ac:dyDescent="0.2">
      <c r="A79" s="212"/>
      <c r="B79" s="210"/>
      <c r="C79" s="210"/>
    </row>
    <row r="80" spans="1:3" x14ac:dyDescent="0.2">
      <c r="A80" s="213" t="s">
        <v>49</v>
      </c>
      <c r="B80" s="210"/>
      <c r="C80" s="210"/>
    </row>
    <row r="81" spans="1:3" x14ac:dyDescent="0.2">
      <c r="A81" s="211"/>
      <c r="B81" s="210"/>
      <c r="C81" s="210"/>
    </row>
    <row r="82" spans="1:3" x14ac:dyDescent="0.2">
      <c r="B82" s="215"/>
      <c r="C82" s="211"/>
    </row>
    <row r="83" spans="1:3" ht="13.5" thickBot="1" x14ac:dyDescent="0.25">
      <c r="B83" s="211"/>
      <c r="C83" s="211"/>
    </row>
    <row r="84" spans="1:3" ht="13.5" thickBot="1" x14ac:dyDescent="0.25">
      <c r="A84" s="216" t="s">
        <v>48</v>
      </c>
      <c r="C84" s="217" t="s">
        <v>50</v>
      </c>
    </row>
    <row r="85" spans="1:3" x14ac:dyDescent="0.2">
      <c r="A85" s="218">
        <f>+A61</f>
        <v>2014</v>
      </c>
      <c r="C85" s="219">
        <f>+C61-SUM(C10:C21)</f>
        <v>0</v>
      </c>
    </row>
    <row r="86" spans="1:3" x14ac:dyDescent="0.2">
      <c r="A86" s="220">
        <f>+A62</f>
        <v>2015</v>
      </c>
      <c r="C86" s="221">
        <f>+C62-SUM(C22:C33)</f>
        <v>0</v>
      </c>
    </row>
    <row r="87" spans="1:3" ht="13.5" thickBot="1" x14ac:dyDescent="0.25">
      <c r="A87" s="222">
        <f>+A63</f>
        <v>2016</v>
      </c>
      <c r="C87" s="223">
        <f>+C63-SUM(C34:C45)</f>
        <v>0</v>
      </c>
    </row>
    <row r="88" spans="1:3" x14ac:dyDescent="0.2">
      <c r="A88" s="218" t="str">
        <f>+A65</f>
        <v>ene-oct 2016</v>
      </c>
      <c r="C88" s="224">
        <f>+C65-(SUM(C34:INDEX(C34:C45,'[4]parámetros e instrucciones'!$E$3)))</f>
        <v>0</v>
      </c>
    </row>
    <row r="89" spans="1:3" ht="13.5" thickBot="1" x14ac:dyDescent="0.25">
      <c r="A89" s="222" t="str">
        <f>+A66</f>
        <v>ene-oct 2017</v>
      </c>
      <c r="C89" s="225">
        <f>+C66-(SUM(C46:INDEX(C46:C56,'[4]parámetros e instrucciones'!$E$3)))</f>
        <v>0</v>
      </c>
    </row>
  </sheetData>
  <mergeCells count="6">
    <mergeCell ref="A8:A9"/>
    <mergeCell ref="A1:C1"/>
    <mergeCell ref="A2:C2"/>
    <mergeCell ref="A3:C3"/>
    <mergeCell ref="A5:C5"/>
    <mergeCell ref="B7:C7"/>
  </mergeCells>
  <pageMargins left="0.11811023622047245" right="0.11811023622047245" top="0.74803149606299213" bottom="0.35433070866141736" header="0.19685039370078741" footer="0.31496062992125984"/>
  <pageSetup paperSize="9" scale="88" orientation="portrait" horizontalDpi="1200" verticalDpi="1200" r:id="rId1"/>
  <headerFooter>
    <oddHeader>&amp;R2017 - Año de las Energías Renovables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C89"/>
  <sheetViews>
    <sheetView workbookViewId="0">
      <selection activeCell="C10" sqref="C10"/>
    </sheetView>
  </sheetViews>
  <sheetFormatPr baseColWidth="10" defaultRowHeight="12.75" x14ac:dyDescent="0.2"/>
  <cols>
    <col min="1" max="1" width="14.5703125" style="214" customWidth="1"/>
    <col min="2" max="2" width="18.5703125" style="214" customWidth="1"/>
    <col min="3" max="3" width="14.28515625" style="214" customWidth="1"/>
    <col min="4" max="16384" width="11.42578125" style="203"/>
  </cols>
  <sheetData>
    <row r="1" spans="1:3" x14ac:dyDescent="0.2">
      <c r="A1" s="308" t="s">
        <v>177</v>
      </c>
      <c r="B1" s="308"/>
      <c r="C1" s="308"/>
    </row>
    <row r="2" spans="1:3" x14ac:dyDescent="0.2">
      <c r="A2" s="309" t="s">
        <v>136</v>
      </c>
      <c r="B2" s="309"/>
      <c r="C2" s="309"/>
    </row>
    <row r="3" spans="1:3" x14ac:dyDescent="0.2">
      <c r="A3" s="310" t="str">
        <f>+'[3]1.modelos'!A3</f>
        <v>Rodamientes Radiales a bola</v>
      </c>
      <c r="B3" s="310"/>
      <c r="C3" s="310"/>
    </row>
    <row r="4" spans="1:3" x14ac:dyDescent="0.2">
      <c r="A4" s="265"/>
      <c r="B4" s="265" t="s">
        <v>173</v>
      </c>
      <c r="C4" s="265"/>
    </row>
    <row r="5" spans="1:3" x14ac:dyDescent="0.2">
      <c r="A5" s="309" t="s">
        <v>157</v>
      </c>
      <c r="B5" s="309"/>
      <c r="C5" s="309"/>
    </row>
    <row r="6" spans="1:3" ht="13.5" thickBot="1" x14ac:dyDescent="0.25">
      <c r="A6" s="266"/>
      <c r="B6" s="204"/>
      <c r="C6" s="204"/>
    </row>
    <row r="7" spans="1:3" ht="26.25" customHeight="1" thickBot="1" x14ac:dyDescent="0.25">
      <c r="A7" s="267" t="s">
        <v>47</v>
      </c>
      <c r="B7" s="311" t="s">
        <v>137</v>
      </c>
      <c r="C7" s="312"/>
    </row>
    <row r="8" spans="1:3" x14ac:dyDescent="0.2">
      <c r="A8" s="306" t="s">
        <v>48</v>
      </c>
      <c r="B8" s="268" t="s">
        <v>4</v>
      </c>
      <c r="C8" s="268" t="s">
        <v>36</v>
      </c>
    </row>
    <row r="9" spans="1:3" ht="13.5" thickBot="1" x14ac:dyDescent="0.25">
      <c r="A9" s="307"/>
      <c r="B9" s="269" t="s">
        <v>171</v>
      </c>
      <c r="C9" s="269" t="s">
        <v>6</v>
      </c>
    </row>
    <row r="10" spans="1:3" x14ac:dyDescent="0.2">
      <c r="A10" s="270">
        <f>+'[3]14impo semi  (2)'!A9</f>
        <v>41640</v>
      </c>
      <c r="B10" s="205"/>
      <c r="C10" s="206"/>
    </row>
    <row r="11" spans="1:3" x14ac:dyDescent="0.2">
      <c r="A11" s="271">
        <f>+'[3]14impo semi  (2)'!A10</f>
        <v>41671</v>
      </c>
      <c r="B11" s="207"/>
      <c r="C11" s="208"/>
    </row>
    <row r="12" spans="1:3" x14ac:dyDescent="0.2">
      <c r="A12" s="271">
        <f>+'[3]14impo semi  (2)'!A11</f>
        <v>41699</v>
      </c>
      <c r="B12" s="207"/>
      <c r="C12" s="208"/>
    </row>
    <row r="13" spans="1:3" x14ac:dyDescent="0.2">
      <c r="A13" s="271">
        <f>+'[3]14impo semi  (2)'!A12</f>
        <v>41730</v>
      </c>
      <c r="B13" s="207"/>
      <c r="C13" s="208"/>
    </row>
    <row r="14" spans="1:3" x14ac:dyDescent="0.2">
      <c r="A14" s="271">
        <f>+'[3]14impo semi  (2)'!A13</f>
        <v>41760</v>
      </c>
      <c r="B14" s="208"/>
      <c r="C14" s="208"/>
    </row>
    <row r="15" spans="1:3" x14ac:dyDescent="0.2">
      <c r="A15" s="271">
        <f>+'[3]14impo semi  (2)'!A14</f>
        <v>41791</v>
      </c>
      <c r="B15" s="207"/>
      <c r="C15" s="208"/>
    </row>
    <row r="16" spans="1:3" x14ac:dyDescent="0.2">
      <c r="A16" s="271">
        <f>+'[3]14impo semi  (2)'!A15</f>
        <v>41821</v>
      </c>
      <c r="B16" s="208"/>
      <c r="C16" s="208"/>
    </row>
    <row r="17" spans="1:3" x14ac:dyDescent="0.2">
      <c r="A17" s="271">
        <f>+'[3]14impo semi  (2)'!A16</f>
        <v>41852</v>
      </c>
      <c r="B17" s="208"/>
      <c r="C17" s="208"/>
    </row>
    <row r="18" spans="1:3" x14ac:dyDescent="0.2">
      <c r="A18" s="271">
        <f>+'[3]14impo semi  (2)'!A17</f>
        <v>41883</v>
      </c>
      <c r="B18" s="208"/>
      <c r="C18" s="208"/>
    </row>
    <row r="19" spans="1:3" x14ac:dyDescent="0.2">
      <c r="A19" s="271">
        <f>+'[3]14impo semi  (2)'!A18</f>
        <v>41913</v>
      </c>
      <c r="B19" s="208"/>
      <c r="C19" s="208"/>
    </row>
    <row r="20" spans="1:3" x14ac:dyDescent="0.2">
      <c r="A20" s="271">
        <f>+'[3]14impo semi  (2)'!A19</f>
        <v>41944</v>
      </c>
      <c r="B20" s="208"/>
      <c r="C20" s="208"/>
    </row>
    <row r="21" spans="1:3" ht="13.5" thickBot="1" x14ac:dyDescent="0.25">
      <c r="A21" s="272">
        <f>+'[3]14impo semi  (2)'!A20</f>
        <v>41974</v>
      </c>
      <c r="B21" s="209"/>
      <c r="C21" s="209"/>
    </row>
    <row r="22" spans="1:3" x14ac:dyDescent="0.2">
      <c r="A22" s="270">
        <f>+'[3]14impo semi  (2)'!A21</f>
        <v>42005</v>
      </c>
      <c r="B22" s="205"/>
      <c r="C22" s="206"/>
    </row>
    <row r="23" spans="1:3" x14ac:dyDescent="0.2">
      <c r="A23" s="271">
        <f>+'[3]14impo semi  (2)'!A22</f>
        <v>42036</v>
      </c>
      <c r="B23" s="207"/>
      <c r="C23" s="208"/>
    </row>
    <row r="24" spans="1:3" x14ac:dyDescent="0.2">
      <c r="A24" s="271">
        <f>+'[3]14impo semi  (2)'!A23</f>
        <v>42064</v>
      </c>
      <c r="B24" s="207"/>
      <c r="C24" s="208"/>
    </row>
    <row r="25" spans="1:3" x14ac:dyDescent="0.2">
      <c r="A25" s="271">
        <f>+'[3]14impo semi  (2)'!A24</f>
        <v>42095</v>
      </c>
      <c r="B25" s="207"/>
      <c r="C25" s="208"/>
    </row>
    <row r="26" spans="1:3" x14ac:dyDescent="0.2">
      <c r="A26" s="271">
        <f>+'[3]14impo semi  (2)'!A25</f>
        <v>42125</v>
      </c>
      <c r="B26" s="208"/>
      <c r="C26" s="208"/>
    </row>
    <row r="27" spans="1:3" x14ac:dyDescent="0.2">
      <c r="A27" s="271">
        <f>+'[3]14impo semi  (2)'!A26</f>
        <v>42156</v>
      </c>
      <c r="B27" s="207"/>
      <c r="C27" s="208"/>
    </row>
    <row r="28" spans="1:3" x14ac:dyDescent="0.2">
      <c r="A28" s="271">
        <f>+'[3]14impo semi  (2)'!A27</f>
        <v>42186</v>
      </c>
      <c r="B28" s="208"/>
      <c r="C28" s="208"/>
    </row>
    <row r="29" spans="1:3" x14ac:dyDescent="0.2">
      <c r="A29" s="271">
        <f>+'[3]14impo semi  (2)'!A28</f>
        <v>42217</v>
      </c>
      <c r="B29" s="208"/>
      <c r="C29" s="208"/>
    </row>
    <row r="30" spans="1:3" x14ac:dyDescent="0.2">
      <c r="A30" s="271">
        <f>+'[3]14impo semi  (2)'!A29</f>
        <v>42248</v>
      </c>
      <c r="B30" s="208"/>
      <c r="C30" s="208"/>
    </row>
    <row r="31" spans="1:3" x14ac:dyDescent="0.2">
      <c r="A31" s="271">
        <f>+'[3]14impo semi  (2)'!A30</f>
        <v>42278</v>
      </c>
      <c r="B31" s="208"/>
      <c r="C31" s="208"/>
    </row>
    <row r="32" spans="1:3" x14ac:dyDescent="0.2">
      <c r="A32" s="271">
        <f>+'[3]14impo semi  (2)'!A31</f>
        <v>42309</v>
      </c>
      <c r="B32" s="208"/>
      <c r="C32" s="208"/>
    </row>
    <row r="33" spans="1:3" ht="13.5" thickBot="1" x14ac:dyDescent="0.25">
      <c r="A33" s="272">
        <f>+'[3]14impo semi  (2)'!A32</f>
        <v>42339</v>
      </c>
      <c r="B33" s="209"/>
      <c r="C33" s="209"/>
    </row>
    <row r="34" spans="1:3" x14ac:dyDescent="0.2">
      <c r="A34" s="270">
        <f>+'[3]14impo semi  (2)'!A33</f>
        <v>42370</v>
      </c>
      <c r="B34" s="205"/>
      <c r="C34" s="206"/>
    </row>
    <row r="35" spans="1:3" x14ac:dyDescent="0.2">
      <c r="A35" s="271">
        <f>+'[3]14impo semi  (2)'!A34</f>
        <v>42401</v>
      </c>
      <c r="B35" s="207"/>
      <c r="C35" s="208"/>
    </row>
    <row r="36" spans="1:3" x14ac:dyDescent="0.2">
      <c r="A36" s="271">
        <f>+'[3]14impo semi  (2)'!A35</f>
        <v>42430</v>
      </c>
      <c r="B36" s="207"/>
      <c r="C36" s="208"/>
    </row>
    <row r="37" spans="1:3" x14ac:dyDescent="0.2">
      <c r="A37" s="271">
        <f>+'[3]14impo semi  (2)'!A36</f>
        <v>42461</v>
      </c>
      <c r="B37" s="207"/>
      <c r="C37" s="208"/>
    </row>
    <row r="38" spans="1:3" x14ac:dyDescent="0.2">
      <c r="A38" s="271">
        <f>+'[3]14impo semi  (2)'!A37</f>
        <v>42491</v>
      </c>
      <c r="B38" s="208"/>
      <c r="C38" s="208"/>
    </row>
    <row r="39" spans="1:3" x14ac:dyDescent="0.2">
      <c r="A39" s="271">
        <f>+'[3]14impo semi  (2)'!A38</f>
        <v>42522</v>
      </c>
      <c r="B39" s="207"/>
      <c r="C39" s="208"/>
    </row>
    <row r="40" spans="1:3" x14ac:dyDescent="0.2">
      <c r="A40" s="271">
        <f>+'[3]14impo semi  (2)'!A39</f>
        <v>42552</v>
      </c>
      <c r="B40" s="208"/>
      <c r="C40" s="208"/>
    </row>
    <row r="41" spans="1:3" x14ac:dyDescent="0.2">
      <c r="A41" s="271">
        <f>+'[3]14impo semi  (2)'!A40</f>
        <v>42583</v>
      </c>
      <c r="B41" s="208"/>
      <c r="C41" s="208"/>
    </row>
    <row r="42" spans="1:3" x14ac:dyDescent="0.2">
      <c r="A42" s="271">
        <f>+'[3]14impo semi  (2)'!A41</f>
        <v>42614</v>
      </c>
      <c r="B42" s="208"/>
      <c r="C42" s="208"/>
    </row>
    <row r="43" spans="1:3" x14ac:dyDescent="0.2">
      <c r="A43" s="271">
        <f>+'[3]14impo semi  (2)'!A42</f>
        <v>42644</v>
      </c>
      <c r="B43" s="208"/>
      <c r="C43" s="208"/>
    </row>
    <row r="44" spans="1:3" x14ac:dyDescent="0.2">
      <c r="A44" s="271">
        <f>+'[3]14impo semi  (2)'!A43</f>
        <v>42675</v>
      </c>
      <c r="B44" s="208"/>
      <c r="C44" s="208"/>
    </row>
    <row r="45" spans="1:3" ht="13.5" thickBot="1" x14ac:dyDescent="0.25">
      <c r="A45" s="272">
        <f>+'[3]14impo semi  (2)'!A44</f>
        <v>42705</v>
      </c>
      <c r="B45" s="209"/>
      <c r="C45" s="209"/>
    </row>
    <row r="46" spans="1:3" x14ac:dyDescent="0.2">
      <c r="A46" s="270">
        <f>+'[3]14impo semi  (2)'!A45</f>
        <v>42736</v>
      </c>
      <c r="B46" s="205"/>
      <c r="C46" s="206"/>
    </row>
    <row r="47" spans="1:3" x14ac:dyDescent="0.2">
      <c r="A47" s="271">
        <f>+'[3]14impo semi  (2)'!A46</f>
        <v>42767</v>
      </c>
      <c r="B47" s="207"/>
      <c r="C47" s="208"/>
    </row>
    <row r="48" spans="1:3" x14ac:dyDescent="0.2">
      <c r="A48" s="271">
        <f>+'[3]14impo semi  (2)'!A47</f>
        <v>42795</v>
      </c>
      <c r="B48" s="207"/>
      <c r="C48" s="208"/>
    </row>
    <row r="49" spans="1:3" x14ac:dyDescent="0.2">
      <c r="A49" s="271">
        <f>+'[3]14impo semi  (2)'!A48</f>
        <v>42826</v>
      </c>
      <c r="B49" s="207"/>
      <c r="C49" s="208"/>
    </row>
    <row r="50" spans="1:3" x14ac:dyDescent="0.2">
      <c r="A50" s="271">
        <f>+'[3]14impo semi  (2)'!A49</f>
        <v>42856</v>
      </c>
      <c r="B50" s="208"/>
      <c r="C50" s="208"/>
    </row>
    <row r="51" spans="1:3" x14ac:dyDescent="0.2">
      <c r="A51" s="271">
        <f>+'[3]14impo semi  (2)'!A50</f>
        <v>42887</v>
      </c>
      <c r="B51" s="207"/>
      <c r="C51" s="208"/>
    </row>
    <row r="52" spans="1:3" x14ac:dyDescent="0.2">
      <c r="A52" s="271">
        <f>+'[3]14impo semi  (2)'!A51</f>
        <v>42917</v>
      </c>
      <c r="B52" s="208"/>
      <c r="C52" s="208"/>
    </row>
    <row r="53" spans="1:3" x14ac:dyDescent="0.2">
      <c r="A53" s="271">
        <f>+'[3]14impo semi  (2)'!A52</f>
        <v>42948</v>
      </c>
      <c r="B53" s="208"/>
      <c r="C53" s="208"/>
    </row>
    <row r="54" spans="1:3" x14ac:dyDescent="0.2">
      <c r="A54" s="271">
        <f>+'[3]14impo semi  (2)'!A53</f>
        <v>42979</v>
      </c>
      <c r="B54" s="208"/>
      <c r="C54" s="208"/>
    </row>
    <row r="55" spans="1:3" ht="13.5" thickBot="1" x14ac:dyDescent="0.25">
      <c r="A55" s="272">
        <f>+'[3]14impo semi  (2)'!A54</f>
        <v>43009</v>
      </c>
      <c r="B55" s="209"/>
      <c r="C55" s="209"/>
    </row>
    <row r="56" spans="1:3" hidden="1" x14ac:dyDescent="0.2">
      <c r="A56" s="273">
        <f>+'[3]14impo semi  (2)'!A55</f>
        <v>43040</v>
      </c>
      <c r="B56" s="274"/>
      <c r="C56" s="274"/>
    </row>
    <row r="57" spans="1:3" ht="13.5" thickBot="1" x14ac:dyDescent="0.25">
      <c r="A57" s="275"/>
      <c r="B57" s="210"/>
      <c r="C57" s="210"/>
    </row>
    <row r="58" spans="1:3" x14ac:dyDescent="0.2">
      <c r="A58" s="276">
        <f>+'[3]14impo semi  (2)'!A57</f>
        <v>2011</v>
      </c>
      <c r="B58" s="206"/>
      <c r="C58" s="206"/>
    </row>
    <row r="59" spans="1:3" x14ac:dyDescent="0.2">
      <c r="A59" s="277">
        <f>+'[3]14impo semi  (2)'!A58</f>
        <v>2012</v>
      </c>
      <c r="B59" s="208"/>
      <c r="C59" s="208"/>
    </row>
    <row r="60" spans="1:3" ht="13.5" thickBot="1" x14ac:dyDescent="0.25">
      <c r="A60" s="278">
        <f>+'[3]14impo semi  (2)'!A59</f>
        <v>2013</v>
      </c>
      <c r="B60" s="209"/>
      <c r="C60" s="209"/>
    </row>
    <row r="61" spans="1:3" x14ac:dyDescent="0.2">
      <c r="A61" s="276">
        <f>+'[3]14impo semi  (2)'!A60</f>
        <v>2014</v>
      </c>
      <c r="B61" s="206"/>
      <c r="C61" s="206"/>
    </row>
    <row r="62" spans="1:3" x14ac:dyDescent="0.2">
      <c r="A62" s="277">
        <f>+'[3]14impo semi  (2)'!A61</f>
        <v>2015</v>
      </c>
      <c r="B62" s="208"/>
      <c r="C62" s="208"/>
    </row>
    <row r="63" spans="1:3" ht="13.5" thickBot="1" x14ac:dyDescent="0.25">
      <c r="A63" s="278">
        <f>+'[3]14impo semi  (2)'!A62</f>
        <v>2016</v>
      </c>
      <c r="B63" s="209"/>
      <c r="C63" s="209"/>
    </row>
    <row r="64" spans="1:3" ht="6" customHeight="1" thickBot="1" x14ac:dyDescent="0.25">
      <c r="A64" s="279"/>
      <c r="B64" s="210"/>
      <c r="C64" s="210"/>
    </row>
    <row r="65" spans="1:3" x14ac:dyDescent="0.2">
      <c r="A65" s="280" t="str">
        <f>+'[3]14impo semi  (2)'!A64</f>
        <v>ene-oct 2016</v>
      </c>
      <c r="B65" s="206"/>
      <c r="C65" s="206"/>
    </row>
    <row r="66" spans="1:3" ht="13.5" thickBot="1" x14ac:dyDescent="0.25">
      <c r="A66" s="281" t="str">
        <f>+'[3]14impo semi  (2)'!A65</f>
        <v>ene-oct 2017</v>
      </c>
      <c r="B66" s="209"/>
      <c r="C66" s="209"/>
    </row>
    <row r="67" spans="1:3" x14ac:dyDescent="0.2">
      <c r="A67" s="211" t="s">
        <v>138</v>
      </c>
      <c r="B67" s="210"/>
      <c r="C67" s="210"/>
    </row>
    <row r="68" spans="1:3" x14ac:dyDescent="0.2">
      <c r="A68" s="212"/>
      <c r="B68" s="210"/>
      <c r="C68" s="210"/>
    </row>
    <row r="69" spans="1:3" x14ac:dyDescent="0.2">
      <c r="A69" s="212"/>
      <c r="B69" s="210"/>
      <c r="C69" s="210"/>
    </row>
    <row r="70" spans="1:3" x14ac:dyDescent="0.2">
      <c r="A70" s="212"/>
      <c r="B70" s="210"/>
      <c r="C70" s="210"/>
    </row>
    <row r="71" spans="1:3" x14ac:dyDescent="0.2">
      <c r="A71" s="212"/>
      <c r="B71" s="210"/>
      <c r="C71" s="210"/>
    </row>
    <row r="72" spans="1:3" x14ac:dyDescent="0.2">
      <c r="A72" s="212"/>
      <c r="B72" s="210"/>
      <c r="C72" s="210"/>
    </row>
    <row r="73" spans="1:3" x14ac:dyDescent="0.2">
      <c r="A73" s="212"/>
      <c r="B73" s="210"/>
      <c r="C73" s="210"/>
    </row>
    <row r="74" spans="1:3" x14ac:dyDescent="0.2">
      <c r="A74" s="212"/>
      <c r="B74" s="210"/>
      <c r="C74" s="210"/>
    </row>
    <row r="75" spans="1:3" x14ac:dyDescent="0.2">
      <c r="A75" s="212"/>
      <c r="B75" s="210"/>
      <c r="C75" s="210"/>
    </row>
    <row r="76" spans="1:3" x14ac:dyDescent="0.2">
      <c r="A76" s="212"/>
      <c r="B76" s="210"/>
      <c r="C76" s="210"/>
    </row>
    <row r="77" spans="1:3" x14ac:dyDescent="0.2">
      <c r="A77" s="212"/>
      <c r="B77" s="210"/>
      <c r="C77" s="210"/>
    </row>
    <row r="78" spans="1:3" x14ac:dyDescent="0.2">
      <c r="A78" s="212"/>
      <c r="B78" s="210"/>
      <c r="C78" s="210"/>
    </row>
    <row r="79" spans="1:3" x14ac:dyDescent="0.2">
      <c r="A79" s="212"/>
      <c r="B79" s="210"/>
      <c r="C79" s="210"/>
    </row>
    <row r="80" spans="1:3" x14ac:dyDescent="0.2">
      <c r="A80" s="213" t="s">
        <v>49</v>
      </c>
      <c r="B80" s="210"/>
      <c r="C80" s="210"/>
    </row>
    <row r="81" spans="1:3" x14ac:dyDescent="0.2">
      <c r="A81" s="211"/>
      <c r="B81" s="210"/>
      <c r="C81" s="210"/>
    </row>
    <row r="82" spans="1:3" x14ac:dyDescent="0.2">
      <c r="B82" s="215"/>
      <c r="C82" s="211"/>
    </row>
    <row r="83" spans="1:3" ht="13.5" thickBot="1" x14ac:dyDescent="0.25">
      <c r="B83" s="211"/>
      <c r="C83" s="211"/>
    </row>
    <row r="84" spans="1:3" ht="13.5" thickBot="1" x14ac:dyDescent="0.25">
      <c r="A84" s="216" t="s">
        <v>48</v>
      </c>
      <c r="C84" s="217" t="s">
        <v>50</v>
      </c>
    </row>
    <row r="85" spans="1:3" x14ac:dyDescent="0.2">
      <c r="A85" s="218">
        <f>+A61</f>
        <v>2014</v>
      </c>
      <c r="C85" s="219">
        <f>+C61-SUM(C10:C21)</f>
        <v>0</v>
      </c>
    </row>
    <row r="86" spans="1:3" x14ac:dyDescent="0.2">
      <c r="A86" s="220">
        <f>+A62</f>
        <v>2015</v>
      </c>
      <c r="C86" s="221">
        <f>+C62-SUM(C22:C33)</f>
        <v>0</v>
      </c>
    </row>
    <row r="87" spans="1:3" ht="13.5" thickBot="1" x14ac:dyDescent="0.25">
      <c r="A87" s="222">
        <f>+A63</f>
        <v>2016</v>
      </c>
      <c r="C87" s="223">
        <f>+C63-SUM(C34:C45)</f>
        <v>0</v>
      </c>
    </row>
    <row r="88" spans="1:3" x14ac:dyDescent="0.2">
      <c r="A88" s="218" t="str">
        <f>+A65</f>
        <v>ene-oct 2016</v>
      </c>
      <c r="C88" s="224">
        <f>+C65-(SUM(C34:INDEX(C34:C45,'[4]parámetros e instrucciones'!$E$3)))</f>
        <v>0</v>
      </c>
    </row>
    <row r="89" spans="1:3" ht="13.5" thickBot="1" x14ac:dyDescent="0.25">
      <c r="A89" s="222" t="str">
        <f>+A66</f>
        <v>ene-oct 2017</v>
      </c>
      <c r="C89" s="225">
        <f>+C66-(SUM(C46:INDEX(C46:C56,'[4]parámetros e instrucciones'!$E$3)))</f>
        <v>0</v>
      </c>
    </row>
  </sheetData>
  <mergeCells count="6">
    <mergeCell ref="A8:A9"/>
    <mergeCell ref="A1:C1"/>
    <mergeCell ref="A2:C2"/>
    <mergeCell ref="A3:C3"/>
    <mergeCell ref="A5:C5"/>
    <mergeCell ref="B7:C7"/>
  </mergeCells>
  <pageMargins left="0.11811023622047245" right="0.11811023622047245" top="0.74803149606299213" bottom="0.35433070866141736" header="0.19685039370078741" footer="0.31496062992125984"/>
  <pageSetup paperSize="9" scale="88" orientation="portrait" horizontalDpi="1200" verticalDpi="1200" r:id="rId1"/>
  <headerFooter>
    <oddHeader>&amp;R2017 - Año de las Energías Renovables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workbookViewId="0">
      <selection activeCell="C10" sqref="C10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19685039370078741" footer="0.51181102362204722"/>
  <pageSetup paperSize="9" orientation="portrait" horizontalDpi="1200" verticalDpi="1200" r:id="rId1"/>
  <headerFooter alignWithMargins="0">
    <oddHeader>&amp;R2017 - Año de las Energías Renovables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view="pageBreakPreview" zoomScaleNormal="75" zoomScaleSheetLayoutView="100" workbookViewId="0">
      <selection activeCell="C10" sqref="C10"/>
    </sheetView>
  </sheetViews>
  <sheetFormatPr baseColWidth="10" defaultRowHeight="12.75" x14ac:dyDescent="0.2"/>
  <cols>
    <col min="1" max="1" width="17.85546875" style="8" customWidth="1"/>
    <col min="2" max="2" width="57.28515625" style="8" customWidth="1"/>
    <col min="3" max="6" width="11.28515625" style="8" customWidth="1"/>
    <col min="7" max="16384" width="11.42578125" style="8"/>
  </cols>
  <sheetData>
    <row r="1" spans="1:6" x14ac:dyDescent="0.2">
      <c r="A1" s="6" t="s">
        <v>178</v>
      </c>
      <c r="B1" s="7"/>
      <c r="C1" s="7"/>
      <c r="D1" s="7"/>
      <c r="E1" s="7"/>
      <c r="F1" s="7"/>
    </row>
    <row r="2" spans="1:6" x14ac:dyDescent="0.2">
      <c r="A2" s="123" t="s">
        <v>84</v>
      </c>
      <c r="B2" s="124"/>
      <c r="C2" s="124"/>
      <c r="D2" s="124"/>
      <c r="E2" s="124"/>
      <c r="F2" s="124"/>
    </row>
    <row r="3" spans="1:6" x14ac:dyDescent="0.2">
      <c r="A3" s="123" t="s">
        <v>140</v>
      </c>
      <c r="B3" s="125"/>
      <c r="C3" s="124"/>
      <c r="D3" s="124"/>
      <c r="E3" s="124"/>
      <c r="F3" s="124"/>
    </row>
    <row r="4" spans="1:6" hidden="1" x14ac:dyDescent="0.2">
      <c r="A4" s="6"/>
      <c r="B4" s="7"/>
      <c r="C4" s="7"/>
      <c r="D4" s="7"/>
      <c r="E4" s="7"/>
      <c r="F4" s="7"/>
    </row>
    <row r="5" spans="1:6" hidden="1" x14ac:dyDescent="0.2">
      <c r="A5" s="6"/>
      <c r="B5" s="7"/>
      <c r="C5" s="7"/>
      <c r="D5" s="7"/>
      <c r="E5" s="7"/>
      <c r="F5" s="7"/>
    </row>
    <row r="6" spans="1:6" x14ac:dyDescent="0.2">
      <c r="A6" s="293" t="s">
        <v>141</v>
      </c>
      <c r="B6" s="293"/>
      <c r="C6" s="293"/>
      <c r="D6" s="293"/>
      <c r="E6" s="293"/>
      <c r="F6" s="293"/>
    </row>
    <row r="7" spans="1:6" ht="13.5" thickBot="1" x14ac:dyDescent="0.25">
      <c r="A7" s="7"/>
      <c r="B7" s="6"/>
      <c r="C7" s="7"/>
      <c r="D7" s="7"/>
      <c r="E7" s="7"/>
      <c r="F7" s="7"/>
    </row>
    <row r="8" spans="1:6" ht="28.5" customHeight="1" thickBot="1" x14ac:dyDescent="0.25">
      <c r="A8" s="261" t="s">
        <v>166</v>
      </c>
      <c r="B8" s="121" t="s">
        <v>1</v>
      </c>
      <c r="C8" s="122">
        <v>2014</v>
      </c>
      <c r="D8" s="122">
        <v>2015</v>
      </c>
      <c r="E8" s="122">
        <v>2016</v>
      </c>
      <c r="F8" s="122" t="s">
        <v>147</v>
      </c>
    </row>
    <row r="9" spans="1:6" x14ac:dyDescent="0.2">
      <c r="A9" s="200" t="s">
        <v>167</v>
      </c>
      <c r="B9" s="257" t="s">
        <v>160</v>
      </c>
      <c r="C9" s="294" t="s">
        <v>10</v>
      </c>
      <c r="D9" s="294" t="s">
        <v>10</v>
      </c>
      <c r="E9" s="294" t="s">
        <v>10</v>
      </c>
      <c r="F9" s="294" t="s">
        <v>10</v>
      </c>
    </row>
    <row r="10" spans="1:6" x14ac:dyDescent="0.2">
      <c r="A10" s="201"/>
      <c r="B10" s="258" t="s">
        <v>165</v>
      </c>
      <c r="C10" s="295"/>
      <c r="D10" s="295"/>
      <c r="E10" s="295"/>
      <c r="F10" s="295"/>
    </row>
    <row r="11" spans="1:6" x14ac:dyDescent="0.2">
      <c r="A11" s="201"/>
      <c r="B11" s="259" t="s">
        <v>161</v>
      </c>
      <c r="C11" s="295"/>
      <c r="D11" s="295"/>
      <c r="E11" s="295"/>
      <c r="F11" s="295"/>
    </row>
    <row r="12" spans="1:6" x14ac:dyDescent="0.2">
      <c r="A12" s="201"/>
      <c r="B12" s="259" t="s">
        <v>162</v>
      </c>
      <c r="C12" s="295"/>
      <c r="D12" s="295"/>
      <c r="E12" s="295"/>
      <c r="F12" s="295"/>
    </row>
    <row r="13" spans="1:6" x14ac:dyDescent="0.2">
      <c r="A13" s="201"/>
      <c r="B13" s="259" t="s">
        <v>163</v>
      </c>
      <c r="C13" s="295"/>
      <c r="D13" s="295"/>
      <c r="E13" s="295"/>
      <c r="F13" s="295"/>
    </row>
    <row r="14" spans="1:6" ht="13.5" thickBot="1" x14ac:dyDescent="0.25">
      <c r="A14" s="201"/>
      <c r="B14" s="260" t="s">
        <v>164</v>
      </c>
      <c r="C14" s="296"/>
      <c r="D14" s="296"/>
      <c r="E14" s="296"/>
      <c r="F14" s="296"/>
    </row>
    <row r="15" spans="1:6" x14ac:dyDescent="0.2">
      <c r="A15" s="200" t="s">
        <v>167</v>
      </c>
      <c r="B15" s="257" t="s">
        <v>160</v>
      </c>
      <c r="C15" s="294" t="s">
        <v>10</v>
      </c>
      <c r="D15" s="294" t="s">
        <v>10</v>
      </c>
      <c r="E15" s="294" t="s">
        <v>10</v>
      </c>
      <c r="F15" s="294" t="s">
        <v>10</v>
      </c>
    </row>
    <row r="16" spans="1:6" x14ac:dyDescent="0.2">
      <c r="A16" s="10"/>
      <c r="B16" s="258" t="s">
        <v>165</v>
      </c>
      <c r="C16" s="295"/>
      <c r="D16" s="295"/>
      <c r="E16" s="295"/>
      <c r="F16" s="295"/>
    </row>
    <row r="17" spans="1:6" x14ac:dyDescent="0.2">
      <c r="A17" s="10"/>
      <c r="B17" s="259" t="s">
        <v>161</v>
      </c>
      <c r="C17" s="295"/>
      <c r="D17" s="295"/>
      <c r="E17" s="295"/>
      <c r="F17" s="295"/>
    </row>
    <row r="18" spans="1:6" x14ac:dyDescent="0.2">
      <c r="A18" s="10"/>
      <c r="B18" s="259" t="s">
        <v>162</v>
      </c>
      <c r="C18" s="295"/>
      <c r="D18" s="295"/>
      <c r="E18" s="295"/>
      <c r="F18" s="295"/>
    </row>
    <row r="19" spans="1:6" x14ac:dyDescent="0.2">
      <c r="A19" s="10"/>
      <c r="B19" s="259" t="s">
        <v>163</v>
      </c>
      <c r="C19" s="295"/>
      <c r="D19" s="295"/>
      <c r="E19" s="295"/>
      <c r="F19" s="295"/>
    </row>
    <row r="20" spans="1:6" ht="13.5" thickBot="1" x14ac:dyDescent="0.25">
      <c r="A20" s="11"/>
      <c r="B20" s="260" t="s">
        <v>164</v>
      </c>
      <c r="C20" s="296"/>
      <c r="D20" s="296"/>
      <c r="E20" s="296"/>
      <c r="F20" s="296"/>
    </row>
    <row r="21" spans="1:6" x14ac:dyDescent="0.2">
      <c r="A21" s="200" t="s">
        <v>167</v>
      </c>
      <c r="B21" s="257" t="s">
        <v>160</v>
      </c>
      <c r="C21" s="294" t="s">
        <v>10</v>
      </c>
      <c r="D21" s="294" t="s">
        <v>10</v>
      </c>
      <c r="E21" s="294" t="s">
        <v>10</v>
      </c>
      <c r="F21" s="294" t="s">
        <v>10</v>
      </c>
    </row>
    <row r="22" spans="1:6" x14ac:dyDescent="0.2">
      <c r="A22" s="10"/>
      <c r="B22" s="258" t="s">
        <v>165</v>
      </c>
      <c r="C22" s="295"/>
      <c r="D22" s="295"/>
      <c r="E22" s="295"/>
      <c r="F22" s="295"/>
    </row>
    <row r="23" spans="1:6" x14ac:dyDescent="0.2">
      <c r="A23" s="10"/>
      <c r="B23" s="259" t="s">
        <v>161</v>
      </c>
      <c r="C23" s="295"/>
      <c r="D23" s="295"/>
      <c r="E23" s="295"/>
      <c r="F23" s="295"/>
    </row>
    <row r="24" spans="1:6" x14ac:dyDescent="0.2">
      <c r="A24" s="10"/>
      <c r="B24" s="259" t="s">
        <v>162</v>
      </c>
      <c r="C24" s="295"/>
      <c r="D24" s="295"/>
      <c r="E24" s="295"/>
      <c r="F24" s="295"/>
    </row>
    <row r="25" spans="1:6" x14ac:dyDescent="0.2">
      <c r="A25" s="10"/>
      <c r="B25" s="259" t="s">
        <v>163</v>
      </c>
      <c r="C25" s="295"/>
      <c r="D25" s="295"/>
      <c r="E25" s="295"/>
      <c r="F25" s="295"/>
    </row>
    <row r="26" spans="1:6" ht="13.5" thickBot="1" x14ac:dyDescent="0.25">
      <c r="A26" s="11"/>
      <c r="B26" s="260" t="s">
        <v>164</v>
      </c>
      <c r="C26" s="296"/>
      <c r="D26" s="296"/>
      <c r="E26" s="296"/>
      <c r="F26" s="296"/>
    </row>
    <row r="27" spans="1:6" x14ac:dyDescent="0.2">
      <c r="A27" s="200" t="s">
        <v>167</v>
      </c>
      <c r="B27" s="257" t="s">
        <v>160</v>
      </c>
      <c r="C27" s="294" t="s">
        <v>10</v>
      </c>
      <c r="D27" s="294" t="s">
        <v>10</v>
      </c>
      <c r="E27" s="294" t="s">
        <v>10</v>
      </c>
      <c r="F27" s="294" t="s">
        <v>10</v>
      </c>
    </row>
    <row r="28" spans="1:6" x14ac:dyDescent="0.2">
      <c r="A28" s="10"/>
      <c r="B28" s="258" t="s">
        <v>165</v>
      </c>
      <c r="C28" s="295"/>
      <c r="D28" s="295"/>
      <c r="E28" s="295"/>
      <c r="F28" s="295"/>
    </row>
    <row r="29" spans="1:6" x14ac:dyDescent="0.2">
      <c r="A29" s="10"/>
      <c r="B29" s="259" t="s">
        <v>161</v>
      </c>
      <c r="C29" s="295"/>
      <c r="D29" s="295"/>
      <c r="E29" s="295"/>
      <c r="F29" s="295"/>
    </row>
    <row r="30" spans="1:6" x14ac:dyDescent="0.2">
      <c r="A30" s="10"/>
      <c r="B30" s="259" t="s">
        <v>162</v>
      </c>
      <c r="C30" s="295"/>
      <c r="D30" s="295"/>
      <c r="E30" s="295"/>
      <c r="F30" s="295"/>
    </row>
    <row r="31" spans="1:6" x14ac:dyDescent="0.2">
      <c r="A31" s="10"/>
      <c r="B31" s="259" t="s">
        <v>163</v>
      </c>
      <c r="C31" s="295"/>
      <c r="D31" s="295"/>
      <c r="E31" s="295"/>
      <c r="F31" s="295"/>
    </row>
    <row r="32" spans="1:6" ht="13.5" thickBot="1" x14ac:dyDescent="0.25">
      <c r="A32" s="11"/>
      <c r="B32" s="260" t="s">
        <v>164</v>
      </c>
      <c r="C32" s="296"/>
      <c r="D32" s="296"/>
      <c r="E32" s="296"/>
      <c r="F32" s="296"/>
    </row>
    <row r="33" spans="1:6" x14ac:dyDescent="0.2">
      <c r="A33" s="9" t="s">
        <v>82</v>
      </c>
      <c r="B33" s="257" t="s">
        <v>160</v>
      </c>
      <c r="C33" s="294" t="s">
        <v>10</v>
      </c>
      <c r="D33" s="294" t="s">
        <v>10</v>
      </c>
      <c r="E33" s="294" t="s">
        <v>10</v>
      </c>
      <c r="F33" s="294" t="s">
        <v>10</v>
      </c>
    </row>
    <row r="34" spans="1:6" x14ac:dyDescent="0.2">
      <c r="A34" s="10"/>
      <c r="B34" s="258" t="s">
        <v>165</v>
      </c>
      <c r="C34" s="295"/>
      <c r="D34" s="295"/>
      <c r="E34" s="295"/>
      <c r="F34" s="295"/>
    </row>
    <row r="35" spans="1:6" x14ac:dyDescent="0.2">
      <c r="A35" s="10"/>
      <c r="B35" s="259" t="s">
        <v>161</v>
      </c>
      <c r="C35" s="295"/>
      <c r="D35" s="295"/>
      <c r="E35" s="295"/>
      <c r="F35" s="295"/>
    </row>
    <row r="36" spans="1:6" x14ac:dyDescent="0.2">
      <c r="A36" s="10"/>
      <c r="B36" s="259" t="s">
        <v>162</v>
      </c>
      <c r="C36" s="295"/>
      <c r="D36" s="295"/>
      <c r="E36" s="295"/>
      <c r="F36" s="295"/>
    </row>
    <row r="37" spans="1:6" x14ac:dyDescent="0.2">
      <c r="A37" s="10"/>
      <c r="B37" s="259" t="s">
        <v>163</v>
      </c>
      <c r="C37" s="295"/>
      <c r="D37" s="295"/>
      <c r="E37" s="295"/>
      <c r="F37" s="295"/>
    </row>
    <row r="38" spans="1:6" ht="13.5" thickBot="1" x14ac:dyDescent="0.25">
      <c r="A38" s="12"/>
      <c r="B38" s="260" t="s">
        <v>164</v>
      </c>
      <c r="C38" s="296"/>
      <c r="D38" s="296"/>
      <c r="E38" s="296"/>
      <c r="F38" s="296"/>
    </row>
    <row r="39" spans="1:6" ht="13.5" thickBot="1" x14ac:dyDescent="0.25">
      <c r="B39" s="13" t="s">
        <v>44</v>
      </c>
      <c r="C39" s="14">
        <v>1</v>
      </c>
      <c r="D39" s="14">
        <v>1</v>
      </c>
      <c r="E39" s="14">
        <v>1</v>
      </c>
      <c r="F39" s="14">
        <v>1</v>
      </c>
    </row>
    <row r="41" spans="1:6" x14ac:dyDescent="0.2">
      <c r="A41" s="8" t="s">
        <v>79</v>
      </c>
    </row>
  </sheetData>
  <mergeCells count="21">
    <mergeCell ref="C33:C38"/>
    <mergeCell ref="D33:D38"/>
    <mergeCell ref="E33:E38"/>
    <mergeCell ref="F33:F38"/>
    <mergeCell ref="C15:C20"/>
    <mergeCell ref="D15:D20"/>
    <mergeCell ref="E15:E20"/>
    <mergeCell ref="F15:F20"/>
    <mergeCell ref="C27:C32"/>
    <mergeCell ref="D27:D32"/>
    <mergeCell ref="E27:E32"/>
    <mergeCell ref="F27:F32"/>
    <mergeCell ref="A6:F6"/>
    <mergeCell ref="E21:E26"/>
    <mergeCell ref="F21:F26"/>
    <mergeCell ref="C9:C14"/>
    <mergeCell ref="D9:D14"/>
    <mergeCell ref="D21:D26"/>
    <mergeCell ref="F9:F14"/>
    <mergeCell ref="E9:E14"/>
    <mergeCell ref="C21:C26"/>
  </mergeCells>
  <phoneticPr fontId="0" type="noConversion"/>
  <printOptions horizontalCentered="1" verticalCentered="1" gridLinesSet="0"/>
  <pageMargins left="0.19685039370078741" right="0.19685039370078741" top="0.35433070866141736" bottom="0.35433070866141736" header="0.19685039370078741" footer="0.39370078740157483"/>
  <pageSetup paperSize="9" orientation="landscape" r:id="rId1"/>
  <headerFooter alignWithMargins="0">
    <oddHeader>&amp;R2017 - Año de las Energías Renovables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showGridLines="0" zoomScaleNormal="100" workbookViewId="0">
      <selection activeCell="C10" sqref="C10"/>
    </sheetView>
  </sheetViews>
  <sheetFormatPr baseColWidth="10" defaultRowHeight="12.75" x14ac:dyDescent="0.2"/>
  <cols>
    <col min="1" max="1" width="17.85546875" style="214" customWidth="1"/>
    <col min="2" max="2" width="44.7109375" style="214" customWidth="1"/>
    <col min="3" max="16384" width="11.42578125" style="214"/>
  </cols>
  <sheetData>
    <row r="1" spans="1:2" x14ac:dyDescent="0.2">
      <c r="A1" s="266" t="s">
        <v>179</v>
      </c>
      <c r="B1" s="204"/>
    </row>
    <row r="2" spans="1:2" x14ac:dyDescent="0.2">
      <c r="A2" s="282" t="s">
        <v>84</v>
      </c>
      <c r="B2" s="283"/>
    </row>
    <row r="3" spans="1:2" x14ac:dyDescent="0.2">
      <c r="A3" s="297" t="s">
        <v>140</v>
      </c>
      <c r="B3" s="297"/>
    </row>
    <row r="4" spans="1:2" hidden="1" x14ac:dyDescent="0.2">
      <c r="A4" s="266"/>
      <c r="B4" s="204"/>
    </row>
    <row r="5" spans="1:2" hidden="1" x14ac:dyDescent="0.2">
      <c r="A5" s="266"/>
      <c r="B5" s="204"/>
    </row>
    <row r="6" spans="1:2" x14ac:dyDescent="0.2">
      <c r="A6" s="266"/>
      <c r="B6" s="204"/>
    </row>
    <row r="7" spans="1:2" x14ac:dyDescent="0.2">
      <c r="A7" s="266"/>
      <c r="B7" s="204"/>
    </row>
    <row r="8" spans="1:2" ht="13.5" thickBot="1" x14ac:dyDescent="0.25">
      <c r="A8" s="204"/>
      <c r="B8" s="266"/>
    </row>
    <row r="9" spans="1:2" ht="28.5" customHeight="1" thickBot="1" x14ac:dyDescent="0.25">
      <c r="A9" s="284" t="s">
        <v>180</v>
      </c>
      <c r="B9" s="284" t="s">
        <v>181</v>
      </c>
    </row>
    <row r="10" spans="1:2" x14ac:dyDescent="0.2">
      <c r="A10" s="285" t="s">
        <v>182</v>
      </c>
      <c r="B10" s="285"/>
    </row>
    <row r="11" spans="1:2" x14ac:dyDescent="0.2">
      <c r="A11" s="286" t="s">
        <v>183</v>
      </c>
      <c r="B11" s="286"/>
    </row>
    <row r="12" spans="1:2" x14ac:dyDescent="0.2">
      <c r="A12" s="286" t="s">
        <v>184</v>
      </c>
      <c r="B12" s="286"/>
    </row>
    <row r="13" spans="1:2" x14ac:dyDescent="0.2">
      <c r="A13" s="286" t="s">
        <v>184</v>
      </c>
      <c r="B13" s="286"/>
    </row>
    <row r="14" spans="1:2" x14ac:dyDescent="0.2">
      <c r="A14" s="286" t="s">
        <v>184</v>
      </c>
      <c r="B14" s="286"/>
    </row>
    <row r="15" spans="1:2" x14ac:dyDescent="0.2">
      <c r="A15" s="286" t="s">
        <v>184</v>
      </c>
      <c r="B15" s="286"/>
    </row>
    <row r="16" spans="1:2" x14ac:dyDescent="0.2">
      <c r="A16" s="286" t="s">
        <v>184</v>
      </c>
      <c r="B16" s="286"/>
    </row>
    <row r="17" spans="1:2" x14ac:dyDescent="0.2">
      <c r="A17" s="286" t="s">
        <v>184</v>
      </c>
      <c r="B17" s="286"/>
    </row>
    <row r="18" spans="1:2" x14ac:dyDescent="0.2">
      <c r="A18" s="286" t="s">
        <v>184</v>
      </c>
      <c r="B18" s="286"/>
    </row>
    <row r="19" spans="1:2" x14ac:dyDescent="0.2">
      <c r="A19" s="286" t="s">
        <v>184</v>
      </c>
      <c r="B19" s="286"/>
    </row>
    <row r="20" spans="1:2" x14ac:dyDescent="0.2">
      <c r="A20" s="286" t="s">
        <v>184</v>
      </c>
      <c r="B20" s="286"/>
    </row>
    <row r="21" spans="1:2" x14ac:dyDescent="0.2">
      <c r="A21" s="286" t="s">
        <v>184</v>
      </c>
      <c r="B21" s="286"/>
    </row>
    <row r="22" spans="1:2" x14ac:dyDescent="0.2">
      <c r="A22" s="286" t="s">
        <v>184</v>
      </c>
      <c r="B22" s="286"/>
    </row>
    <row r="23" spans="1:2" x14ac:dyDescent="0.2">
      <c r="A23" s="286" t="s">
        <v>184</v>
      </c>
      <c r="B23" s="286"/>
    </row>
    <row r="24" spans="1:2" x14ac:dyDescent="0.2">
      <c r="A24" s="286" t="s">
        <v>184</v>
      </c>
      <c r="B24" s="286"/>
    </row>
    <row r="25" spans="1:2" x14ac:dyDescent="0.2">
      <c r="A25" s="286" t="s">
        <v>184</v>
      </c>
      <c r="B25" s="286"/>
    </row>
    <row r="26" spans="1:2" x14ac:dyDescent="0.2">
      <c r="A26" s="286" t="s">
        <v>184</v>
      </c>
      <c r="B26" s="286"/>
    </row>
    <row r="27" spans="1:2" ht="13.5" thickBot="1" x14ac:dyDescent="0.25">
      <c r="A27" s="287" t="s">
        <v>184</v>
      </c>
      <c r="B27" s="287"/>
    </row>
    <row r="28" spans="1:2" x14ac:dyDescent="0.2">
      <c r="A28" s="211" t="s">
        <v>185</v>
      </c>
    </row>
  </sheetData>
  <mergeCells count="1">
    <mergeCell ref="A3:B3"/>
  </mergeCells>
  <printOptions horizontalCentered="1" verticalCentered="1" gridLinesSet="0"/>
  <pageMargins left="0.15748031496062992" right="0.15748031496062992" top="0.98425196850393704" bottom="0.98425196850393704" header="0.19685039370078741" footer="0.51181102362204722"/>
  <pageSetup paperSize="9" orientation="landscape" r:id="rId1"/>
  <headerFooter alignWithMargins="0">
    <oddHeader>&amp;R2017 - Año de las Energías Renovables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16.42578125" style="8" customWidth="1"/>
    <col min="2" max="2" width="27.7109375" style="8" customWidth="1"/>
    <col min="3" max="3" width="16.140625" style="8" customWidth="1"/>
    <col min="4" max="5" width="11.42578125" style="8"/>
    <col min="6" max="6" width="14.140625" customWidth="1"/>
    <col min="7" max="9" width="2.85546875" style="8" customWidth="1"/>
    <col min="10" max="16384" width="11.42578125" style="8"/>
  </cols>
  <sheetData>
    <row r="1" spans="1:8" x14ac:dyDescent="0.2">
      <c r="A1" s="298" t="s">
        <v>186</v>
      </c>
      <c r="B1" s="298"/>
      <c r="C1" s="298"/>
      <c r="D1" s="298"/>
      <c r="E1" s="298"/>
      <c r="F1" s="298"/>
      <c r="G1" s="15"/>
      <c r="H1" s="15"/>
    </row>
    <row r="2" spans="1:8" x14ac:dyDescent="0.2">
      <c r="A2" s="6" t="s">
        <v>3</v>
      </c>
      <c r="B2" s="7"/>
      <c r="C2" s="7"/>
      <c r="D2" s="7"/>
      <c r="E2" s="7"/>
      <c r="F2" s="7"/>
    </row>
    <row r="3" spans="1:8" x14ac:dyDescent="0.2">
      <c r="A3" s="123" t="str">
        <f>+'1.modelos prod.invest.'!A3</f>
        <v>Rodamientes Radiales a bola</v>
      </c>
      <c r="B3" s="125"/>
      <c r="C3" s="125"/>
      <c r="D3" s="125"/>
      <c r="E3" s="125"/>
      <c r="F3" s="125"/>
      <c r="G3" s="16"/>
    </row>
    <row r="4" spans="1:8" x14ac:dyDescent="0.2">
      <c r="A4" s="123" t="str">
        <f>+'1.modelos prod.invest.'!A6</f>
        <v>importados de origen China</v>
      </c>
      <c r="B4" s="7"/>
      <c r="C4" s="7"/>
      <c r="D4" s="7"/>
      <c r="E4" s="7"/>
      <c r="F4" s="7"/>
    </row>
    <row r="5" spans="1:8" ht="13.5" thickBot="1" x14ac:dyDescent="0.25">
      <c r="A5" s="6"/>
      <c r="B5" s="7"/>
      <c r="C5" s="7"/>
      <c r="D5" s="7"/>
      <c r="E5" s="7"/>
      <c r="F5" s="7"/>
    </row>
    <row r="6" spans="1:8" ht="12.75" customHeight="1" x14ac:dyDescent="0.2">
      <c r="A6" s="17" t="s">
        <v>47</v>
      </c>
      <c r="B6" s="17" t="s">
        <v>5</v>
      </c>
      <c r="C6" s="17" t="s">
        <v>4</v>
      </c>
      <c r="D6" s="17" t="s">
        <v>36</v>
      </c>
      <c r="E6" s="17" t="s">
        <v>37</v>
      </c>
    </row>
    <row r="7" spans="1:8" ht="13.5" thickBot="1" x14ac:dyDescent="0.25">
      <c r="A7" s="106" t="s">
        <v>48</v>
      </c>
      <c r="B7" s="18" t="s">
        <v>7</v>
      </c>
      <c r="C7" s="18" t="s">
        <v>149</v>
      </c>
      <c r="D7" s="18" t="s">
        <v>6</v>
      </c>
      <c r="E7" s="18" t="s">
        <v>6</v>
      </c>
    </row>
    <row r="8" spans="1:8" x14ac:dyDescent="0.2">
      <c r="A8" s="19" t="s">
        <v>85</v>
      </c>
      <c r="B8" s="116"/>
      <c r="C8" s="21"/>
      <c r="D8" s="22"/>
      <c r="E8" s="21"/>
    </row>
    <row r="9" spans="1:8" x14ac:dyDescent="0.2">
      <c r="A9" s="23" t="s">
        <v>86</v>
      </c>
      <c r="B9" s="117"/>
      <c r="C9" s="25"/>
      <c r="D9" s="26"/>
      <c r="E9" s="25"/>
    </row>
    <row r="10" spans="1:8" x14ac:dyDescent="0.2">
      <c r="A10" s="23" t="s">
        <v>87</v>
      </c>
      <c r="B10" s="117"/>
      <c r="C10" s="25"/>
      <c r="D10" s="26"/>
      <c r="E10" s="25"/>
    </row>
    <row r="11" spans="1:8" x14ac:dyDescent="0.2">
      <c r="A11" s="23" t="s">
        <v>88</v>
      </c>
      <c r="B11" s="117"/>
      <c r="C11" s="25"/>
      <c r="D11" s="26"/>
      <c r="E11" s="25"/>
    </row>
    <row r="12" spans="1:8" x14ac:dyDescent="0.2">
      <c r="A12" s="23" t="s">
        <v>89</v>
      </c>
      <c r="B12" s="118"/>
      <c r="C12" s="25"/>
      <c r="D12" s="26"/>
      <c r="E12" s="25"/>
    </row>
    <row r="13" spans="1:8" x14ac:dyDescent="0.2">
      <c r="A13" s="23" t="s">
        <v>90</v>
      </c>
      <c r="B13" s="117"/>
      <c r="C13" s="25"/>
      <c r="D13" s="26"/>
      <c r="E13" s="25"/>
    </row>
    <row r="14" spans="1:8" x14ac:dyDescent="0.2">
      <c r="A14" s="23" t="s">
        <v>91</v>
      </c>
      <c r="B14" s="118"/>
      <c r="C14" s="25"/>
      <c r="D14" s="26"/>
      <c r="E14" s="25"/>
    </row>
    <row r="15" spans="1:8" x14ac:dyDescent="0.2">
      <c r="A15" s="23" t="s">
        <v>92</v>
      </c>
      <c r="B15" s="118"/>
      <c r="C15" s="25"/>
      <c r="D15" s="26"/>
      <c r="E15" s="25"/>
    </row>
    <row r="16" spans="1:8" x14ac:dyDescent="0.2">
      <c r="A16" s="23" t="s">
        <v>93</v>
      </c>
      <c r="B16" s="118"/>
      <c r="C16" s="25"/>
      <c r="D16" s="26"/>
      <c r="E16" s="25"/>
    </row>
    <row r="17" spans="1:5" x14ac:dyDescent="0.2">
      <c r="A17" s="23" t="s">
        <v>94</v>
      </c>
      <c r="B17" s="118"/>
      <c r="C17" s="25"/>
      <c r="D17" s="26"/>
      <c r="E17" s="25"/>
    </row>
    <row r="18" spans="1:5" x14ac:dyDescent="0.2">
      <c r="A18" s="23" t="s">
        <v>95</v>
      </c>
      <c r="B18" s="118"/>
      <c r="C18" s="25"/>
      <c r="D18" s="26"/>
      <c r="E18" s="25"/>
    </row>
    <row r="19" spans="1:5" ht="13.5" thickBot="1" x14ac:dyDescent="0.25">
      <c r="A19" s="27" t="s">
        <v>96</v>
      </c>
      <c r="B19" s="119"/>
      <c r="C19" s="28"/>
      <c r="D19" s="29"/>
      <c r="E19" s="28"/>
    </row>
    <row r="20" spans="1:5" x14ac:dyDescent="0.2">
      <c r="A20" s="19" t="s">
        <v>97</v>
      </c>
      <c r="B20" s="120"/>
      <c r="C20" s="21"/>
      <c r="D20" s="26"/>
      <c r="E20" s="21"/>
    </row>
    <row r="21" spans="1:5" x14ac:dyDescent="0.2">
      <c r="A21" s="23" t="s">
        <v>98</v>
      </c>
      <c r="B21" s="118"/>
      <c r="C21" s="25"/>
      <c r="D21" s="30"/>
      <c r="E21" s="25"/>
    </row>
    <row r="22" spans="1:5" x14ac:dyDescent="0.2">
      <c r="A22" s="23" t="s">
        <v>99</v>
      </c>
      <c r="B22" s="118"/>
      <c r="C22" s="25"/>
      <c r="D22" s="26"/>
      <c r="E22" s="25"/>
    </row>
    <row r="23" spans="1:5" x14ac:dyDescent="0.2">
      <c r="A23" s="23" t="s">
        <v>100</v>
      </c>
      <c r="B23" s="118"/>
      <c r="C23" s="25"/>
      <c r="D23" s="26"/>
      <c r="E23" s="25"/>
    </row>
    <row r="24" spans="1:5" x14ac:dyDescent="0.2">
      <c r="A24" s="23" t="s">
        <v>101</v>
      </c>
      <c r="B24" s="118"/>
      <c r="C24" s="25"/>
      <c r="D24" s="26"/>
      <c r="E24" s="25"/>
    </row>
    <row r="25" spans="1:5" x14ac:dyDescent="0.2">
      <c r="A25" s="23" t="s">
        <v>102</v>
      </c>
      <c r="B25" s="118"/>
      <c r="C25" s="25"/>
      <c r="D25" s="26"/>
      <c r="E25" s="25"/>
    </row>
    <row r="26" spans="1:5" x14ac:dyDescent="0.2">
      <c r="A26" s="23" t="s">
        <v>103</v>
      </c>
      <c r="B26" s="118"/>
      <c r="C26" s="25"/>
      <c r="D26" s="26"/>
      <c r="E26" s="25"/>
    </row>
    <row r="27" spans="1:5" x14ac:dyDescent="0.2">
      <c r="A27" s="23" t="s">
        <v>104</v>
      </c>
      <c r="B27" s="118"/>
      <c r="C27" s="25"/>
      <c r="D27" s="26"/>
      <c r="E27" s="25"/>
    </row>
    <row r="28" spans="1:5" x14ac:dyDescent="0.2">
      <c r="A28" s="23" t="s">
        <v>105</v>
      </c>
      <c r="B28" s="118"/>
      <c r="C28" s="25"/>
      <c r="D28" s="26"/>
      <c r="E28" s="25"/>
    </row>
    <row r="29" spans="1:5" x14ac:dyDescent="0.2">
      <c r="A29" s="23" t="s">
        <v>106</v>
      </c>
      <c r="B29" s="118"/>
      <c r="C29" s="25"/>
      <c r="D29" s="26"/>
      <c r="E29" s="25"/>
    </row>
    <row r="30" spans="1:5" x14ac:dyDescent="0.2">
      <c r="A30" s="23" t="s">
        <v>107</v>
      </c>
      <c r="B30" s="118"/>
      <c r="C30" s="25"/>
      <c r="D30" s="26"/>
      <c r="E30" s="25"/>
    </row>
    <row r="31" spans="1:5" ht="13.5" thickBot="1" x14ac:dyDescent="0.25">
      <c r="A31" s="27" t="s">
        <v>108</v>
      </c>
      <c r="B31" s="119"/>
      <c r="C31" s="28"/>
      <c r="D31" s="31"/>
      <c r="E31" s="28"/>
    </row>
    <row r="32" spans="1:5" x14ac:dyDescent="0.2">
      <c r="A32" s="19" t="s">
        <v>109</v>
      </c>
      <c r="B32" s="120"/>
      <c r="C32" s="32"/>
      <c r="D32" s="20"/>
      <c r="E32" s="21"/>
    </row>
    <row r="33" spans="1:5" x14ac:dyDescent="0.2">
      <c r="A33" s="23" t="s">
        <v>110</v>
      </c>
      <c r="B33" s="118"/>
      <c r="C33" s="33"/>
      <c r="D33" s="24"/>
      <c r="E33" s="25"/>
    </row>
    <row r="34" spans="1:5" x14ac:dyDescent="0.2">
      <c r="A34" s="23" t="s">
        <v>111</v>
      </c>
      <c r="B34" s="118"/>
      <c r="C34" s="33"/>
      <c r="D34" s="24"/>
      <c r="E34" s="25"/>
    </row>
    <row r="35" spans="1:5" x14ac:dyDescent="0.2">
      <c r="A35" s="23" t="s">
        <v>112</v>
      </c>
      <c r="B35" s="118"/>
      <c r="C35" s="33"/>
      <c r="D35" s="24"/>
      <c r="E35" s="25"/>
    </row>
    <row r="36" spans="1:5" x14ac:dyDescent="0.2">
      <c r="A36" s="23" t="s">
        <v>113</v>
      </c>
      <c r="B36" s="118"/>
      <c r="C36" s="33"/>
      <c r="D36" s="24"/>
      <c r="E36" s="25"/>
    </row>
    <row r="37" spans="1:5" x14ac:dyDescent="0.2">
      <c r="A37" s="23" t="s">
        <v>114</v>
      </c>
      <c r="B37" s="118"/>
      <c r="C37" s="33"/>
      <c r="D37" s="24"/>
      <c r="E37" s="25"/>
    </row>
    <row r="38" spans="1:5" x14ac:dyDescent="0.2">
      <c r="A38" s="23" t="s">
        <v>115</v>
      </c>
      <c r="B38" s="118"/>
      <c r="C38" s="33"/>
      <c r="D38" s="24"/>
      <c r="E38" s="25"/>
    </row>
    <row r="39" spans="1:5" x14ac:dyDescent="0.2">
      <c r="A39" s="23" t="s">
        <v>116</v>
      </c>
      <c r="B39" s="118"/>
      <c r="C39" s="33"/>
      <c r="D39" s="24"/>
      <c r="E39" s="25"/>
    </row>
    <row r="40" spans="1:5" x14ac:dyDescent="0.2">
      <c r="A40" s="23" t="s">
        <v>117</v>
      </c>
      <c r="B40" s="118"/>
      <c r="C40" s="33"/>
      <c r="D40" s="24"/>
      <c r="E40" s="25"/>
    </row>
    <row r="41" spans="1:5" x14ac:dyDescent="0.2">
      <c r="A41" s="23" t="s">
        <v>118</v>
      </c>
      <c r="B41" s="118"/>
      <c r="C41" s="33"/>
      <c r="D41" s="24"/>
      <c r="E41" s="25"/>
    </row>
    <row r="42" spans="1:5" x14ac:dyDescent="0.2">
      <c r="A42" s="23" t="s">
        <v>119</v>
      </c>
      <c r="B42" s="118"/>
      <c r="C42" s="33"/>
      <c r="D42" s="24"/>
      <c r="E42" s="25"/>
    </row>
    <row r="43" spans="1:5" ht="13.5" thickBot="1" x14ac:dyDescent="0.25">
      <c r="A43" s="27" t="s">
        <v>120</v>
      </c>
      <c r="B43" s="119"/>
      <c r="C43" s="34"/>
      <c r="D43" s="35"/>
      <c r="E43" s="28"/>
    </row>
    <row r="44" spans="1:5" x14ac:dyDescent="0.2">
      <c r="A44" s="19" t="s">
        <v>121</v>
      </c>
      <c r="B44" s="19"/>
      <c r="C44" s="19"/>
      <c r="D44" s="19"/>
      <c r="E44" s="19"/>
    </row>
    <row r="45" spans="1:5" x14ac:dyDescent="0.2">
      <c r="A45" s="23" t="s">
        <v>122</v>
      </c>
      <c r="B45" s="23"/>
      <c r="C45" s="23"/>
      <c r="D45" s="23"/>
      <c r="E45" s="23"/>
    </row>
    <row r="46" spans="1:5" x14ac:dyDescent="0.2">
      <c r="A46" s="23" t="s">
        <v>123</v>
      </c>
      <c r="B46" s="23"/>
      <c r="C46" s="23"/>
      <c r="D46" s="23"/>
      <c r="E46" s="23"/>
    </row>
    <row r="47" spans="1:5" x14ac:dyDescent="0.2">
      <c r="A47" s="23" t="s">
        <v>124</v>
      </c>
      <c r="B47" s="23"/>
      <c r="C47" s="23"/>
      <c r="D47" s="23"/>
      <c r="E47" s="23"/>
    </row>
    <row r="48" spans="1:5" x14ac:dyDescent="0.2">
      <c r="A48" s="23" t="s">
        <v>125</v>
      </c>
      <c r="B48" s="23"/>
      <c r="C48" s="23"/>
      <c r="D48" s="23"/>
      <c r="E48" s="23"/>
    </row>
    <row r="49" spans="1:5" x14ac:dyDescent="0.2">
      <c r="A49" s="23" t="s">
        <v>126</v>
      </c>
      <c r="B49" s="23"/>
      <c r="C49" s="23"/>
      <c r="D49" s="23"/>
      <c r="E49" s="23"/>
    </row>
    <row r="50" spans="1:5" x14ac:dyDescent="0.2">
      <c r="A50" s="23" t="s">
        <v>127</v>
      </c>
      <c r="B50" s="23"/>
      <c r="C50" s="23"/>
      <c r="D50" s="23"/>
      <c r="E50" s="23"/>
    </row>
    <row r="51" spans="1:5" x14ac:dyDescent="0.2">
      <c r="A51" s="23" t="s">
        <v>128</v>
      </c>
      <c r="B51" s="23"/>
      <c r="C51" s="23"/>
      <c r="D51" s="23"/>
      <c r="E51" s="23"/>
    </row>
    <row r="52" spans="1:5" x14ac:dyDescent="0.2">
      <c r="A52" s="23" t="s">
        <v>142</v>
      </c>
      <c r="B52" s="23"/>
      <c r="C52" s="23"/>
      <c r="D52" s="23"/>
      <c r="E52" s="23"/>
    </row>
    <row r="53" spans="1:5" ht="13.5" thickBot="1" x14ac:dyDescent="0.25">
      <c r="A53" s="27" t="s">
        <v>143</v>
      </c>
      <c r="B53" s="27"/>
      <c r="C53" s="27"/>
      <c r="D53" s="27"/>
      <c r="E53" s="27"/>
    </row>
    <row r="54" spans="1:5" hidden="1" x14ac:dyDescent="0.2">
      <c r="A54" s="226" t="s">
        <v>144</v>
      </c>
      <c r="B54" s="226"/>
      <c r="C54" s="226"/>
      <c r="D54" s="226"/>
      <c r="E54" s="226"/>
    </row>
    <row r="55" spans="1:5" ht="13.5" hidden="1" thickBot="1" x14ac:dyDescent="0.25">
      <c r="A55" s="27" t="s">
        <v>145</v>
      </c>
      <c r="B55" s="27"/>
      <c r="C55" s="27"/>
      <c r="D55" s="27"/>
      <c r="E55" s="27"/>
    </row>
    <row r="56" spans="1:5" ht="13.5" thickBot="1" x14ac:dyDescent="0.25">
      <c r="A56" s="36"/>
      <c r="B56" s="37"/>
      <c r="C56" s="37"/>
      <c r="D56" s="38"/>
      <c r="E56" s="37"/>
    </row>
    <row r="57" spans="1:5" x14ac:dyDescent="0.2">
      <c r="A57" s="58">
        <v>2011</v>
      </c>
      <c r="B57" s="21"/>
      <c r="C57" s="21"/>
      <c r="D57" s="21"/>
      <c r="E57" s="21"/>
    </row>
    <row r="58" spans="1:5" x14ac:dyDescent="0.2">
      <c r="A58" s="59">
        <v>2012</v>
      </c>
      <c r="B58" s="25"/>
      <c r="C58" s="25"/>
      <c r="D58" s="25"/>
      <c r="E58" s="25"/>
    </row>
    <row r="59" spans="1:5" ht="13.5" thickBot="1" x14ac:dyDescent="0.25">
      <c r="A59" s="60">
        <v>2013</v>
      </c>
      <c r="B59" s="28"/>
      <c r="C59" s="28"/>
      <c r="D59" s="28"/>
      <c r="E59" s="28"/>
    </row>
    <row r="60" spans="1:5" x14ac:dyDescent="0.2">
      <c r="A60" s="58">
        <v>2014</v>
      </c>
      <c r="B60" s="21"/>
      <c r="C60" s="21"/>
      <c r="D60" s="21"/>
      <c r="E60" s="21"/>
    </row>
    <row r="61" spans="1:5" x14ac:dyDescent="0.2">
      <c r="A61" s="59">
        <v>2015</v>
      </c>
      <c r="B61" s="25"/>
      <c r="C61" s="25"/>
      <c r="D61" s="25"/>
      <c r="E61" s="25"/>
    </row>
    <row r="62" spans="1:5" ht="13.5" thickBot="1" x14ac:dyDescent="0.25">
      <c r="A62" s="60">
        <v>2016</v>
      </c>
      <c r="B62" s="28"/>
      <c r="C62" s="28"/>
      <c r="D62" s="28"/>
      <c r="E62" s="28"/>
    </row>
    <row r="63" spans="1:5" ht="13.5" thickBot="1" x14ac:dyDescent="0.25">
      <c r="A63" s="36"/>
      <c r="B63" s="37"/>
      <c r="C63" s="37"/>
      <c r="D63" s="37"/>
      <c r="E63" s="37"/>
    </row>
    <row r="64" spans="1:5" x14ac:dyDescent="0.2">
      <c r="A64" s="126" t="s">
        <v>146</v>
      </c>
      <c r="B64" s="21"/>
      <c r="C64" s="21"/>
      <c r="D64" s="21"/>
      <c r="E64" s="21"/>
    </row>
    <row r="65" spans="1:5" ht="13.5" thickBot="1" x14ac:dyDescent="0.25">
      <c r="A65" s="127" t="s">
        <v>147</v>
      </c>
      <c r="B65" s="28"/>
      <c r="C65" s="28"/>
      <c r="D65" s="28"/>
      <c r="E65" s="28"/>
    </row>
    <row r="66" spans="1:5" x14ac:dyDescent="0.2">
      <c r="B66" s="37"/>
      <c r="C66" s="37"/>
      <c r="D66" s="37"/>
      <c r="E66" s="37"/>
    </row>
    <row r="67" spans="1:5" x14ac:dyDescent="0.2">
      <c r="A67" s="41" t="s">
        <v>49</v>
      </c>
      <c r="B67" s="42"/>
      <c r="C67" s="43"/>
    </row>
    <row r="68" spans="1:5" ht="13.5" thickBot="1" x14ac:dyDescent="0.25">
      <c r="A68" s="43"/>
      <c r="B68" s="43"/>
      <c r="C68" s="43"/>
    </row>
    <row r="69" spans="1:5" ht="13.5" thickBot="1" x14ac:dyDescent="0.25">
      <c r="A69" s="44" t="s">
        <v>48</v>
      </c>
      <c r="C69" s="45" t="s">
        <v>50</v>
      </c>
      <c r="D69" s="46" t="s">
        <v>51</v>
      </c>
    </row>
    <row r="70" spans="1:5" x14ac:dyDescent="0.2">
      <c r="A70" s="47">
        <f>+A57</f>
        <v>2011</v>
      </c>
      <c r="C70" s="48">
        <f>+C57-SUM(C8:C19)</f>
        <v>0</v>
      </c>
      <c r="D70" s="49">
        <f>+D57-SUM(D8:D19)</f>
        <v>0</v>
      </c>
    </row>
    <row r="71" spans="1:5" x14ac:dyDescent="0.2">
      <c r="A71" s="50">
        <f>+A58</f>
        <v>2012</v>
      </c>
      <c r="C71" s="51">
        <f>+C58-SUM(C20:C31)</f>
        <v>0</v>
      </c>
      <c r="D71" s="52">
        <f>+D58-SUM(D20:D31)</f>
        <v>0</v>
      </c>
    </row>
    <row r="72" spans="1:5" ht="13.5" thickBot="1" x14ac:dyDescent="0.25">
      <c r="A72" s="53">
        <f>+A59</f>
        <v>2013</v>
      </c>
      <c r="C72" s="54">
        <f>+C59-SUM(C32:C43)</f>
        <v>0</v>
      </c>
      <c r="D72" s="55">
        <f>+D59-SUM(D32:D43)</f>
        <v>0</v>
      </c>
    </row>
    <row r="73" spans="1:5" x14ac:dyDescent="0.2">
      <c r="A73" s="47">
        <f>+A61</f>
        <v>2015</v>
      </c>
      <c r="C73" s="56">
        <f>+C61-(SUM(C32:INDEX(C32:C43,'parámetros e instrucciones'!$E$3)))</f>
        <v>0</v>
      </c>
      <c r="D73" s="56">
        <f>+D61-(SUM(D32:INDEX(D32:D43,'parámetros e instrucciones'!$E$3)))</f>
        <v>0</v>
      </c>
    </row>
    <row r="74" spans="1:5" ht="13.5" thickBot="1" x14ac:dyDescent="0.25">
      <c r="A74" s="53">
        <f>+A62</f>
        <v>2016</v>
      </c>
      <c r="C74" s="57" t="e">
        <f>+C62-(SUM(C44:INDEX(C44:C51,'parámetros e instrucciones'!$E$3)))</f>
        <v>#REF!</v>
      </c>
      <c r="D74" s="57" t="e">
        <f>+D62-(SUM(D44:INDEX(D44:D51,'parámetros e instrucciones'!$E$3)))</f>
        <v>#REF!</v>
      </c>
    </row>
  </sheetData>
  <mergeCells count="1">
    <mergeCell ref="A1:F1"/>
  </mergeCells>
  <phoneticPr fontId="0" type="noConversion"/>
  <printOptions horizontalCentered="1" verticalCentered="1"/>
  <pageMargins left="0.19685039370078741" right="0.19685039370078741" top="0.35433070866141736" bottom="0.35433070866141736" header="0.19685039370078741" footer="0.39370078740157483"/>
  <pageSetup paperSize="9" scale="98" orientation="portrait" r:id="rId1"/>
  <headerFooter alignWithMargins="0">
    <oddHeader>&amp;R2017 - Año de las Energías Renovables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14.5703125" style="8" customWidth="1"/>
    <col min="2" max="2" width="28.14062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99" t="s">
        <v>2</v>
      </c>
      <c r="B1" s="299"/>
      <c r="C1" s="299"/>
      <c r="D1" s="299"/>
      <c r="E1" s="299"/>
      <c r="F1" s="299"/>
      <c r="G1" s="15"/>
      <c r="H1" s="15"/>
    </row>
    <row r="2" spans="1:8" x14ac:dyDescent="0.2">
      <c r="A2" s="6" t="s">
        <v>3</v>
      </c>
      <c r="B2" s="7"/>
      <c r="C2" s="7"/>
      <c r="D2" s="7"/>
      <c r="E2" s="7"/>
      <c r="F2" s="7"/>
    </row>
    <row r="3" spans="1:8" s="128" customFormat="1" x14ac:dyDescent="0.2">
      <c r="A3" s="123" t="str">
        <f>+'1.modelos prod.invest.'!A3</f>
        <v>Rodamientes Radiales a bola</v>
      </c>
      <c r="B3" s="125"/>
      <c r="C3" s="125"/>
      <c r="D3" s="125"/>
      <c r="E3" s="125"/>
      <c r="F3" s="125"/>
    </row>
    <row r="4" spans="1:8" x14ac:dyDescent="0.2">
      <c r="A4" s="6" t="s">
        <v>45</v>
      </c>
      <c r="B4" s="7"/>
      <c r="C4" s="7"/>
      <c r="D4" s="7"/>
      <c r="E4" s="7"/>
      <c r="F4" s="7"/>
    </row>
    <row r="5" spans="1:8" ht="13.5" thickBot="1" x14ac:dyDescent="0.25">
      <c r="A5" s="6" t="s">
        <v>46</v>
      </c>
      <c r="B5" s="7"/>
      <c r="C5" s="7"/>
      <c r="D5" s="7"/>
      <c r="E5" s="7"/>
      <c r="F5" s="7"/>
    </row>
    <row r="6" spans="1:8" ht="12.75" customHeight="1" x14ac:dyDescent="0.2">
      <c r="A6" s="17" t="s">
        <v>47</v>
      </c>
      <c r="B6" s="17" t="s">
        <v>5</v>
      </c>
      <c r="C6" s="17" t="s">
        <v>4</v>
      </c>
      <c r="D6" s="17" t="s">
        <v>36</v>
      </c>
      <c r="E6" s="17" t="s">
        <v>37</v>
      </c>
      <c r="F6"/>
    </row>
    <row r="7" spans="1:8" ht="13.5" thickBot="1" x14ac:dyDescent="0.25">
      <c r="A7" s="106" t="s">
        <v>48</v>
      </c>
      <c r="B7" s="18" t="s">
        <v>7</v>
      </c>
      <c r="C7" s="18" t="s">
        <v>149</v>
      </c>
      <c r="D7" s="18" t="s">
        <v>6</v>
      </c>
      <c r="E7" s="18" t="s">
        <v>6</v>
      </c>
      <c r="F7"/>
    </row>
    <row r="8" spans="1:8" x14ac:dyDescent="0.2">
      <c r="A8" s="19" t="str">
        <f>+'2.a- impo investigadas'!A8</f>
        <v>Ene 14</v>
      </c>
      <c r="B8" s="116"/>
      <c r="C8" s="21"/>
      <c r="D8" s="22"/>
      <c r="E8" s="21"/>
      <c r="F8"/>
    </row>
    <row r="9" spans="1:8" x14ac:dyDescent="0.2">
      <c r="A9" s="23" t="str">
        <f>+'2.a- impo investigadas'!A9</f>
        <v>Feb 14</v>
      </c>
      <c r="B9" s="117"/>
      <c r="C9" s="25"/>
      <c r="D9" s="26"/>
      <c r="E9" s="25"/>
      <c r="F9"/>
    </row>
    <row r="10" spans="1:8" x14ac:dyDescent="0.2">
      <c r="A10" s="23" t="str">
        <f>+'2.a- impo investigadas'!A10</f>
        <v>Mar 14</v>
      </c>
      <c r="B10" s="117"/>
      <c r="C10" s="25"/>
      <c r="D10" s="26"/>
      <c r="E10" s="25"/>
      <c r="F10"/>
    </row>
    <row r="11" spans="1:8" x14ac:dyDescent="0.2">
      <c r="A11" s="23" t="str">
        <f>+'2.a- impo investigadas'!A11</f>
        <v>Abr 14</v>
      </c>
      <c r="B11" s="117"/>
      <c r="C11" s="25"/>
      <c r="D11" s="26"/>
      <c r="E11" s="25"/>
      <c r="F11"/>
    </row>
    <row r="12" spans="1:8" x14ac:dyDescent="0.2">
      <c r="A12" s="23" t="str">
        <f>+'2.a- impo investigadas'!A12</f>
        <v>May 14</v>
      </c>
      <c r="B12" s="118"/>
      <c r="C12" s="25"/>
      <c r="D12" s="26"/>
      <c r="E12" s="25"/>
      <c r="F12"/>
    </row>
    <row r="13" spans="1:8" x14ac:dyDescent="0.2">
      <c r="A13" s="23" t="str">
        <f>+'2.a- impo investigadas'!A13</f>
        <v>Jun 14</v>
      </c>
      <c r="B13" s="117"/>
      <c r="C13" s="25"/>
      <c r="D13" s="26"/>
      <c r="E13" s="25"/>
      <c r="F13"/>
    </row>
    <row r="14" spans="1:8" x14ac:dyDescent="0.2">
      <c r="A14" s="23" t="str">
        <f>+'2.a- impo investigadas'!A14</f>
        <v>Jul 14</v>
      </c>
      <c r="B14" s="118"/>
      <c r="C14" s="25"/>
      <c r="D14" s="26"/>
      <c r="E14" s="25"/>
      <c r="F14"/>
    </row>
    <row r="15" spans="1:8" x14ac:dyDescent="0.2">
      <c r="A15" s="23" t="str">
        <f>+'2.a- impo investigadas'!A15</f>
        <v>Ago 14</v>
      </c>
      <c r="B15" s="118"/>
      <c r="C15" s="25"/>
      <c r="D15" s="26"/>
      <c r="E15" s="25"/>
      <c r="F15"/>
    </row>
    <row r="16" spans="1:8" x14ac:dyDescent="0.2">
      <c r="A16" s="23" t="str">
        <f>+'2.a- impo investigadas'!A16</f>
        <v>Sep 14</v>
      </c>
      <c r="B16" s="118"/>
      <c r="C16" s="25"/>
      <c r="D16" s="26"/>
      <c r="E16" s="25"/>
      <c r="F16"/>
    </row>
    <row r="17" spans="1:6" x14ac:dyDescent="0.2">
      <c r="A17" s="23" t="str">
        <f>+'2.a- impo investigadas'!A17</f>
        <v>Oct 14</v>
      </c>
      <c r="B17" s="118"/>
      <c r="C17" s="25"/>
      <c r="D17" s="26"/>
      <c r="E17" s="25"/>
      <c r="F17"/>
    </row>
    <row r="18" spans="1:6" x14ac:dyDescent="0.2">
      <c r="A18" s="23" t="str">
        <f>+'2.a- impo investigadas'!A18</f>
        <v>Nov 14</v>
      </c>
      <c r="B18" s="118"/>
      <c r="C18" s="25"/>
      <c r="D18" s="26"/>
      <c r="E18" s="25"/>
      <c r="F18"/>
    </row>
    <row r="19" spans="1:6" ht="13.5" thickBot="1" x14ac:dyDescent="0.25">
      <c r="A19" s="27" t="str">
        <f>+'2.a- impo investigadas'!A19</f>
        <v>Dic 14</v>
      </c>
      <c r="B19" s="119"/>
      <c r="C19" s="28"/>
      <c r="D19" s="29"/>
      <c r="E19" s="28"/>
      <c r="F19"/>
    </row>
    <row r="20" spans="1:6" x14ac:dyDescent="0.2">
      <c r="A20" s="19" t="str">
        <f>+'2.a- impo investigadas'!A20</f>
        <v>Ene 15</v>
      </c>
      <c r="B20" s="120"/>
      <c r="C20" s="21"/>
      <c r="D20" s="26"/>
      <c r="E20" s="21"/>
      <c r="F20"/>
    </row>
    <row r="21" spans="1:6" x14ac:dyDescent="0.2">
      <c r="A21" s="23" t="str">
        <f>+'2.a- impo investigadas'!A21</f>
        <v>Feb 15</v>
      </c>
      <c r="B21" s="118"/>
      <c r="C21" s="25"/>
      <c r="D21" s="30"/>
      <c r="E21" s="25"/>
      <c r="F21"/>
    </row>
    <row r="22" spans="1:6" x14ac:dyDescent="0.2">
      <c r="A22" s="23" t="str">
        <f>+'2.a- impo investigadas'!A22</f>
        <v>Mar 15</v>
      </c>
      <c r="B22" s="118"/>
      <c r="C22" s="25"/>
      <c r="D22" s="26"/>
      <c r="E22" s="25"/>
      <c r="F22"/>
    </row>
    <row r="23" spans="1:6" x14ac:dyDescent="0.2">
      <c r="A23" s="23" t="str">
        <f>+'2.a- impo investigadas'!A23</f>
        <v>Abr 15</v>
      </c>
      <c r="B23" s="118"/>
      <c r="C23" s="25"/>
      <c r="D23" s="26"/>
      <c r="E23" s="25"/>
      <c r="F23"/>
    </row>
    <row r="24" spans="1:6" x14ac:dyDescent="0.2">
      <c r="A24" s="23" t="str">
        <f>+'2.a- impo investigadas'!A24</f>
        <v>May 15</v>
      </c>
      <c r="B24" s="118"/>
      <c r="C24" s="25"/>
      <c r="D24" s="26"/>
      <c r="E24" s="25"/>
      <c r="F24"/>
    </row>
    <row r="25" spans="1:6" x14ac:dyDescent="0.2">
      <c r="A25" s="23" t="str">
        <f>+'2.a- impo investigadas'!A25</f>
        <v>Jun 15</v>
      </c>
      <c r="B25" s="118"/>
      <c r="C25" s="25"/>
      <c r="D25" s="26"/>
      <c r="E25" s="25"/>
      <c r="F25"/>
    </row>
    <row r="26" spans="1:6" x14ac:dyDescent="0.2">
      <c r="A26" s="23" t="str">
        <f>+'2.a- impo investigadas'!A26</f>
        <v>Jul 15</v>
      </c>
      <c r="B26" s="118"/>
      <c r="C26" s="25"/>
      <c r="D26" s="26"/>
      <c r="E26" s="25"/>
      <c r="F26"/>
    </row>
    <row r="27" spans="1:6" x14ac:dyDescent="0.2">
      <c r="A27" s="23" t="str">
        <f>+'2.a- impo investigadas'!A27</f>
        <v>Ago 15</v>
      </c>
      <c r="B27" s="118"/>
      <c r="C27" s="25"/>
      <c r="D27" s="26"/>
      <c r="E27" s="25"/>
      <c r="F27"/>
    </row>
    <row r="28" spans="1:6" x14ac:dyDescent="0.2">
      <c r="A28" s="23" t="str">
        <f>+'2.a- impo investigadas'!A28</f>
        <v>Sep 15</v>
      </c>
      <c r="B28" s="118"/>
      <c r="C28" s="25"/>
      <c r="D28" s="26"/>
      <c r="E28" s="25"/>
      <c r="F28"/>
    </row>
    <row r="29" spans="1:6" x14ac:dyDescent="0.2">
      <c r="A29" s="23" t="str">
        <f>+'2.a- impo investigadas'!A29</f>
        <v>Oct 15</v>
      </c>
      <c r="B29" s="118"/>
      <c r="C29" s="25"/>
      <c r="D29" s="26"/>
      <c r="E29" s="25"/>
      <c r="F29"/>
    </row>
    <row r="30" spans="1:6" x14ac:dyDescent="0.2">
      <c r="A30" s="23" t="str">
        <f>+'2.a- impo investigadas'!A30</f>
        <v>Nov 15</v>
      </c>
      <c r="B30" s="118"/>
      <c r="C30" s="25"/>
      <c r="D30" s="26"/>
      <c r="E30" s="25"/>
      <c r="F30"/>
    </row>
    <row r="31" spans="1:6" ht="13.5" thickBot="1" x14ac:dyDescent="0.25">
      <c r="A31" s="27" t="str">
        <f>+'2.a- impo investigadas'!A31</f>
        <v>Dic 15</v>
      </c>
      <c r="B31" s="119"/>
      <c r="C31" s="28"/>
      <c r="D31" s="31"/>
      <c r="E31" s="28"/>
      <c r="F31"/>
    </row>
    <row r="32" spans="1:6" x14ac:dyDescent="0.2">
      <c r="A32" s="19" t="str">
        <f>+'2.a- impo investigadas'!A32</f>
        <v>Ene 16</v>
      </c>
      <c r="B32" s="120"/>
      <c r="C32" s="32"/>
      <c r="D32" s="20"/>
      <c r="E32" s="21"/>
      <c r="F32"/>
    </row>
    <row r="33" spans="1:6" x14ac:dyDescent="0.2">
      <c r="A33" s="23" t="str">
        <f>+'2.a- impo investigadas'!A33</f>
        <v>Feb 16</v>
      </c>
      <c r="B33" s="118"/>
      <c r="C33" s="33"/>
      <c r="D33" s="24"/>
      <c r="E33" s="25"/>
      <c r="F33"/>
    </row>
    <row r="34" spans="1:6" x14ac:dyDescent="0.2">
      <c r="A34" s="23" t="str">
        <f>+'2.a- impo investigadas'!A34</f>
        <v>Mar 16</v>
      </c>
      <c r="B34" s="118"/>
      <c r="C34" s="33"/>
      <c r="D34" s="24"/>
      <c r="E34" s="25"/>
      <c r="F34"/>
    </row>
    <row r="35" spans="1:6" x14ac:dyDescent="0.2">
      <c r="A35" s="23" t="str">
        <f>+'2.a- impo investigadas'!A35</f>
        <v>Abr 16</v>
      </c>
      <c r="B35" s="118"/>
      <c r="C35" s="33"/>
      <c r="D35" s="24"/>
      <c r="E35" s="25"/>
      <c r="F35"/>
    </row>
    <row r="36" spans="1:6" x14ac:dyDescent="0.2">
      <c r="A36" s="23" t="str">
        <f>+'2.a- impo investigadas'!A36</f>
        <v>May 16</v>
      </c>
      <c r="B36" s="118"/>
      <c r="C36" s="33"/>
      <c r="D36" s="24"/>
      <c r="E36" s="25"/>
      <c r="F36"/>
    </row>
    <row r="37" spans="1:6" x14ac:dyDescent="0.2">
      <c r="A37" s="23" t="str">
        <f>+'2.a- impo investigadas'!A37</f>
        <v>Jun 16</v>
      </c>
      <c r="B37" s="118"/>
      <c r="C37" s="33"/>
      <c r="D37" s="24"/>
      <c r="E37" s="25"/>
      <c r="F37"/>
    </row>
    <row r="38" spans="1:6" x14ac:dyDescent="0.2">
      <c r="A38" s="23" t="str">
        <f>+'2.a- impo investigadas'!A38</f>
        <v>Jul 16</v>
      </c>
      <c r="B38" s="118"/>
      <c r="C38" s="33"/>
      <c r="D38" s="24"/>
      <c r="E38" s="25"/>
      <c r="F38"/>
    </row>
    <row r="39" spans="1:6" x14ac:dyDescent="0.2">
      <c r="A39" s="23" t="str">
        <f>+'2.a- impo investigadas'!A39</f>
        <v>Ago 16</v>
      </c>
      <c r="B39" s="118"/>
      <c r="C39" s="33"/>
      <c r="D39" s="24"/>
      <c r="E39" s="25"/>
      <c r="F39"/>
    </row>
    <row r="40" spans="1:6" x14ac:dyDescent="0.2">
      <c r="A40" s="23" t="str">
        <f>+'2.a- impo investigadas'!A40</f>
        <v>Sep 16</v>
      </c>
      <c r="B40" s="118"/>
      <c r="C40" s="33"/>
      <c r="D40" s="24"/>
      <c r="E40" s="25"/>
      <c r="F40"/>
    </row>
    <row r="41" spans="1:6" x14ac:dyDescent="0.2">
      <c r="A41" s="23" t="str">
        <f>+'2.a- impo investigadas'!A41</f>
        <v>Oct 16</v>
      </c>
      <c r="B41" s="118"/>
      <c r="C41" s="33"/>
      <c r="D41" s="24"/>
      <c r="E41" s="25"/>
      <c r="F41"/>
    </row>
    <row r="42" spans="1:6" x14ac:dyDescent="0.2">
      <c r="A42" s="23" t="str">
        <f>+'2.a- impo investigadas'!A42</f>
        <v>Nov 16</v>
      </c>
      <c r="B42" s="118"/>
      <c r="C42" s="33"/>
      <c r="D42" s="24"/>
      <c r="E42" s="25"/>
      <c r="F42"/>
    </row>
    <row r="43" spans="1:6" ht="13.5" thickBot="1" x14ac:dyDescent="0.25">
      <c r="A43" s="27" t="str">
        <f>+'2.a- impo investigadas'!A43</f>
        <v>Dic 16</v>
      </c>
      <c r="B43" s="119"/>
      <c r="C43" s="34"/>
      <c r="D43" s="35"/>
      <c r="E43" s="28"/>
      <c r="F43"/>
    </row>
    <row r="44" spans="1:6" x14ac:dyDescent="0.2">
      <c r="A44" s="19" t="str">
        <f>+'2.a- impo investigadas'!A44</f>
        <v>Ene 17</v>
      </c>
      <c r="B44" s="19"/>
      <c r="C44" s="19"/>
      <c r="D44" s="19"/>
      <c r="E44" s="19"/>
      <c r="F44"/>
    </row>
    <row r="45" spans="1:6" x14ac:dyDescent="0.2">
      <c r="A45" s="23" t="str">
        <f>+'2.a- impo investigadas'!A45</f>
        <v>Feb 17</v>
      </c>
      <c r="B45" s="23"/>
      <c r="C45" s="23"/>
      <c r="D45" s="23"/>
      <c r="E45" s="23"/>
      <c r="F45"/>
    </row>
    <row r="46" spans="1:6" x14ac:dyDescent="0.2">
      <c r="A46" s="23" t="str">
        <f>+'2.a- impo investigadas'!A46</f>
        <v>Mar 17</v>
      </c>
      <c r="B46" s="23"/>
      <c r="C46" s="23"/>
      <c r="D46" s="23"/>
      <c r="E46" s="23"/>
      <c r="F46"/>
    </row>
    <row r="47" spans="1:6" x14ac:dyDescent="0.2">
      <c r="A47" s="23" t="str">
        <f>+'2.a- impo investigadas'!A47</f>
        <v>Abr 17</v>
      </c>
      <c r="B47" s="23"/>
      <c r="C47" s="23"/>
      <c r="D47" s="23"/>
      <c r="E47" s="23"/>
      <c r="F47"/>
    </row>
    <row r="48" spans="1:6" x14ac:dyDescent="0.2">
      <c r="A48" s="23" t="str">
        <f>+'2.a- impo investigadas'!A48</f>
        <v>May 17</v>
      </c>
      <c r="B48" s="23"/>
      <c r="C48" s="23"/>
      <c r="D48" s="23"/>
      <c r="E48" s="23"/>
      <c r="F48"/>
    </row>
    <row r="49" spans="1:6" x14ac:dyDescent="0.2">
      <c r="A49" s="23" t="str">
        <f>+'2.a- impo investigadas'!A49</f>
        <v>Jun 17</v>
      </c>
      <c r="B49" s="23"/>
      <c r="C49" s="23"/>
      <c r="D49" s="23"/>
      <c r="E49" s="23"/>
      <c r="F49"/>
    </row>
    <row r="50" spans="1:6" x14ac:dyDescent="0.2">
      <c r="A50" s="23" t="str">
        <f>+'2.a- impo investigadas'!A50</f>
        <v>Jul 17</v>
      </c>
      <c r="B50" s="23"/>
      <c r="C50" s="23"/>
      <c r="D50" s="23"/>
      <c r="E50" s="23"/>
      <c r="F50"/>
    </row>
    <row r="51" spans="1:6" x14ac:dyDescent="0.2">
      <c r="A51" s="23" t="str">
        <f>+'2.a- impo investigadas'!A51</f>
        <v>Ago 17</v>
      </c>
      <c r="B51" s="23"/>
      <c r="C51" s="23"/>
      <c r="D51" s="23"/>
      <c r="E51" s="23"/>
      <c r="F51"/>
    </row>
    <row r="52" spans="1:6" x14ac:dyDescent="0.2">
      <c r="A52" s="23" t="str">
        <f>+'2.a- impo investigadas'!A52</f>
        <v>Sep 17</v>
      </c>
      <c r="B52" s="23"/>
      <c r="C52" s="23"/>
      <c r="D52" s="23"/>
      <c r="E52" s="23"/>
      <c r="F52"/>
    </row>
    <row r="53" spans="1:6" ht="13.5" thickBot="1" x14ac:dyDescent="0.25">
      <c r="A53" s="27" t="str">
        <f>+'2.a- impo investigadas'!A53</f>
        <v>Oct 17</v>
      </c>
      <c r="B53" s="27"/>
      <c r="C53" s="27"/>
      <c r="D53" s="27"/>
      <c r="E53" s="27"/>
      <c r="F53"/>
    </row>
    <row r="54" spans="1:6" x14ac:dyDescent="0.2">
      <c r="A54" s="226" t="str">
        <f>+'2.a- impo investigadas'!A54</f>
        <v>Nov 17</v>
      </c>
      <c r="B54" s="226"/>
      <c r="C54" s="226"/>
      <c r="D54" s="226"/>
      <c r="E54" s="226"/>
      <c r="F54"/>
    </row>
    <row r="55" spans="1:6" ht="13.5" thickBot="1" x14ac:dyDescent="0.25">
      <c r="A55" s="27" t="str">
        <f>+'2.a- impo investigadas'!A55</f>
        <v>Dic 17</v>
      </c>
      <c r="B55" s="27"/>
      <c r="C55" s="27"/>
      <c r="D55" s="27"/>
      <c r="E55" s="27"/>
      <c r="F55"/>
    </row>
    <row r="56" spans="1:6" ht="13.5" thickBot="1" x14ac:dyDescent="0.25">
      <c r="A56" s="36"/>
      <c r="B56" s="37"/>
      <c r="C56" s="37"/>
      <c r="D56" s="38"/>
      <c r="E56" s="37"/>
      <c r="F56"/>
    </row>
    <row r="57" spans="1:6" x14ac:dyDescent="0.2">
      <c r="A57" s="58">
        <f>+'2.a- impo investigadas'!A57</f>
        <v>2011</v>
      </c>
      <c r="B57" s="21"/>
      <c r="C57" s="21"/>
      <c r="D57" s="21"/>
      <c r="E57" s="21"/>
      <c r="F57"/>
    </row>
    <row r="58" spans="1:6" x14ac:dyDescent="0.2">
      <c r="A58" s="59">
        <f>+'2.a- impo investigadas'!A58</f>
        <v>2012</v>
      </c>
      <c r="B58" s="25"/>
      <c r="C58" s="25"/>
      <c r="D58" s="25"/>
      <c r="E58" s="25"/>
      <c r="F58"/>
    </row>
    <row r="59" spans="1:6" ht="13.5" thickBot="1" x14ac:dyDescent="0.25">
      <c r="A59" s="60">
        <f>+'2.a- impo investigadas'!A59</f>
        <v>2013</v>
      </c>
      <c r="B59" s="28"/>
      <c r="C59" s="28"/>
      <c r="D59" s="28"/>
      <c r="E59" s="28"/>
      <c r="F59"/>
    </row>
    <row r="60" spans="1:6" x14ac:dyDescent="0.2">
      <c r="A60" s="58">
        <f>+'2.a- impo investigadas'!A60</f>
        <v>2014</v>
      </c>
      <c r="B60" s="21"/>
      <c r="C60" s="21"/>
      <c r="D60" s="21"/>
      <c r="E60" s="21"/>
      <c r="F60"/>
    </row>
    <row r="61" spans="1:6" x14ac:dyDescent="0.2">
      <c r="A61" s="59">
        <f>+'2.a- impo investigadas'!A61</f>
        <v>2015</v>
      </c>
      <c r="B61" s="25"/>
      <c r="C61" s="25"/>
      <c r="D61" s="25"/>
      <c r="E61" s="25"/>
      <c r="F61"/>
    </row>
    <row r="62" spans="1:6" ht="13.5" thickBot="1" x14ac:dyDescent="0.25">
      <c r="A62" s="60">
        <f>+'2.a- impo investigadas'!A62</f>
        <v>2016</v>
      </c>
      <c r="B62" s="28"/>
      <c r="C62" s="28"/>
      <c r="D62" s="28"/>
      <c r="E62" s="28"/>
      <c r="F62"/>
    </row>
    <row r="63" spans="1:6" ht="13.5" thickBot="1" x14ac:dyDescent="0.25">
      <c r="A63" s="36"/>
      <c r="B63" s="37"/>
      <c r="C63" s="37"/>
      <c r="D63" s="37"/>
      <c r="E63" s="37"/>
      <c r="F63"/>
    </row>
    <row r="64" spans="1:6" x14ac:dyDescent="0.2">
      <c r="A64" s="126" t="str">
        <f>+'2.a- impo investigadas'!A64</f>
        <v>ene-oct 2016</v>
      </c>
      <c r="B64" s="21"/>
      <c r="C64" s="21"/>
      <c r="D64" s="21"/>
      <c r="E64" s="21"/>
      <c r="F64"/>
    </row>
    <row r="65" spans="1:6" ht="13.5" thickBot="1" x14ac:dyDescent="0.25">
      <c r="A65" s="127" t="str">
        <f>+'2.a- impo investigadas'!A65</f>
        <v>ene-oct 2017</v>
      </c>
      <c r="B65" s="28"/>
      <c r="C65" s="28"/>
      <c r="D65" s="28"/>
      <c r="E65" s="28"/>
      <c r="F65"/>
    </row>
    <row r="66" spans="1:6" x14ac:dyDescent="0.2">
      <c r="A66" s="39" t="s">
        <v>148</v>
      </c>
      <c r="B66" s="37"/>
      <c r="C66" s="37"/>
      <c r="D66" s="37"/>
      <c r="E66" s="37"/>
      <c r="F66" s="37"/>
    </row>
    <row r="67" spans="1:6" x14ac:dyDescent="0.2">
      <c r="A67" s="40"/>
      <c r="B67" s="37"/>
      <c r="C67" s="37"/>
      <c r="D67" s="37"/>
      <c r="E67" s="37"/>
      <c r="F67" s="37"/>
    </row>
    <row r="68" spans="1:6" x14ac:dyDescent="0.2">
      <c r="A68" s="40"/>
      <c r="B68" s="37"/>
      <c r="C68" s="37"/>
      <c r="D68" s="37"/>
      <c r="E68" s="37"/>
      <c r="F68" s="37"/>
    </row>
    <row r="69" spans="1:6" x14ac:dyDescent="0.2">
      <c r="B69" s="37"/>
      <c r="C69" s="37"/>
      <c r="D69" s="37"/>
      <c r="E69" s="37"/>
      <c r="F69" s="37"/>
    </row>
    <row r="70" spans="1:6" x14ac:dyDescent="0.2">
      <c r="A70" s="41" t="s">
        <v>49</v>
      </c>
      <c r="B70" s="42"/>
      <c r="C70" s="43"/>
    </row>
    <row r="71" spans="1:6" ht="13.5" thickBot="1" x14ac:dyDescent="0.25">
      <c r="A71" s="43"/>
      <c r="B71" s="43"/>
      <c r="C71" s="43"/>
    </row>
    <row r="72" spans="1:6" ht="13.5" thickBot="1" x14ac:dyDescent="0.25">
      <c r="A72" s="44" t="s">
        <v>48</v>
      </c>
      <c r="C72" s="45" t="s">
        <v>50</v>
      </c>
      <c r="D72" s="46" t="s">
        <v>51</v>
      </c>
    </row>
    <row r="73" spans="1:6" x14ac:dyDescent="0.2">
      <c r="A73" s="47"/>
      <c r="C73" s="48"/>
      <c r="D73" s="49"/>
    </row>
    <row r="74" spans="1:6" x14ac:dyDescent="0.2">
      <c r="A74" s="50"/>
      <c r="C74" s="51"/>
      <c r="D74" s="52"/>
    </row>
    <row r="75" spans="1:6" ht="13.5" thickBot="1" x14ac:dyDescent="0.25">
      <c r="A75" s="53"/>
      <c r="C75" s="54"/>
      <c r="D75" s="55"/>
    </row>
    <row r="76" spans="1:6" x14ac:dyDescent="0.2">
      <c r="A76" s="47"/>
      <c r="C76" s="56"/>
      <c r="D76" s="56"/>
    </row>
    <row r="77" spans="1:6" ht="13.5" thickBot="1" x14ac:dyDescent="0.25">
      <c r="A77" s="53"/>
      <c r="C77" s="57"/>
      <c r="D77" s="57"/>
    </row>
  </sheetData>
  <mergeCells count="1">
    <mergeCell ref="A1:F1"/>
  </mergeCells>
  <phoneticPr fontId="0" type="noConversion"/>
  <printOptions horizontalCentered="1" verticalCentered="1"/>
  <pageMargins left="0.19685039370078741" right="0.19685039370078741" top="0.35433070866141736" bottom="0.35433070866141736" header="0.19685039370078741" footer="0.39370078740157483"/>
  <pageSetup paperSize="9" scale="95" orientation="portrait" r:id="rId1"/>
  <headerFooter alignWithMargins="0">
    <oddHeader>&amp;R2017 - Año de las Energías Renovables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="75" workbookViewId="0">
      <selection activeCell="C10" sqref="C10"/>
    </sheetView>
  </sheetViews>
  <sheetFormatPr baseColWidth="10" defaultRowHeight="12.75" x14ac:dyDescent="0.2"/>
  <cols>
    <col min="1" max="1" width="47.85546875" style="2" customWidth="1"/>
    <col min="2" max="2" width="16.85546875" style="2" bestFit="1" customWidth="1"/>
    <col min="3" max="3" width="8.28515625" style="2" customWidth="1"/>
    <col min="4" max="4" width="16.85546875" style="2" bestFit="1" customWidth="1"/>
    <col min="5" max="5" width="8.28515625" style="2" customWidth="1"/>
    <col min="6" max="6" width="11.42578125" style="2"/>
    <col min="7" max="7" width="17.7109375" style="2" customWidth="1"/>
    <col min="8" max="8" width="27" style="150" bestFit="1" customWidth="1"/>
    <col min="9" max="9" width="13.5703125" style="150" customWidth="1"/>
    <col min="10" max="16384" width="11.42578125" style="2"/>
  </cols>
  <sheetData>
    <row r="1" spans="1:9" x14ac:dyDescent="0.2">
      <c r="A1" s="129" t="s">
        <v>158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29" t="s">
        <v>8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262" t="s">
        <v>168</v>
      </c>
      <c r="B3" s="263"/>
      <c r="C3" s="263"/>
      <c r="D3" s="263"/>
      <c r="E3" s="263"/>
      <c r="F3" s="263"/>
      <c r="G3" s="263"/>
      <c r="H3" s="264"/>
      <c r="I3" s="264"/>
    </row>
    <row r="4" spans="1:9" x14ac:dyDescent="0.2">
      <c r="A4" s="262" t="s">
        <v>187</v>
      </c>
      <c r="B4" s="263"/>
      <c r="C4" s="263"/>
      <c r="D4" s="263"/>
      <c r="E4" s="263"/>
      <c r="F4" s="263"/>
      <c r="G4" s="263"/>
      <c r="H4" s="264"/>
      <c r="I4" s="264"/>
    </row>
    <row r="5" spans="1:9" s="5" customFormat="1" x14ac:dyDescent="0.2">
      <c r="A5" s="129" t="s">
        <v>134</v>
      </c>
      <c r="B5" s="131"/>
      <c r="C5" s="131"/>
      <c r="D5" s="131"/>
      <c r="E5" s="131"/>
      <c r="F5" s="131"/>
      <c r="G5" s="131"/>
      <c r="H5" s="132"/>
      <c r="I5" s="132"/>
    </row>
    <row r="6" spans="1:9" ht="13.5" thickBot="1" x14ac:dyDescent="0.25">
      <c r="A6" s="129" t="s">
        <v>151</v>
      </c>
      <c r="B6" s="130"/>
      <c r="C6" s="130"/>
      <c r="D6" s="130"/>
      <c r="E6" s="130"/>
      <c r="F6" s="130"/>
      <c r="G6" s="130"/>
      <c r="H6" s="130"/>
      <c r="I6" s="130"/>
    </row>
    <row r="7" spans="1:9" ht="13.5" thickBot="1" x14ac:dyDescent="0.25">
      <c r="A7" s="161" t="s">
        <v>9</v>
      </c>
      <c r="B7" s="162" t="s">
        <v>129</v>
      </c>
      <c r="C7" s="163"/>
      <c r="D7" s="162" t="s">
        <v>130</v>
      </c>
      <c r="E7" s="163"/>
      <c r="F7" s="162" t="s">
        <v>131</v>
      </c>
      <c r="G7" s="163"/>
      <c r="H7" s="162" t="s">
        <v>150</v>
      </c>
      <c r="I7" s="163"/>
    </row>
    <row r="8" spans="1:9" s="3" customFormat="1" ht="13.5" thickBot="1" x14ac:dyDescent="0.25">
      <c r="A8" s="164"/>
      <c r="B8" s="165" t="s">
        <v>42</v>
      </c>
      <c r="C8" s="166" t="s">
        <v>10</v>
      </c>
      <c r="D8" s="167" t="s">
        <v>42</v>
      </c>
      <c r="E8" s="166" t="s">
        <v>10</v>
      </c>
      <c r="F8" s="167" t="s">
        <v>42</v>
      </c>
      <c r="G8" s="166" t="s">
        <v>10</v>
      </c>
      <c r="H8" s="167" t="s">
        <v>42</v>
      </c>
      <c r="I8" s="166" t="s">
        <v>10</v>
      </c>
    </row>
    <row r="9" spans="1:9" s="3" customFormat="1" x14ac:dyDescent="0.2">
      <c r="A9" s="87" t="s">
        <v>43</v>
      </c>
      <c r="B9" s="88"/>
      <c r="C9" s="89"/>
      <c r="D9" s="90"/>
      <c r="E9" s="89"/>
      <c r="F9" s="90"/>
      <c r="G9" s="89"/>
      <c r="H9" s="90"/>
      <c r="I9" s="89"/>
    </row>
    <row r="10" spans="1:9" x14ac:dyDescent="0.2">
      <c r="A10" s="91" t="s">
        <v>11</v>
      </c>
      <c r="B10" s="92"/>
      <c r="C10" s="92"/>
      <c r="D10" s="92"/>
      <c r="E10" s="92"/>
      <c r="F10" s="92"/>
      <c r="G10" s="92"/>
      <c r="H10" s="133"/>
      <c r="I10" s="134"/>
    </row>
    <row r="11" spans="1:9" x14ac:dyDescent="0.2">
      <c r="A11" s="93" t="s">
        <v>12</v>
      </c>
      <c r="B11" s="92"/>
      <c r="C11" s="92"/>
      <c r="D11" s="92"/>
      <c r="E11" s="92"/>
      <c r="F11" s="92"/>
      <c r="G11" s="92"/>
      <c r="H11" s="133"/>
      <c r="I11" s="134"/>
    </row>
    <row r="12" spans="1:9" x14ac:dyDescent="0.2">
      <c r="A12" s="93" t="s">
        <v>13</v>
      </c>
      <c r="B12" s="92"/>
      <c r="C12" s="92"/>
      <c r="D12" s="92"/>
      <c r="E12" s="92"/>
      <c r="F12" s="92"/>
      <c r="G12" s="92"/>
      <c r="H12" s="133"/>
      <c r="I12" s="134"/>
    </row>
    <row r="13" spans="1:9" x14ac:dyDescent="0.2">
      <c r="A13" s="91" t="s">
        <v>14</v>
      </c>
      <c r="B13" s="92"/>
      <c r="C13" s="92"/>
      <c r="D13" s="92"/>
      <c r="E13" s="92"/>
      <c r="F13" s="92"/>
      <c r="G13" s="92"/>
      <c r="H13" s="133"/>
      <c r="I13" s="134"/>
    </row>
    <row r="14" spans="1:9" x14ac:dyDescent="0.2">
      <c r="A14" s="93" t="s">
        <v>15</v>
      </c>
      <c r="B14" s="92"/>
      <c r="C14" s="92"/>
      <c r="D14" s="92"/>
      <c r="E14" s="92"/>
      <c r="F14" s="92"/>
      <c r="G14" s="92"/>
      <c r="H14" s="133"/>
      <c r="I14" s="134"/>
    </row>
    <row r="15" spans="1:9" x14ac:dyDescent="0.2">
      <c r="A15" s="93" t="s">
        <v>16</v>
      </c>
      <c r="B15" s="92"/>
      <c r="C15" s="92"/>
      <c r="D15" s="92"/>
      <c r="E15" s="92"/>
      <c r="F15" s="92"/>
      <c r="G15" s="92"/>
      <c r="H15" s="133"/>
      <c r="I15" s="134"/>
    </row>
    <row r="16" spans="1:9" x14ac:dyDescent="0.2">
      <c r="A16" s="93" t="s">
        <v>17</v>
      </c>
      <c r="B16" s="92"/>
      <c r="C16" s="92"/>
      <c r="D16" s="92"/>
      <c r="E16" s="92"/>
      <c r="F16" s="92"/>
      <c r="G16" s="92"/>
      <c r="H16" s="133"/>
      <c r="I16" s="134"/>
    </row>
    <row r="17" spans="1:9" x14ac:dyDescent="0.2">
      <c r="A17" s="93" t="s">
        <v>18</v>
      </c>
      <c r="B17" s="92"/>
      <c r="C17" s="92"/>
      <c r="D17" s="92"/>
      <c r="E17" s="92"/>
      <c r="F17" s="92"/>
      <c r="G17" s="92"/>
      <c r="H17" s="133"/>
      <c r="I17" s="134"/>
    </row>
    <row r="18" spans="1:9" x14ac:dyDescent="0.2">
      <c r="A18" s="93" t="s">
        <v>19</v>
      </c>
      <c r="B18" s="92"/>
      <c r="C18" s="92"/>
      <c r="D18" s="92"/>
      <c r="E18" s="92"/>
      <c r="F18" s="92"/>
      <c r="G18" s="92"/>
      <c r="H18" s="133"/>
      <c r="I18" s="134"/>
    </row>
    <row r="19" spans="1:9" x14ac:dyDescent="0.2">
      <c r="A19" s="93" t="s">
        <v>20</v>
      </c>
      <c r="B19" s="92"/>
      <c r="C19" s="92"/>
      <c r="D19" s="92"/>
      <c r="E19" s="92"/>
      <c r="F19" s="92"/>
      <c r="G19" s="92"/>
      <c r="H19" s="133"/>
      <c r="I19" s="134"/>
    </row>
    <row r="20" spans="1:9" x14ac:dyDescent="0.2">
      <c r="A20" s="91" t="s">
        <v>35</v>
      </c>
      <c r="B20" s="92"/>
      <c r="C20" s="92"/>
      <c r="D20" s="92"/>
      <c r="E20" s="92"/>
      <c r="F20" s="92"/>
      <c r="G20" s="92"/>
      <c r="H20" s="133"/>
      <c r="I20" s="134"/>
    </row>
    <row r="21" spans="1:9" x14ac:dyDescent="0.2">
      <c r="A21" s="93" t="s">
        <v>21</v>
      </c>
      <c r="B21" s="92"/>
      <c r="C21" s="92"/>
      <c r="D21" s="92"/>
      <c r="E21" s="92"/>
      <c r="F21" s="92"/>
      <c r="G21" s="92"/>
      <c r="H21" s="133"/>
      <c r="I21" s="134"/>
    </row>
    <row r="22" spans="1:9" x14ac:dyDescent="0.2">
      <c r="A22" s="93" t="s">
        <v>22</v>
      </c>
      <c r="B22" s="92"/>
      <c r="C22" s="92"/>
      <c r="D22" s="92"/>
      <c r="E22" s="92"/>
      <c r="F22" s="92"/>
      <c r="G22" s="92"/>
      <c r="H22" s="133"/>
      <c r="I22" s="134"/>
    </row>
    <row r="23" spans="1:9" x14ac:dyDescent="0.2">
      <c r="A23" s="93" t="s">
        <v>23</v>
      </c>
      <c r="B23" s="92"/>
      <c r="C23" s="92"/>
      <c r="D23" s="92"/>
      <c r="E23" s="92"/>
      <c r="F23" s="92"/>
      <c r="G23" s="92"/>
      <c r="H23" s="133"/>
      <c r="I23" s="134"/>
    </row>
    <row r="24" spans="1:9" x14ac:dyDescent="0.2">
      <c r="A24" s="91" t="s">
        <v>81</v>
      </c>
      <c r="B24" s="92"/>
      <c r="C24" s="92"/>
      <c r="D24" s="92"/>
      <c r="E24" s="92"/>
      <c r="F24" s="92"/>
      <c r="G24" s="92"/>
      <c r="H24" s="133"/>
      <c r="I24" s="134"/>
    </row>
    <row r="25" spans="1:9" x14ac:dyDescent="0.2">
      <c r="A25" s="94" t="s">
        <v>24</v>
      </c>
      <c r="B25" s="95"/>
      <c r="C25" s="95"/>
      <c r="D25" s="95"/>
      <c r="E25" s="95"/>
      <c r="F25" s="95"/>
      <c r="G25" s="95"/>
      <c r="H25" s="135"/>
      <c r="I25" s="136"/>
    </row>
    <row r="26" spans="1:9" x14ac:dyDescent="0.2">
      <c r="A26" s="96" t="s">
        <v>25</v>
      </c>
      <c r="B26" s="97"/>
      <c r="C26" s="97"/>
      <c r="D26" s="97"/>
      <c r="E26" s="97"/>
      <c r="F26" s="97"/>
      <c r="G26" s="97"/>
      <c r="H26" s="137"/>
      <c r="I26" s="138"/>
    </row>
    <row r="27" spans="1:9" x14ac:dyDescent="0.2">
      <c r="A27" s="98" t="s">
        <v>26</v>
      </c>
      <c r="B27" s="99"/>
      <c r="C27" s="99"/>
      <c r="D27" s="99"/>
      <c r="E27" s="99"/>
      <c r="F27" s="99"/>
      <c r="G27" s="99"/>
      <c r="H27" s="139"/>
      <c r="I27" s="140"/>
    </row>
    <row r="28" spans="1:9" x14ac:dyDescent="0.2">
      <c r="A28" s="94" t="s">
        <v>27</v>
      </c>
      <c r="B28" s="95"/>
      <c r="C28" s="95"/>
      <c r="D28" s="95"/>
      <c r="E28" s="95"/>
      <c r="F28" s="95"/>
      <c r="G28" s="95"/>
      <c r="H28" s="135"/>
      <c r="I28" s="136"/>
    </row>
    <row r="29" spans="1:9" x14ac:dyDescent="0.2">
      <c r="A29" s="96" t="s">
        <v>25</v>
      </c>
      <c r="B29" s="97"/>
      <c r="C29" s="97"/>
      <c r="D29" s="97"/>
      <c r="E29" s="97"/>
      <c r="F29" s="97"/>
      <c r="G29" s="97"/>
      <c r="H29" s="137"/>
      <c r="I29" s="138"/>
    </row>
    <row r="30" spans="1:9" x14ac:dyDescent="0.2">
      <c r="A30" s="98" t="s">
        <v>26</v>
      </c>
      <c r="B30" s="99"/>
      <c r="C30" s="99"/>
      <c r="D30" s="99"/>
      <c r="E30" s="99"/>
      <c r="F30" s="99"/>
      <c r="G30" s="99"/>
      <c r="H30" s="139"/>
      <c r="I30" s="140"/>
    </row>
    <row r="31" spans="1:9" x14ac:dyDescent="0.2">
      <c r="A31" s="153" t="s">
        <v>41</v>
      </c>
      <c r="B31" s="95"/>
      <c r="C31" s="95"/>
      <c r="D31" s="95"/>
      <c r="E31" s="95"/>
      <c r="F31" s="95"/>
      <c r="G31" s="95"/>
      <c r="H31" s="135"/>
      <c r="I31" s="136"/>
    </row>
    <row r="32" spans="1:9" x14ac:dyDescent="0.2">
      <c r="A32" s="154" t="s">
        <v>25</v>
      </c>
      <c r="B32" s="97"/>
      <c r="C32" s="97"/>
      <c r="D32" s="97"/>
      <c r="E32" s="97"/>
      <c r="F32" s="97"/>
      <c r="G32" s="97"/>
      <c r="H32" s="137"/>
      <c r="I32" s="138"/>
    </row>
    <row r="33" spans="1:9" x14ac:dyDescent="0.2">
      <c r="A33" s="155" t="s">
        <v>26</v>
      </c>
      <c r="B33" s="99"/>
      <c r="C33" s="99"/>
      <c r="D33" s="99"/>
      <c r="E33" s="99"/>
      <c r="F33" s="99"/>
      <c r="G33" s="99"/>
      <c r="H33" s="139"/>
      <c r="I33" s="140"/>
    </row>
    <row r="34" spans="1:9" x14ac:dyDescent="0.2">
      <c r="A34" s="153" t="s">
        <v>28</v>
      </c>
      <c r="B34" s="95"/>
      <c r="C34" s="95"/>
      <c r="D34" s="95"/>
      <c r="E34" s="95"/>
      <c r="F34" s="95"/>
      <c r="G34" s="95"/>
      <c r="H34" s="135"/>
      <c r="I34" s="136"/>
    </row>
    <row r="35" spans="1:9" x14ac:dyDescent="0.2">
      <c r="A35" s="154" t="s">
        <v>25</v>
      </c>
      <c r="B35" s="97"/>
      <c r="C35" s="97"/>
      <c r="D35" s="97"/>
      <c r="E35" s="97"/>
      <c r="F35" s="97"/>
      <c r="G35" s="97"/>
      <c r="H35" s="137"/>
      <c r="I35" s="138"/>
    </row>
    <row r="36" spans="1:9" x14ac:dyDescent="0.2">
      <c r="A36" s="155" t="s">
        <v>26</v>
      </c>
      <c r="B36" s="99"/>
      <c r="C36" s="99"/>
      <c r="D36" s="99"/>
      <c r="E36" s="99"/>
      <c r="F36" s="99"/>
      <c r="G36" s="99"/>
      <c r="H36" s="139"/>
      <c r="I36" s="140"/>
    </row>
    <row r="37" spans="1:9" x14ac:dyDescent="0.2">
      <c r="A37" s="156" t="s">
        <v>29</v>
      </c>
      <c r="B37" s="92"/>
      <c r="C37" s="100">
        <v>1</v>
      </c>
      <c r="D37" s="92"/>
      <c r="E37" s="100">
        <v>1</v>
      </c>
      <c r="F37" s="92"/>
      <c r="G37" s="100">
        <v>1</v>
      </c>
      <c r="H37" s="133"/>
      <c r="I37" s="141">
        <v>1</v>
      </c>
    </row>
    <row r="38" spans="1:9" x14ac:dyDescent="0.2">
      <c r="A38" s="156" t="s">
        <v>30</v>
      </c>
      <c r="B38" s="92"/>
      <c r="C38" s="92"/>
      <c r="D38" s="92"/>
      <c r="E38" s="92"/>
      <c r="F38" s="92"/>
      <c r="G38" s="92"/>
      <c r="H38" s="133"/>
      <c r="I38" s="134"/>
    </row>
    <row r="39" spans="1:9" ht="13.5" thickBot="1" x14ac:dyDescent="0.25">
      <c r="A39" s="153" t="s">
        <v>31</v>
      </c>
      <c r="B39" s="95"/>
      <c r="C39" s="95"/>
      <c r="D39" s="95"/>
      <c r="E39" s="95"/>
      <c r="F39" s="95"/>
      <c r="G39" s="95"/>
      <c r="H39" s="135"/>
      <c r="I39" s="136"/>
    </row>
    <row r="40" spans="1:9" x14ac:dyDescent="0.2">
      <c r="A40" s="157" t="s">
        <v>38</v>
      </c>
      <c r="B40" s="101"/>
      <c r="C40" s="101"/>
      <c r="D40" s="101"/>
      <c r="E40" s="101"/>
      <c r="F40" s="101"/>
      <c r="G40" s="101"/>
      <c r="H40" s="142"/>
      <c r="I40" s="143"/>
    </row>
    <row r="41" spans="1:9" x14ac:dyDescent="0.2">
      <c r="A41" s="158" t="s">
        <v>39</v>
      </c>
      <c r="B41" s="102"/>
      <c r="C41" s="102"/>
      <c r="D41" s="102"/>
      <c r="E41" s="102"/>
      <c r="F41" s="102"/>
      <c r="G41" s="102"/>
      <c r="H41" s="144"/>
      <c r="I41" s="145"/>
    </row>
    <row r="42" spans="1:9" ht="13.5" thickBot="1" x14ac:dyDescent="0.25">
      <c r="A42" s="159" t="s">
        <v>40</v>
      </c>
      <c r="B42" s="103"/>
      <c r="C42" s="103"/>
      <c r="D42" s="103"/>
      <c r="E42" s="103"/>
      <c r="F42" s="103"/>
      <c r="G42" s="103"/>
      <c r="H42" s="146"/>
      <c r="I42" s="147"/>
    </row>
    <row r="43" spans="1:9" x14ac:dyDescent="0.2">
      <c r="A43" s="160"/>
      <c r="B43" s="8"/>
      <c r="C43" s="104"/>
      <c r="D43" s="104"/>
      <c r="E43" s="104"/>
      <c r="F43" s="104"/>
      <c r="G43" s="104"/>
      <c r="H43" s="148"/>
      <c r="I43" s="148"/>
    </row>
    <row r="44" spans="1:9" x14ac:dyDescent="0.2">
      <c r="A44" s="148" t="s">
        <v>169</v>
      </c>
      <c r="B44" s="104"/>
      <c r="C44" s="104"/>
      <c r="D44" s="104"/>
      <c r="E44" s="104"/>
      <c r="F44" s="104"/>
      <c r="G44" s="104"/>
      <c r="H44" s="148"/>
      <c r="I44" s="148"/>
    </row>
    <row r="45" spans="1:9" x14ac:dyDescent="0.2">
      <c r="A45" s="104"/>
      <c r="B45" s="104"/>
      <c r="C45" s="104"/>
      <c r="D45" s="104"/>
      <c r="E45" s="104"/>
      <c r="F45" s="104"/>
      <c r="G45" s="104"/>
      <c r="H45" s="148"/>
      <c r="I45" s="148"/>
    </row>
    <row r="46" spans="1:9" x14ac:dyDescent="0.2">
      <c r="A46" s="104"/>
      <c r="B46" s="104"/>
      <c r="C46" s="104"/>
      <c r="D46" s="104"/>
      <c r="E46" s="104"/>
      <c r="F46" s="104"/>
      <c r="G46" s="104"/>
      <c r="H46" s="148"/>
      <c r="I46" s="148"/>
    </row>
    <row r="47" spans="1:9" x14ac:dyDescent="0.2">
      <c r="A47" s="104"/>
      <c r="B47" s="104"/>
      <c r="C47" s="104"/>
      <c r="D47" s="104"/>
      <c r="E47" s="104"/>
      <c r="F47" s="104"/>
      <c r="G47" s="104"/>
      <c r="H47" s="148"/>
      <c r="I47" s="148"/>
    </row>
    <row r="48" spans="1:9" x14ac:dyDescent="0.2">
      <c r="A48" s="104"/>
      <c r="B48" s="104"/>
      <c r="C48" s="104"/>
      <c r="D48" s="104"/>
      <c r="E48" s="104"/>
      <c r="F48" s="104"/>
      <c r="G48" s="104"/>
      <c r="H48" s="148"/>
      <c r="I48" s="148"/>
    </row>
    <row r="49" spans="1:8" ht="13.5" thickBot="1" x14ac:dyDescent="0.25">
      <c r="A49" s="41" t="s">
        <v>66</v>
      </c>
      <c r="B49" s="81"/>
      <c r="C49" s="81"/>
      <c r="D49" s="81"/>
      <c r="E49" s="81"/>
      <c r="F49" s="81"/>
      <c r="G49" s="81"/>
      <c r="H49" s="149"/>
    </row>
    <row r="50" spans="1:8" ht="13.5" thickBot="1" x14ac:dyDescent="0.25">
      <c r="A50" s="44" t="s">
        <v>48</v>
      </c>
      <c r="B50" s="44" t="str">
        <f>+B7</f>
        <v>promedio 2014</v>
      </c>
      <c r="C50" s="81"/>
      <c r="D50" s="44" t="str">
        <f>+D7</f>
        <v>promedio 2015</v>
      </c>
      <c r="E50" s="81"/>
      <c r="F50" s="44" t="str">
        <f>+F7</f>
        <v>promedio 2016</v>
      </c>
      <c r="G50" s="81"/>
      <c r="H50" s="151" t="str">
        <f>+H7</f>
        <v>promedio ene-oct 2017</v>
      </c>
    </row>
    <row r="51" spans="1:8" ht="13.5" thickBot="1" x14ac:dyDescent="0.25">
      <c r="A51" s="82" t="s">
        <v>67</v>
      </c>
      <c r="B51" s="83">
        <f>+B37-SUM(B10,B10:B12,B14:B19,B21:B24,B26:B27,B29:B30,B32:B33,B35:B36)</f>
        <v>0</v>
      </c>
      <c r="C51" s="84"/>
      <c r="D51" s="83">
        <f>+D37-SUM(D10,D10:D12,D14:D19,D21:D24,D26:D27,D29:D30,D32:D33,D35:D36)</f>
        <v>0</v>
      </c>
      <c r="E51" s="84"/>
      <c r="F51" s="83">
        <f>+F37-SUM(F10,F10:F12,F14:F19,F21:F24,F26:F27,F29:F30,F32:F33,F35:F36)</f>
        <v>0</v>
      </c>
      <c r="G51" s="84"/>
      <c r="H51" s="152">
        <f>+H37-SUM(H10,H10:H12,H14:H19,H21:H24,H26:H27,H29:H30,H32:H33,H35:H36)</f>
        <v>0</v>
      </c>
    </row>
  </sheetData>
  <phoneticPr fontId="0" type="noConversion"/>
  <printOptions horizontalCentered="1" verticalCentered="1"/>
  <pageMargins left="0.39370078740157483" right="0.39370078740157483" top="0.35433070866141736" bottom="0.35433070866141736" header="0.19685039370078741" footer="0.39370078740157483"/>
  <pageSetup paperSize="9" scale="84" orientation="landscape" r:id="rId1"/>
  <headerFooter alignWithMargins="0">
    <oddHeader>&amp;R2017 - Año de las Energías Renovables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view="pageBreakPreview" zoomScaleNormal="75" zoomScaleSheetLayoutView="100" workbookViewId="0">
      <selection activeCell="C10" sqref="C10"/>
    </sheetView>
  </sheetViews>
  <sheetFormatPr baseColWidth="10" defaultRowHeight="12.75" x14ac:dyDescent="0.2"/>
  <cols>
    <col min="1" max="1" width="38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9" width="13.5703125" style="150" customWidth="1"/>
    <col min="10" max="16384" width="11.42578125" style="2"/>
  </cols>
  <sheetData>
    <row r="1" spans="1:9" x14ac:dyDescent="0.2">
      <c r="A1" s="85" t="s">
        <v>159</v>
      </c>
      <c r="B1" s="86"/>
      <c r="C1" s="86"/>
      <c r="D1" s="86"/>
      <c r="E1" s="86"/>
      <c r="F1" s="86"/>
      <c r="G1" s="86"/>
      <c r="H1" s="130"/>
      <c r="I1" s="130"/>
    </row>
    <row r="2" spans="1:9" x14ac:dyDescent="0.2">
      <c r="A2" s="129" t="s">
        <v>8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262" t="s">
        <v>168</v>
      </c>
      <c r="B3" s="263"/>
      <c r="C3" s="263"/>
      <c r="D3" s="263"/>
      <c r="E3" s="263"/>
      <c r="F3" s="263"/>
      <c r="G3" s="263"/>
      <c r="H3" s="264"/>
      <c r="I3" s="264"/>
    </row>
    <row r="4" spans="1:9" x14ac:dyDescent="0.2">
      <c r="A4" s="262" t="s">
        <v>187</v>
      </c>
      <c r="B4" s="263"/>
      <c r="C4" s="263"/>
      <c r="D4" s="263"/>
      <c r="E4" s="263"/>
      <c r="F4" s="263"/>
      <c r="G4" s="263"/>
      <c r="H4" s="264"/>
      <c r="I4" s="264"/>
    </row>
    <row r="5" spans="1:9" s="5" customFormat="1" x14ac:dyDescent="0.2">
      <c r="A5" s="129" t="s">
        <v>135</v>
      </c>
      <c r="B5" s="131"/>
      <c r="C5" s="131"/>
      <c r="D5" s="131"/>
      <c r="E5" s="131"/>
      <c r="F5" s="131"/>
      <c r="G5" s="131"/>
      <c r="H5" s="132"/>
      <c r="I5" s="132"/>
    </row>
    <row r="6" spans="1:9" ht="13.5" thickBot="1" x14ac:dyDescent="0.25">
      <c r="A6" s="85" t="s">
        <v>83</v>
      </c>
      <c r="B6" s="86"/>
      <c r="C6" s="86"/>
      <c r="D6" s="86"/>
      <c r="E6" s="86"/>
      <c r="F6" s="86"/>
      <c r="G6" s="86"/>
      <c r="H6" s="130"/>
      <c r="I6" s="130"/>
    </row>
    <row r="7" spans="1:9" ht="13.5" thickBot="1" x14ac:dyDescent="0.25">
      <c r="A7" s="161" t="s">
        <v>9</v>
      </c>
      <c r="B7" s="162" t="s">
        <v>129</v>
      </c>
      <c r="C7" s="163"/>
      <c r="D7" s="162" t="s">
        <v>130</v>
      </c>
      <c r="E7" s="163"/>
      <c r="F7" s="162" t="s">
        <v>131</v>
      </c>
      <c r="G7" s="163"/>
      <c r="H7" s="162" t="s">
        <v>150</v>
      </c>
      <c r="I7" s="163"/>
    </row>
    <row r="8" spans="1:9" s="3" customFormat="1" ht="13.5" thickBot="1" x14ac:dyDescent="0.25">
      <c r="A8" s="164"/>
      <c r="B8" s="165" t="s">
        <v>42</v>
      </c>
      <c r="C8" s="166" t="s">
        <v>10</v>
      </c>
      <c r="D8" s="167" t="s">
        <v>42</v>
      </c>
      <c r="E8" s="166" t="s">
        <v>10</v>
      </c>
      <c r="F8" s="167" t="s">
        <v>42</v>
      </c>
      <c r="G8" s="166" t="s">
        <v>10</v>
      </c>
      <c r="H8" s="167" t="s">
        <v>42</v>
      </c>
      <c r="I8" s="166" t="s">
        <v>10</v>
      </c>
    </row>
    <row r="9" spans="1:9" s="3" customFormat="1" x14ac:dyDescent="0.2">
      <c r="A9" s="87" t="s">
        <v>43</v>
      </c>
      <c r="B9" s="88"/>
      <c r="C9" s="89"/>
      <c r="D9" s="90"/>
      <c r="E9" s="89"/>
      <c r="F9" s="90"/>
      <c r="G9" s="89"/>
      <c r="H9" s="90"/>
      <c r="I9" s="89"/>
    </row>
    <row r="10" spans="1:9" x14ac:dyDescent="0.2">
      <c r="A10" s="91" t="s">
        <v>11</v>
      </c>
      <c r="B10" s="92"/>
      <c r="C10" s="92"/>
      <c r="D10" s="92"/>
      <c r="E10" s="92"/>
      <c r="F10" s="92"/>
      <c r="G10" s="92"/>
      <c r="H10" s="133"/>
      <c r="I10" s="134"/>
    </row>
    <row r="11" spans="1:9" x14ac:dyDescent="0.2">
      <c r="A11" s="93" t="s">
        <v>12</v>
      </c>
      <c r="B11" s="92"/>
      <c r="C11" s="92"/>
      <c r="D11" s="92"/>
      <c r="E11" s="92"/>
      <c r="F11" s="92"/>
      <c r="G11" s="92"/>
      <c r="H11" s="133"/>
      <c r="I11" s="134"/>
    </row>
    <row r="12" spans="1:9" x14ac:dyDescent="0.2">
      <c r="A12" s="93" t="s">
        <v>13</v>
      </c>
      <c r="B12" s="92"/>
      <c r="C12" s="92"/>
      <c r="D12" s="92"/>
      <c r="E12" s="92"/>
      <c r="F12" s="92"/>
      <c r="G12" s="92"/>
      <c r="H12" s="133"/>
      <c r="I12" s="134"/>
    </row>
    <row r="13" spans="1:9" x14ac:dyDescent="0.2">
      <c r="A13" s="91" t="s">
        <v>14</v>
      </c>
      <c r="B13" s="92"/>
      <c r="C13" s="92"/>
      <c r="D13" s="92"/>
      <c r="E13" s="92"/>
      <c r="F13" s="92"/>
      <c r="G13" s="92"/>
      <c r="H13" s="133"/>
      <c r="I13" s="134"/>
    </row>
    <row r="14" spans="1:9" x14ac:dyDescent="0.2">
      <c r="A14" s="93" t="s">
        <v>15</v>
      </c>
      <c r="B14" s="92"/>
      <c r="C14" s="92"/>
      <c r="D14" s="92"/>
      <c r="E14" s="92"/>
      <c r="F14" s="92"/>
      <c r="G14" s="92"/>
      <c r="H14" s="133"/>
      <c r="I14" s="134"/>
    </row>
    <row r="15" spans="1:9" x14ac:dyDescent="0.2">
      <c r="A15" s="93" t="s">
        <v>16</v>
      </c>
      <c r="B15" s="92"/>
      <c r="C15" s="92"/>
      <c r="D15" s="92"/>
      <c r="E15" s="92"/>
      <c r="F15" s="92"/>
      <c r="G15" s="92"/>
      <c r="H15" s="133"/>
      <c r="I15" s="134"/>
    </row>
    <row r="16" spans="1:9" x14ac:dyDescent="0.2">
      <c r="A16" s="93" t="s">
        <v>17</v>
      </c>
      <c r="B16" s="92"/>
      <c r="C16" s="92"/>
      <c r="D16" s="92"/>
      <c r="E16" s="92"/>
      <c r="F16" s="92"/>
      <c r="G16" s="92"/>
      <c r="H16" s="133"/>
      <c r="I16" s="134"/>
    </row>
    <row r="17" spans="1:9" x14ac:dyDescent="0.2">
      <c r="A17" s="93" t="s">
        <v>18</v>
      </c>
      <c r="B17" s="92"/>
      <c r="C17" s="92"/>
      <c r="D17" s="92"/>
      <c r="E17" s="92"/>
      <c r="F17" s="92"/>
      <c r="G17" s="92"/>
      <c r="H17" s="133"/>
      <c r="I17" s="134"/>
    </row>
    <row r="18" spans="1:9" x14ac:dyDescent="0.2">
      <c r="A18" s="93" t="s">
        <v>19</v>
      </c>
      <c r="B18" s="92"/>
      <c r="C18" s="92"/>
      <c r="D18" s="92"/>
      <c r="E18" s="92"/>
      <c r="F18" s="92"/>
      <c r="G18" s="92"/>
      <c r="H18" s="133"/>
      <c r="I18" s="134"/>
    </row>
    <row r="19" spans="1:9" x14ac:dyDescent="0.2">
      <c r="A19" s="93" t="s">
        <v>20</v>
      </c>
      <c r="B19" s="92"/>
      <c r="C19" s="92"/>
      <c r="D19" s="92"/>
      <c r="E19" s="92"/>
      <c r="F19" s="92"/>
      <c r="G19" s="92"/>
      <c r="H19" s="133"/>
      <c r="I19" s="134"/>
    </row>
    <row r="20" spans="1:9" x14ac:dyDescent="0.2">
      <c r="A20" s="91" t="s">
        <v>35</v>
      </c>
      <c r="B20" s="92"/>
      <c r="C20" s="92"/>
      <c r="D20" s="92"/>
      <c r="E20" s="92"/>
      <c r="F20" s="92"/>
      <c r="G20" s="92"/>
      <c r="H20" s="133"/>
      <c r="I20" s="134"/>
    </row>
    <row r="21" spans="1:9" x14ac:dyDescent="0.2">
      <c r="A21" s="93" t="s">
        <v>21</v>
      </c>
      <c r="B21" s="92"/>
      <c r="C21" s="92"/>
      <c r="D21" s="92"/>
      <c r="E21" s="92"/>
      <c r="F21" s="92"/>
      <c r="G21" s="92"/>
      <c r="H21" s="133"/>
      <c r="I21" s="134"/>
    </row>
    <row r="22" spans="1:9" x14ac:dyDescent="0.2">
      <c r="A22" s="93" t="s">
        <v>22</v>
      </c>
      <c r="B22" s="92"/>
      <c r="C22" s="92"/>
      <c r="D22" s="92"/>
      <c r="E22" s="92"/>
      <c r="F22" s="92"/>
      <c r="G22" s="92"/>
      <c r="H22" s="133"/>
      <c r="I22" s="134"/>
    </row>
    <row r="23" spans="1:9" x14ac:dyDescent="0.2">
      <c r="A23" s="93" t="s">
        <v>23</v>
      </c>
      <c r="B23" s="92"/>
      <c r="C23" s="92"/>
      <c r="D23" s="92"/>
      <c r="E23" s="92"/>
      <c r="F23" s="92"/>
      <c r="G23" s="92"/>
      <c r="H23" s="133"/>
      <c r="I23" s="134"/>
    </row>
    <row r="24" spans="1:9" x14ac:dyDescent="0.2">
      <c r="A24" s="91" t="s">
        <v>81</v>
      </c>
      <c r="B24" s="92"/>
      <c r="C24" s="92"/>
      <c r="D24" s="92"/>
      <c r="E24" s="92"/>
      <c r="F24" s="92"/>
      <c r="G24" s="92"/>
      <c r="H24" s="133"/>
      <c r="I24" s="134"/>
    </row>
    <row r="25" spans="1:9" x14ac:dyDescent="0.2">
      <c r="A25" s="94" t="s">
        <v>24</v>
      </c>
      <c r="B25" s="95"/>
      <c r="C25" s="95"/>
      <c r="D25" s="95"/>
      <c r="E25" s="95"/>
      <c r="F25" s="95"/>
      <c r="G25" s="95"/>
      <c r="H25" s="135"/>
      <c r="I25" s="136"/>
    </row>
    <row r="26" spans="1:9" x14ac:dyDescent="0.2">
      <c r="A26" s="96" t="s">
        <v>25</v>
      </c>
      <c r="B26" s="97"/>
      <c r="C26" s="97"/>
      <c r="D26" s="97"/>
      <c r="E26" s="97"/>
      <c r="F26" s="97"/>
      <c r="G26" s="97"/>
      <c r="H26" s="137"/>
      <c r="I26" s="138"/>
    </row>
    <row r="27" spans="1:9" x14ac:dyDescent="0.2">
      <c r="A27" s="98" t="s">
        <v>26</v>
      </c>
      <c r="B27" s="99"/>
      <c r="C27" s="99"/>
      <c r="D27" s="99"/>
      <c r="E27" s="99"/>
      <c r="F27" s="99"/>
      <c r="G27" s="99"/>
      <c r="H27" s="139"/>
      <c r="I27" s="140"/>
    </row>
    <row r="28" spans="1:9" x14ac:dyDescent="0.2">
      <c r="A28" s="94" t="s">
        <v>27</v>
      </c>
      <c r="B28" s="95"/>
      <c r="C28" s="95"/>
      <c r="D28" s="95"/>
      <c r="E28" s="95"/>
      <c r="F28" s="95"/>
      <c r="G28" s="95"/>
      <c r="H28" s="135"/>
      <c r="I28" s="136"/>
    </row>
    <row r="29" spans="1:9" x14ac:dyDescent="0.2">
      <c r="A29" s="96" t="s">
        <v>25</v>
      </c>
      <c r="B29" s="97"/>
      <c r="C29" s="97"/>
      <c r="D29" s="97"/>
      <c r="E29" s="97"/>
      <c r="F29" s="97"/>
      <c r="G29" s="97"/>
      <c r="H29" s="137"/>
      <c r="I29" s="138"/>
    </row>
    <row r="30" spans="1:9" x14ac:dyDescent="0.2">
      <c r="A30" s="98" t="s">
        <v>26</v>
      </c>
      <c r="B30" s="99"/>
      <c r="C30" s="99"/>
      <c r="D30" s="99"/>
      <c r="E30" s="99"/>
      <c r="F30" s="99"/>
      <c r="G30" s="99"/>
      <c r="H30" s="139"/>
      <c r="I30" s="140"/>
    </row>
    <row r="31" spans="1:9" x14ac:dyDescent="0.2">
      <c r="A31" s="94" t="s">
        <v>41</v>
      </c>
      <c r="B31" s="95"/>
      <c r="C31" s="95"/>
      <c r="D31" s="95"/>
      <c r="E31" s="95"/>
      <c r="F31" s="95"/>
      <c r="G31" s="95"/>
      <c r="H31" s="135"/>
      <c r="I31" s="136"/>
    </row>
    <row r="32" spans="1:9" x14ac:dyDescent="0.2">
      <c r="A32" s="96" t="s">
        <v>25</v>
      </c>
      <c r="B32" s="97"/>
      <c r="C32" s="97"/>
      <c r="D32" s="97"/>
      <c r="E32" s="97"/>
      <c r="F32" s="97"/>
      <c r="G32" s="97"/>
      <c r="H32" s="137"/>
      <c r="I32" s="138"/>
    </row>
    <row r="33" spans="1:9" x14ac:dyDescent="0.2">
      <c r="A33" s="98" t="s">
        <v>26</v>
      </c>
      <c r="B33" s="99"/>
      <c r="C33" s="99"/>
      <c r="D33" s="99"/>
      <c r="E33" s="99"/>
      <c r="F33" s="99"/>
      <c r="G33" s="99"/>
      <c r="H33" s="139"/>
      <c r="I33" s="140"/>
    </row>
    <row r="34" spans="1:9" x14ac:dyDescent="0.2">
      <c r="A34" s="94" t="s">
        <v>28</v>
      </c>
      <c r="B34" s="95"/>
      <c r="C34" s="95"/>
      <c r="D34" s="95"/>
      <c r="E34" s="95"/>
      <c r="F34" s="95"/>
      <c r="G34" s="95"/>
      <c r="H34" s="135"/>
      <c r="I34" s="136"/>
    </row>
    <row r="35" spans="1:9" x14ac:dyDescent="0.2">
      <c r="A35" s="96" t="s">
        <v>25</v>
      </c>
      <c r="B35" s="97"/>
      <c r="C35" s="97"/>
      <c r="D35" s="97"/>
      <c r="E35" s="97"/>
      <c r="F35" s="97"/>
      <c r="G35" s="97"/>
      <c r="H35" s="137"/>
      <c r="I35" s="138"/>
    </row>
    <row r="36" spans="1:9" x14ac:dyDescent="0.2">
      <c r="A36" s="98" t="s">
        <v>26</v>
      </c>
      <c r="B36" s="99"/>
      <c r="C36" s="99"/>
      <c r="D36" s="99"/>
      <c r="E36" s="99"/>
      <c r="F36" s="99"/>
      <c r="G36" s="99"/>
      <c r="H36" s="139"/>
      <c r="I36" s="140"/>
    </row>
    <row r="37" spans="1:9" x14ac:dyDescent="0.2">
      <c r="A37" s="91" t="s">
        <v>29</v>
      </c>
      <c r="B37" s="92"/>
      <c r="C37" s="100">
        <v>1</v>
      </c>
      <c r="D37" s="92"/>
      <c r="E37" s="100">
        <v>1</v>
      </c>
      <c r="F37" s="92"/>
      <c r="G37" s="100">
        <v>1</v>
      </c>
      <c r="H37" s="133"/>
      <c r="I37" s="141">
        <v>1</v>
      </c>
    </row>
    <row r="38" spans="1:9" x14ac:dyDescent="0.2">
      <c r="A38" s="156" t="s">
        <v>30</v>
      </c>
      <c r="B38" s="92"/>
      <c r="C38" s="92"/>
      <c r="D38" s="92"/>
      <c r="E38" s="92"/>
      <c r="F38" s="92"/>
      <c r="G38" s="92"/>
      <c r="H38" s="133"/>
      <c r="I38" s="134"/>
    </row>
    <row r="39" spans="1:9" ht="13.5" thickBot="1" x14ac:dyDescent="0.25">
      <c r="A39" s="153" t="s">
        <v>31</v>
      </c>
      <c r="B39" s="95"/>
      <c r="C39" s="95"/>
      <c r="D39" s="95"/>
      <c r="E39" s="95"/>
      <c r="F39" s="95"/>
      <c r="G39" s="95"/>
      <c r="H39" s="135"/>
      <c r="I39" s="136"/>
    </row>
    <row r="40" spans="1:9" x14ac:dyDescent="0.2">
      <c r="A40" s="157" t="s">
        <v>38</v>
      </c>
      <c r="B40" s="101"/>
      <c r="C40" s="101"/>
      <c r="D40" s="101"/>
      <c r="E40" s="101"/>
      <c r="F40" s="101"/>
      <c r="G40" s="101"/>
      <c r="H40" s="142"/>
      <c r="I40" s="143"/>
    </row>
    <row r="41" spans="1:9" x14ac:dyDescent="0.2">
      <c r="A41" s="158" t="s">
        <v>39</v>
      </c>
      <c r="B41" s="102"/>
      <c r="C41" s="102"/>
      <c r="D41" s="102"/>
      <c r="E41" s="102"/>
      <c r="F41" s="102"/>
      <c r="G41" s="102"/>
      <c r="H41" s="144"/>
      <c r="I41" s="145"/>
    </row>
    <row r="42" spans="1:9" ht="13.5" thickBot="1" x14ac:dyDescent="0.25">
      <c r="A42" s="159" t="s">
        <v>40</v>
      </c>
      <c r="B42" s="103"/>
      <c r="C42" s="103"/>
      <c r="D42" s="103"/>
      <c r="E42" s="103"/>
      <c r="F42" s="103"/>
      <c r="G42" s="103"/>
      <c r="H42" s="146"/>
      <c r="I42" s="147"/>
    </row>
    <row r="43" spans="1:9" x14ac:dyDescent="0.2">
      <c r="A43" s="148" t="s">
        <v>169</v>
      </c>
      <c r="B43" s="8"/>
      <c r="C43" s="104"/>
      <c r="D43" s="104"/>
      <c r="E43" s="104"/>
      <c r="F43" s="104"/>
      <c r="G43" s="104"/>
      <c r="H43" s="148"/>
      <c r="I43" s="148"/>
    </row>
    <row r="44" spans="1:9" x14ac:dyDescent="0.2">
      <c r="A44" s="104"/>
      <c r="B44" s="104"/>
      <c r="C44" s="104"/>
      <c r="D44" s="104"/>
      <c r="E44" s="104"/>
      <c r="F44" s="104"/>
      <c r="G44" s="104"/>
      <c r="H44" s="148"/>
      <c r="I44" s="148"/>
    </row>
    <row r="45" spans="1:9" x14ac:dyDescent="0.2">
      <c r="A45" s="104"/>
      <c r="B45" s="104"/>
      <c r="C45" s="104"/>
      <c r="D45" s="104"/>
      <c r="E45" s="104"/>
      <c r="F45" s="104"/>
      <c r="G45" s="104"/>
      <c r="H45" s="148"/>
      <c r="I45" s="148"/>
    </row>
    <row r="46" spans="1:9" x14ac:dyDescent="0.2">
      <c r="A46" s="104"/>
      <c r="B46" s="104"/>
      <c r="C46" s="104"/>
      <c r="D46" s="104"/>
      <c r="E46" s="104"/>
      <c r="F46" s="104"/>
      <c r="G46" s="104"/>
      <c r="H46" s="148"/>
      <c r="I46" s="148"/>
    </row>
    <row r="47" spans="1:9" x14ac:dyDescent="0.2">
      <c r="A47" s="104"/>
      <c r="B47" s="104"/>
      <c r="C47" s="104"/>
      <c r="D47" s="104"/>
      <c r="E47" s="104"/>
      <c r="F47" s="104"/>
      <c r="G47" s="104"/>
      <c r="H47" s="148"/>
      <c r="I47" s="148"/>
    </row>
    <row r="48" spans="1:9" x14ac:dyDescent="0.2">
      <c r="A48" s="104"/>
      <c r="B48" s="104"/>
      <c r="C48" s="104"/>
      <c r="D48" s="104"/>
      <c r="E48" s="104"/>
      <c r="F48" s="104"/>
      <c r="G48" s="104"/>
      <c r="H48" s="148"/>
      <c r="I48" s="148"/>
    </row>
    <row r="49" spans="1:8" ht="13.5" thickBot="1" x14ac:dyDescent="0.25">
      <c r="A49" s="41" t="s">
        <v>66</v>
      </c>
      <c r="B49" s="81"/>
      <c r="C49" s="81"/>
      <c r="D49" s="81"/>
      <c r="E49" s="81"/>
      <c r="F49" s="81"/>
      <c r="G49" s="81"/>
      <c r="H49" s="149"/>
    </row>
    <row r="50" spans="1:8" ht="13.5" thickBot="1" x14ac:dyDescent="0.25">
      <c r="A50" s="44" t="s">
        <v>48</v>
      </c>
      <c r="B50" s="44" t="str">
        <f>+B7</f>
        <v>promedio 2014</v>
      </c>
      <c r="C50" s="81"/>
      <c r="D50" s="44" t="str">
        <f>+D7</f>
        <v>promedio 2015</v>
      </c>
      <c r="E50" s="81"/>
      <c r="F50" s="44" t="str">
        <f>+F7</f>
        <v>promedio 2016</v>
      </c>
      <c r="G50" s="81"/>
      <c r="H50" s="151" t="str">
        <f>+H7</f>
        <v>promedio ene-oct 2017</v>
      </c>
    </row>
    <row r="51" spans="1:8" ht="13.5" thickBot="1" x14ac:dyDescent="0.25">
      <c r="A51" s="82" t="s">
        <v>67</v>
      </c>
      <c r="B51" s="83">
        <f>+B37-SUM(B10,B10:B12,B14:B19,B21:B24,B26:B27,B29:B30,B32:B33,B35:B36)</f>
        <v>0</v>
      </c>
      <c r="C51" s="84"/>
      <c r="D51" s="83">
        <f>+D37-SUM(D10,D10:D12,D14:D19,D21:D24,D26:D27,D29:D30,D32:D33,D35:D36)</f>
        <v>0</v>
      </c>
      <c r="E51" s="84"/>
      <c r="F51" s="83">
        <f>+F37-SUM(F10,F10:F12,F14:F19,F21:F24,F26:F27,F29:F30,F32:F33,F35:F36)</f>
        <v>0</v>
      </c>
      <c r="G51" s="84"/>
      <c r="H51" s="152">
        <f>+H37-SUM(H10,H10:H12,H14:H19,H21:H24,H26:H27,H29:H30,H32:H33,H35:H36)</f>
        <v>0</v>
      </c>
    </row>
  </sheetData>
  <phoneticPr fontId="0" type="noConversion"/>
  <printOptions horizontalCentered="1" verticalCentered="1"/>
  <pageMargins left="0.19685039370078741" right="0.19685039370078741" top="0.35433070866141736" bottom="0.35433070866141736" header="0.19685039370078741" footer="0.39370078740157483"/>
  <pageSetup paperSize="9" orientation="landscape" r:id="rId1"/>
  <headerFooter alignWithMargins="0">
    <oddHeader>&amp;R2017 - Año de las Energías Renovables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"/>
  <sheetViews>
    <sheetView showGridLines="0" view="pageBreakPreview" zoomScale="85" zoomScaleNormal="75" zoomScaleSheetLayoutView="85" workbookViewId="0">
      <selection activeCell="C10" sqref="C10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80" customWidth="1"/>
    <col min="6" max="6" width="3.85546875" style="37" customWidth="1"/>
    <col min="7" max="7" width="17.5703125" style="8" customWidth="1"/>
    <col min="8" max="16384" width="11.42578125" style="8"/>
  </cols>
  <sheetData>
    <row r="1" spans="2:9" s="76" customFormat="1" x14ac:dyDescent="0.2">
      <c r="B1" s="6" t="s">
        <v>52</v>
      </c>
      <c r="C1" s="6"/>
      <c r="D1" s="6"/>
      <c r="E1" s="6"/>
      <c r="F1" s="227"/>
    </row>
    <row r="2" spans="2:9" s="76" customFormat="1" x14ac:dyDescent="0.2">
      <c r="B2" s="6" t="s">
        <v>60</v>
      </c>
      <c r="C2" s="6"/>
      <c r="D2" s="6"/>
      <c r="E2" s="6"/>
      <c r="F2" s="227"/>
    </row>
    <row r="3" spans="2:9" s="76" customFormat="1" x14ac:dyDescent="0.2">
      <c r="B3" s="288" t="str">
        <f>+'4.a-costos'!A3</f>
        <v>de una unidad de un rodamiento radial a bola (1)</v>
      </c>
      <c r="C3" s="288"/>
      <c r="D3" s="288"/>
      <c r="E3" s="288"/>
      <c r="F3" s="228"/>
    </row>
    <row r="4" spans="2:9" s="2" customFormat="1" x14ac:dyDescent="0.2">
      <c r="B4" s="289" t="s">
        <v>187</v>
      </c>
      <c r="C4" s="263"/>
      <c r="D4" s="263"/>
      <c r="E4" s="263"/>
      <c r="F4" s="263"/>
      <c r="G4" s="263"/>
      <c r="H4" s="264"/>
      <c r="I4" s="264"/>
    </row>
    <row r="5" spans="2:9" s="76" customFormat="1" x14ac:dyDescent="0.2">
      <c r="B5" s="288" t="s">
        <v>152</v>
      </c>
      <c r="C5" s="123"/>
      <c r="D5" s="123"/>
      <c r="E5" s="123"/>
      <c r="F5" s="228"/>
    </row>
    <row r="6" spans="2:9" s="76" customFormat="1" x14ac:dyDescent="0.2">
      <c r="B6" s="293" t="s">
        <v>134</v>
      </c>
      <c r="C6" s="293"/>
      <c r="D6" s="293"/>
      <c r="E6" s="293"/>
      <c r="F6" s="228"/>
    </row>
    <row r="7" spans="2:9" ht="13.5" thickBot="1" x14ac:dyDescent="0.25">
      <c r="C7" s="77"/>
      <c r="D7" s="77"/>
      <c r="E7" s="77"/>
      <c r="G7" s="37"/>
    </row>
    <row r="8" spans="2:9" ht="12.75" customHeight="1" x14ac:dyDescent="0.2">
      <c r="B8" s="169" t="s">
        <v>47</v>
      </c>
      <c r="C8" s="170" t="s">
        <v>61</v>
      </c>
      <c r="D8" s="171" t="s">
        <v>62</v>
      </c>
      <c r="E8" s="172" t="s">
        <v>32</v>
      </c>
      <c r="F8" s="229"/>
    </row>
    <row r="9" spans="2:9" ht="15.75" customHeight="1" thickBot="1" x14ac:dyDescent="0.25">
      <c r="B9" s="173" t="s">
        <v>48</v>
      </c>
      <c r="C9" s="174" t="s">
        <v>63</v>
      </c>
      <c r="D9" s="175" t="s">
        <v>64</v>
      </c>
      <c r="E9" s="176" t="s">
        <v>65</v>
      </c>
      <c r="F9" s="229"/>
    </row>
    <row r="10" spans="2:9" x14ac:dyDescent="0.2">
      <c r="B10" s="19" t="str">
        <f>+'2.a- impo investigadas'!A8</f>
        <v>Ene 14</v>
      </c>
      <c r="C10" s="116"/>
      <c r="D10" s="21"/>
      <c r="E10" s="22"/>
      <c r="F10" s="230"/>
    </row>
    <row r="11" spans="2:9" x14ac:dyDescent="0.2">
      <c r="B11" s="23" t="str">
        <f>+'2.a- impo investigadas'!A9</f>
        <v>Feb 14</v>
      </c>
      <c r="C11" s="117"/>
      <c r="D11" s="25"/>
      <c r="E11" s="26"/>
      <c r="F11" s="230"/>
    </row>
    <row r="12" spans="2:9" x14ac:dyDescent="0.2">
      <c r="B12" s="23" t="str">
        <f>+'2.a- impo investigadas'!A10</f>
        <v>Mar 14</v>
      </c>
      <c r="C12" s="117"/>
      <c r="D12" s="25"/>
      <c r="E12" s="26"/>
      <c r="F12" s="230"/>
    </row>
    <row r="13" spans="2:9" x14ac:dyDescent="0.2">
      <c r="B13" s="23" t="str">
        <f>+'2.a- impo investigadas'!A11</f>
        <v>Abr 14</v>
      </c>
      <c r="C13" s="117"/>
      <c r="D13" s="25"/>
      <c r="E13" s="26"/>
      <c r="F13" s="230"/>
    </row>
    <row r="14" spans="2:9" x14ac:dyDescent="0.2">
      <c r="B14" s="23" t="str">
        <f>+'2.a- impo investigadas'!A12</f>
        <v>May 14</v>
      </c>
      <c r="C14" s="118"/>
      <c r="D14" s="25"/>
      <c r="E14" s="26"/>
      <c r="F14" s="230"/>
    </row>
    <row r="15" spans="2:9" x14ac:dyDescent="0.2">
      <c r="B15" s="23" t="str">
        <f>+'2.a- impo investigadas'!A13</f>
        <v>Jun 14</v>
      </c>
      <c r="C15" s="117"/>
      <c r="D15" s="25"/>
      <c r="E15" s="26"/>
      <c r="F15" s="230"/>
    </row>
    <row r="16" spans="2:9" x14ac:dyDescent="0.2">
      <c r="B16" s="23" t="str">
        <f>+'2.a- impo investigadas'!A14</f>
        <v>Jul 14</v>
      </c>
      <c r="C16" s="118"/>
      <c r="D16" s="25"/>
      <c r="E16" s="26"/>
      <c r="F16" s="230"/>
    </row>
    <row r="17" spans="2:6" x14ac:dyDescent="0.2">
      <c r="B17" s="23" t="str">
        <f>+'2.a- impo investigadas'!A15</f>
        <v>Ago 14</v>
      </c>
      <c r="C17" s="118"/>
      <c r="D17" s="25"/>
      <c r="E17" s="26"/>
      <c r="F17" s="230"/>
    </row>
    <row r="18" spans="2:6" x14ac:dyDescent="0.2">
      <c r="B18" s="23" t="str">
        <f>+'2.a- impo investigadas'!A16</f>
        <v>Sep 14</v>
      </c>
      <c r="C18" s="118"/>
      <c r="D18" s="25"/>
      <c r="E18" s="26"/>
      <c r="F18" s="230"/>
    </row>
    <row r="19" spans="2:6" x14ac:dyDescent="0.2">
      <c r="B19" s="23" t="str">
        <f>+'2.a- impo investigadas'!A17</f>
        <v>Oct 14</v>
      </c>
      <c r="C19" s="118"/>
      <c r="D19" s="25"/>
      <c r="E19" s="26"/>
      <c r="F19" s="230"/>
    </row>
    <row r="20" spans="2:6" x14ac:dyDescent="0.2">
      <c r="B20" s="23" t="str">
        <f>+'2.a- impo investigadas'!A18</f>
        <v>Nov 14</v>
      </c>
      <c r="C20" s="118"/>
      <c r="D20" s="25"/>
      <c r="E20" s="26"/>
      <c r="F20" s="230"/>
    </row>
    <row r="21" spans="2:6" ht="13.5" thickBot="1" x14ac:dyDescent="0.25">
      <c r="B21" s="27" t="str">
        <f>+'2.a- impo investigadas'!A19</f>
        <v>Dic 14</v>
      </c>
      <c r="C21" s="119"/>
      <c r="D21" s="28"/>
      <c r="E21" s="29"/>
      <c r="F21" s="230"/>
    </row>
    <row r="22" spans="2:6" x14ac:dyDescent="0.2">
      <c r="B22" s="19" t="str">
        <f>+'2.a- impo investigadas'!A20</f>
        <v>Ene 15</v>
      </c>
      <c r="C22" s="120"/>
      <c r="D22" s="21"/>
      <c r="E22" s="26"/>
      <c r="F22" s="230"/>
    </row>
    <row r="23" spans="2:6" x14ac:dyDescent="0.2">
      <c r="B23" s="23" t="str">
        <f>+'2.a- impo investigadas'!A21</f>
        <v>Feb 15</v>
      </c>
      <c r="C23" s="118"/>
      <c r="D23" s="25"/>
      <c r="E23" s="30"/>
      <c r="F23" s="230"/>
    </row>
    <row r="24" spans="2:6" x14ac:dyDescent="0.2">
      <c r="B24" s="23" t="str">
        <f>+'2.a- impo investigadas'!A22</f>
        <v>Mar 15</v>
      </c>
      <c r="C24" s="118"/>
      <c r="D24" s="25"/>
      <c r="E24" s="26"/>
      <c r="F24" s="230"/>
    </row>
    <row r="25" spans="2:6" x14ac:dyDescent="0.2">
      <c r="B25" s="23" t="str">
        <f>+'2.a- impo investigadas'!A23</f>
        <v>Abr 15</v>
      </c>
      <c r="C25" s="118"/>
      <c r="D25" s="25"/>
      <c r="E25" s="26"/>
      <c r="F25" s="230"/>
    </row>
    <row r="26" spans="2:6" x14ac:dyDescent="0.2">
      <c r="B26" s="23" t="str">
        <f>+'2.a- impo investigadas'!A24</f>
        <v>May 15</v>
      </c>
      <c r="C26" s="118"/>
      <c r="D26" s="25"/>
      <c r="E26" s="26"/>
      <c r="F26" s="230"/>
    </row>
    <row r="27" spans="2:6" x14ac:dyDescent="0.2">
      <c r="B27" s="23" t="str">
        <f>+'2.a- impo investigadas'!A25</f>
        <v>Jun 15</v>
      </c>
      <c r="C27" s="118"/>
      <c r="D27" s="25"/>
      <c r="E27" s="26"/>
      <c r="F27" s="230"/>
    </row>
    <row r="28" spans="2:6" x14ac:dyDescent="0.2">
      <c r="B28" s="23" t="str">
        <f>+'2.a- impo investigadas'!A26</f>
        <v>Jul 15</v>
      </c>
      <c r="C28" s="118"/>
      <c r="D28" s="25"/>
      <c r="E28" s="26"/>
      <c r="F28" s="230"/>
    </row>
    <row r="29" spans="2:6" x14ac:dyDescent="0.2">
      <c r="B29" s="23" t="str">
        <f>+'2.a- impo investigadas'!A27</f>
        <v>Ago 15</v>
      </c>
      <c r="C29" s="118"/>
      <c r="D29" s="25"/>
      <c r="E29" s="26"/>
      <c r="F29" s="230"/>
    </row>
    <row r="30" spans="2:6" x14ac:dyDescent="0.2">
      <c r="B30" s="23" t="str">
        <f>+'2.a- impo investigadas'!A28</f>
        <v>Sep 15</v>
      </c>
      <c r="C30" s="118"/>
      <c r="D30" s="25"/>
      <c r="E30" s="26"/>
      <c r="F30" s="230"/>
    </row>
    <row r="31" spans="2:6" x14ac:dyDescent="0.2">
      <c r="B31" s="23" t="str">
        <f>+'2.a- impo investigadas'!A29</f>
        <v>Oct 15</v>
      </c>
      <c r="C31" s="118"/>
      <c r="D31" s="25"/>
      <c r="E31" s="26"/>
      <c r="F31" s="230"/>
    </row>
    <row r="32" spans="2:6" x14ac:dyDescent="0.2">
      <c r="B32" s="23" t="str">
        <f>+'2.a- impo investigadas'!A30</f>
        <v>Nov 15</v>
      </c>
      <c r="C32" s="118"/>
      <c r="D32" s="25"/>
      <c r="E32" s="26"/>
      <c r="F32" s="230"/>
    </row>
    <row r="33" spans="2:6" ht="13.5" thickBot="1" x14ac:dyDescent="0.25">
      <c r="B33" s="27" t="str">
        <f>+'2.a- impo investigadas'!A31</f>
        <v>Dic 15</v>
      </c>
      <c r="C33" s="119"/>
      <c r="D33" s="28"/>
      <c r="E33" s="31"/>
      <c r="F33" s="230"/>
    </row>
    <row r="34" spans="2:6" x14ac:dyDescent="0.2">
      <c r="B34" s="19" t="str">
        <f>+'2.a- impo investigadas'!A32</f>
        <v>Ene 16</v>
      </c>
      <c r="C34" s="120"/>
      <c r="D34" s="32"/>
      <c r="E34" s="20"/>
      <c r="F34" s="230"/>
    </row>
    <row r="35" spans="2:6" x14ac:dyDescent="0.2">
      <c r="B35" s="23" t="str">
        <f>+'2.a- impo investigadas'!A33</f>
        <v>Feb 16</v>
      </c>
      <c r="C35" s="118"/>
      <c r="D35" s="33"/>
      <c r="E35" s="24"/>
      <c r="F35" s="230"/>
    </row>
    <row r="36" spans="2:6" x14ac:dyDescent="0.2">
      <c r="B36" s="23" t="str">
        <f>+'2.a- impo investigadas'!A34</f>
        <v>Mar 16</v>
      </c>
      <c r="C36" s="118"/>
      <c r="D36" s="33"/>
      <c r="E36" s="24"/>
      <c r="F36" s="230"/>
    </row>
    <row r="37" spans="2:6" x14ac:dyDescent="0.2">
      <c r="B37" s="23" t="str">
        <f>+'2.a- impo investigadas'!A35</f>
        <v>Abr 16</v>
      </c>
      <c r="C37" s="118"/>
      <c r="D37" s="33"/>
      <c r="E37" s="24"/>
      <c r="F37" s="230"/>
    </row>
    <row r="38" spans="2:6" x14ac:dyDescent="0.2">
      <c r="B38" s="23" t="str">
        <f>+'2.a- impo investigadas'!A36</f>
        <v>May 16</v>
      </c>
      <c r="C38" s="118"/>
      <c r="D38" s="33"/>
      <c r="E38" s="24"/>
      <c r="F38" s="230"/>
    </row>
    <row r="39" spans="2:6" x14ac:dyDescent="0.2">
      <c r="B39" s="23" t="str">
        <f>+'2.a- impo investigadas'!A37</f>
        <v>Jun 16</v>
      </c>
      <c r="C39" s="118"/>
      <c r="D39" s="33"/>
      <c r="E39" s="24"/>
      <c r="F39" s="230"/>
    </row>
    <row r="40" spans="2:6" x14ac:dyDescent="0.2">
      <c r="B40" s="23" t="str">
        <f>+'2.a- impo investigadas'!A38</f>
        <v>Jul 16</v>
      </c>
      <c r="C40" s="118"/>
      <c r="D40" s="33"/>
      <c r="E40" s="24"/>
      <c r="F40" s="230"/>
    </row>
    <row r="41" spans="2:6" x14ac:dyDescent="0.2">
      <c r="B41" s="23" t="str">
        <f>+'2.a- impo investigadas'!A39</f>
        <v>Ago 16</v>
      </c>
      <c r="C41" s="118"/>
      <c r="D41" s="33"/>
      <c r="E41" s="24"/>
      <c r="F41" s="230"/>
    </row>
    <row r="42" spans="2:6" x14ac:dyDescent="0.2">
      <c r="B42" s="23" t="str">
        <f>+'2.a- impo investigadas'!A40</f>
        <v>Sep 16</v>
      </c>
      <c r="C42" s="118"/>
      <c r="D42" s="33"/>
      <c r="E42" s="24"/>
      <c r="F42" s="230"/>
    </row>
    <row r="43" spans="2:6" x14ac:dyDescent="0.2">
      <c r="B43" s="23" t="str">
        <f>+'2.a- impo investigadas'!A41</f>
        <v>Oct 16</v>
      </c>
      <c r="C43" s="118"/>
      <c r="D43" s="33"/>
      <c r="E43" s="24"/>
      <c r="F43" s="230"/>
    </row>
    <row r="44" spans="2:6" x14ac:dyDescent="0.2">
      <c r="B44" s="23" t="str">
        <f>+'2.a- impo investigadas'!A42</f>
        <v>Nov 16</v>
      </c>
      <c r="C44" s="118"/>
      <c r="D44" s="33"/>
      <c r="E44" s="24"/>
      <c r="F44" s="230"/>
    </row>
    <row r="45" spans="2:6" ht="13.5" thickBot="1" x14ac:dyDescent="0.25">
      <c r="B45" s="27" t="str">
        <f>+'2.a- impo investigadas'!A43</f>
        <v>Dic 16</v>
      </c>
      <c r="C45" s="119"/>
      <c r="D45" s="34"/>
      <c r="E45" s="35"/>
      <c r="F45" s="230"/>
    </row>
    <row r="46" spans="2:6" x14ac:dyDescent="0.2">
      <c r="B46" s="19" t="str">
        <f>+'2.a- impo investigadas'!A44</f>
        <v>Ene 17</v>
      </c>
      <c r="C46" s="19"/>
      <c r="D46" s="19"/>
      <c r="E46" s="19"/>
      <c r="F46" s="231"/>
    </row>
    <row r="47" spans="2:6" x14ac:dyDescent="0.2">
      <c r="B47" s="23" t="str">
        <f>+'2.a- impo investigadas'!A45</f>
        <v>Feb 17</v>
      </c>
      <c r="C47" s="23"/>
      <c r="D47" s="23"/>
      <c r="E47" s="23"/>
      <c r="F47" s="231"/>
    </row>
    <row r="48" spans="2:6" x14ac:dyDescent="0.2">
      <c r="B48" s="23" t="str">
        <f>+'2.a- impo investigadas'!A46</f>
        <v>Mar 17</v>
      </c>
      <c r="C48" s="23"/>
      <c r="D48" s="23"/>
      <c r="E48" s="23"/>
      <c r="F48" s="231"/>
    </row>
    <row r="49" spans="2:46" x14ac:dyDescent="0.2">
      <c r="B49" s="23" t="str">
        <f>+'2.a- impo investigadas'!A47</f>
        <v>Abr 17</v>
      </c>
      <c r="C49" s="23"/>
      <c r="D49" s="23"/>
      <c r="E49" s="23"/>
      <c r="F49" s="231"/>
    </row>
    <row r="50" spans="2:46" x14ac:dyDescent="0.2">
      <c r="B50" s="23" t="str">
        <f>+'2.a- impo investigadas'!A48</f>
        <v>May 17</v>
      </c>
      <c r="C50" s="23"/>
      <c r="D50" s="23"/>
      <c r="E50" s="23"/>
      <c r="F50" s="231"/>
    </row>
    <row r="51" spans="2:46" x14ac:dyDescent="0.2">
      <c r="B51" s="23" t="str">
        <f>+'2.a- impo investigadas'!A49</f>
        <v>Jun 17</v>
      </c>
      <c r="C51" s="23"/>
      <c r="D51" s="23"/>
      <c r="E51" s="23"/>
      <c r="F51" s="231"/>
    </row>
    <row r="52" spans="2:46" x14ac:dyDescent="0.2">
      <c r="B52" s="23" t="str">
        <f>+'2.a- impo investigadas'!A50</f>
        <v>Jul 17</v>
      </c>
      <c r="C52" s="23"/>
      <c r="D52" s="23"/>
      <c r="E52" s="23"/>
      <c r="F52" s="231"/>
    </row>
    <row r="53" spans="2:46" x14ac:dyDescent="0.2">
      <c r="B53" s="23" t="str">
        <f>+'2.a- impo investigadas'!A51</f>
        <v>Ago 17</v>
      </c>
      <c r="C53" s="23"/>
      <c r="D53" s="23"/>
      <c r="E53" s="23"/>
      <c r="F53" s="231"/>
    </row>
    <row r="54" spans="2:46" x14ac:dyDescent="0.2">
      <c r="B54" s="23" t="str">
        <f>+'2.a- impo investigadas'!A52</f>
        <v>Sep 17</v>
      </c>
      <c r="C54" s="23"/>
      <c r="D54" s="23"/>
      <c r="E54" s="23"/>
      <c r="F54" s="231"/>
    </row>
    <row r="55" spans="2:46" ht="13.5" thickBot="1" x14ac:dyDescent="0.25">
      <c r="B55" s="27" t="str">
        <f>+'2.a- impo investigadas'!A53</f>
        <v>Oct 17</v>
      </c>
      <c r="C55" s="27"/>
      <c r="D55" s="27"/>
      <c r="E55" s="27"/>
      <c r="F55" s="23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2:46" hidden="1" x14ac:dyDescent="0.2">
      <c r="B56" s="226" t="str">
        <f>+'2.a- impo investigadas'!A54</f>
        <v>Nov 17</v>
      </c>
      <c r="C56" s="226"/>
      <c r="D56" s="226"/>
      <c r="E56" s="226"/>
      <c r="F56" s="231"/>
    </row>
    <row r="57" spans="2:46" ht="13.5" hidden="1" thickBot="1" x14ac:dyDescent="0.25">
      <c r="B57" s="27" t="str">
        <f>+'2.a- impo investigadas'!A55</f>
        <v>Dic 17</v>
      </c>
      <c r="C57" s="27"/>
      <c r="D57" s="27"/>
      <c r="E57" s="27"/>
      <c r="F57" s="231"/>
    </row>
    <row r="58" spans="2:46" ht="13.5" thickBot="1" x14ac:dyDescent="0.25">
      <c r="B58" s="36"/>
      <c r="C58" s="37"/>
      <c r="D58" s="37"/>
      <c r="E58" s="38"/>
    </row>
    <row r="59" spans="2:46" x14ac:dyDescent="0.2">
      <c r="B59" s="58">
        <f>+'2.a- impo investigadas'!A57</f>
        <v>2011</v>
      </c>
      <c r="C59" s="21"/>
      <c r="D59" s="21"/>
      <c r="E59" s="21"/>
      <c r="F59" s="230"/>
    </row>
    <row r="60" spans="2:46" x14ac:dyDescent="0.2">
      <c r="B60" s="59">
        <f>+'2.a- impo investigadas'!A58</f>
        <v>2012</v>
      </c>
      <c r="C60" s="25"/>
      <c r="D60" s="25"/>
      <c r="E60" s="25"/>
      <c r="F60" s="230"/>
    </row>
    <row r="61" spans="2:46" ht="13.5" thickBot="1" x14ac:dyDescent="0.25">
      <c r="B61" s="60">
        <f>+'2.a- impo investigadas'!A59</f>
        <v>2013</v>
      </c>
      <c r="C61" s="28"/>
      <c r="D61" s="28"/>
      <c r="E61" s="28"/>
      <c r="F61" s="230"/>
    </row>
    <row r="62" spans="2:46" x14ac:dyDescent="0.2">
      <c r="B62" s="58">
        <f>+'2.a- impo investigadas'!A60</f>
        <v>2014</v>
      </c>
      <c r="C62" s="21"/>
      <c r="D62" s="21"/>
      <c r="E62" s="21"/>
      <c r="F62" s="230"/>
    </row>
    <row r="63" spans="2:46" x14ac:dyDescent="0.2">
      <c r="B63" s="59">
        <f>+'2.a- impo investigadas'!A61</f>
        <v>2015</v>
      </c>
      <c r="C63" s="25"/>
      <c r="D63" s="25"/>
      <c r="E63" s="25"/>
      <c r="F63" s="230"/>
    </row>
    <row r="64" spans="2:46" ht="13.5" thickBot="1" x14ac:dyDescent="0.25">
      <c r="B64" s="60">
        <f>+'2.a- impo investigadas'!A62</f>
        <v>2016</v>
      </c>
      <c r="C64" s="28"/>
      <c r="D64" s="28"/>
      <c r="E64" s="28"/>
      <c r="F64" s="230"/>
    </row>
    <row r="65" spans="1:6" ht="13.5" thickBot="1" x14ac:dyDescent="0.25">
      <c r="B65" s="36"/>
      <c r="C65" s="37"/>
      <c r="D65" s="37"/>
      <c r="E65" s="37"/>
    </row>
    <row r="66" spans="1:6" x14ac:dyDescent="0.2">
      <c r="B66" s="126" t="str">
        <f>+'2.a- impo investigadas'!A64</f>
        <v>ene-oct 2016</v>
      </c>
      <c r="C66" s="21"/>
      <c r="D66" s="21"/>
      <c r="E66" s="21"/>
      <c r="F66" s="230"/>
    </row>
    <row r="67" spans="1:6" ht="13.5" thickBot="1" x14ac:dyDescent="0.25">
      <c r="B67" s="127" t="str">
        <f>+'2.a- impo investigadas'!A65</f>
        <v>ene-oct 2017</v>
      </c>
      <c r="C67" s="28"/>
      <c r="D67" s="28"/>
      <c r="E67" s="28"/>
      <c r="F67" s="230"/>
    </row>
    <row r="68" spans="1:6" x14ac:dyDescent="0.2">
      <c r="A68" s="300" t="s">
        <v>169</v>
      </c>
      <c r="B68" s="300"/>
      <c r="C68" s="300"/>
      <c r="D68" s="300"/>
      <c r="E68" s="300"/>
      <c r="F68" s="300"/>
    </row>
    <row r="69" spans="1:6" x14ac:dyDescent="0.2">
      <c r="A69" s="300"/>
      <c r="B69" s="300"/>
      <c r="C69" s="300"/>
      <c r="D69" s="300"/>
      <c r="E69" s="300"/>
      <c r="F69" s="300"/>
    </row>
    <row r="70" spans="1:6" x14ac:dyDescent="0.2">
      <c r="B70" s="50" t="str">
        <f>+B57</f>
        <v>Dic 17</v>
      </c>
      <c r="C70" s="51">
        <f>+C57-SUM(C22:C33)</f>
        <v>0</v>
      </c>
      <c r="D70" s="52">
        <f>+D57-SUM(D22:D33)</f>
        <v>0</v>
      </c>
    </row>
    <row r="71" spans="1:6" ht="13.5" thickBot="1" x14ac:dyDescent="0.25">
      <c r="B71" s="53">
        <f>+B58</f>
        <v>0</v>
      </c>
      <c r="C71" s="54">
        <f>+C58-SUM(C34:C45)</f>
        <v>0</v>
      </c>
      <c r="D71" s="55">
        <f>+D58-SUM(D34:D45)</f>
        <v>0</v>
      </c>
    </row>
    <row r="72" spans="1:6" x14ac:dyDescent="0.2">
      <c r="B72" s="47">
        <f>+B60</f>
        <v>2012</v>
      </c>
      <c r="C72" s="56">
        <f>+C60-(SUM(C34:INDEX(C34:C45,'parámetros e instrucciones'!$E$3)))</f>
        <v>0</v>
      </c>
      <c r="D72" s="56">
        <f>+D60-(SUM(D34:INDEX(D34:D45,'parámetros e instrucciones'!$E$3)))</f>
        <v>0</v>
      </c>
    </row>
    <row r="73" spans="1:6" ht="13.5" thickBot="1" x14ac:dyDescent="0.25">
      <c r="B73" s="53">
        <f>+B61</f>
        <v>2013</v>
      </c>
      <c r="C73" s="57" t="e">
        <f>+C61-(SUM(C46:INDEX(C46:C53,'parámetros e instrucciones'!$E$3)))</f>
        <v>#REF!</v>
      </c>
      <c r="D73" s="57" t="e">
        <f>+D61-(SUM(D46:INDEX(D46:D53,'parámetros e instrucciones'!$E$3)))</f>
        <v>#REF!</v>
      </c>
    </row>
  </sheetData>
  <mergeCells count="2">
    <mergeCell ref="B6:E6"/>
    <mergeCell ref="A68:F69"/>
  </mergeCells>
  <phoneticPr fontId="0" type="noConversion"/>
  <printOptions horizontalCentered="1" verticalCentered="1" gridLinesSet="0"/>
  <pageMargins left="0.19685039370078741" right="0.19685039370078741" top="0.35433070866141736" bottom="0.35433070866141736" header="0.19685039370078741" footer="0.39370078740157483"/>
  <pageSetup paperSize="9" scale="94" orientation="portrait" r:id="rId1"/>
  <headerFooter alignWithMargins="0">
    <oddHeader>&amp;R2017 - Año de las Energías Renovables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parámetros e instrucciones</vt:lpstr>
      <vt:lpstr>anexo</vt:lpstr>
      <vt:lpstr>1.modelos prod.invest.</vt:lpstr>
      <vt:lpstr>1.modelos (2)</vt:lpstr>
      <vt:lpstr>2.a- impo investigadas</vt:lpstr>
      <vt:lpstr>3- impo no inv</vt:lpstr>
      <vt:lpstr>4.a-costos</vt:lpstr>
      <vt:lpstr>5-costos</vt:lpstr>
      <vt:lpstr>6.a-precios</vt:lpstr>
      <vt:lpstr>7- Compras internas</vt:lpstr>
      <vt:lpstr>8- reventa</vt:lpstr>
      <vt:lpstr>9 existencias</vt:lpstr>
      <vt:lpstr>15 Impo a 3er Mdo</vt:lpstr>
      <vt:lpstr>15 Impo a 3er Mdo (3)</vt:lpstr>
      <vt:lpstr>15 Impo a 3er Mdo (2)</vt:lpstr>
      <vt:lpstr>15 Impo a 3er Mdo (4)</vt:lpstr>
      <vt:lpstr>Hoja1</vt:lpstr>
      <vt:lpstr>'1.modelos (2)'!Área_de_impresión</vt:lpstr>
      <vt:lpstr>'1.modelos prod.invest.'!Área_de_impresión</vt:lpstr>
      <vt:lpstr>'15 Impo a 3er Mdo'!Área_de_impresión</vt:lpstr>
      <vt:lpstr>'15 Impo a 3er Mdo (2)'!Área_de_impresión</vt:lpstr>
      <vt:lpstr>'15 Impo a 3er Mdo (3)'!Área_de_impresión</vt:lpstr>
      <vt:lpstr>'15 Impo a 3er Mdo (4)'!Área_de_impresión</vt:lpstr>
      <vt:lpstr>'2.a- impo investigadas'!Área_de_impresión</vt:lpstr>
      <vt:lpstr>'3- impo no inv'!Área_de_impresión</vt:lpstr>
      <vt:lpstr>'4.a-costos'!Área_de_impresión</vt:lpstr>
      <vt:lpstr>'5-costos'!Área_de_impresión</vt:lpstr>
      <vt:lpstr>'6.a-precios'!Área_de_impresión</vt:lpstr>
      <vt:lpstr>'7- Compras internas'!Área_de_impresión</vt:lpstr>
      <vt:lpstr>'8- reventa'!Área_de_impresión</vt:lpstr>
      <vt:lpstr>'9 existencias'!Área_de_impresión</vt:lpstr>
      <vt:lpstr>anexo!Área_de_impresión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Maria Emilia Ayala</cp:lastModifiedBy>
  <cp:lastPrinted>2017-12-13T16:58:26Z</cp:lastPrinted>
  <dcterms:created xsi:type="dcterms:W3CDTF">2000-08-29T18:35:56Z</dcterms:created>
  <dcterms:modified xsi:type="dcterms:W3CDTF">2017-12-13T17:00:30Z</dcterms:modified>
</cp:coreProperties>
</file>