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K:\Expedientes en Tramite C.N.C.E\Revisiones\2018_PET\040 Cuestionarios\10 Modelo Enviado\Importadores Investigados\"/>
    </mc:Choice>
  </mc:AlternateContent>
  <bookViews>
    <workbookView xWindow="480" yWindow="225" windowWidth="8895" windowHeight="4500" tabRatio="830"/>
  </bookViews>
  <sheets>
    <sheet name="anexo" sheetId="1" r:id="rId1"/>
    <sheet name="1.modelos prod.invest. " sheetId="28" r:id="rId2"/>
    <sheet name="2- impo investigadas - CHINA" sheetId="7" r:id="rId3"/>
    <sheet name="2- impo investigadas COREA" sheetId="22" r:id="rId4"/>
    <sheet name="2- impo investigadas INDIA" sheetId="23" r:id="rId5"/>
    <sheet name="3- impo no inv" sheetId="25" r:id="rId6"/>
    <sheet name="3- impo no inv1" sheetId="8" state="hidden" r:id="rId7"/>
    <sheet name="4-costos CHINA" sheetId="9" r:id="rId8"/>
    <sheet name="4-costos COREA" sheetId="24" r:id="rId9"/>
    <sheet name="4-costos INDIA" sheetId="21" r:id="rId10"/>
    <sheet name="5-costos Otros" sheetId="29" r:id="rId11"/>
    <sheet name="6- Compras internas" sheetId="11" r:id="rId12"/>
    <sheet name="7- reventa" sheetId="20" r:id="rId13"/>
    <sheet name="8 existencias" sheetId="19" r:id="rId14"/>
    <sheet name="9 - Precios internacionales" sheetId="30" r:id="rId15"/>
    <sheet name="10.costos preforma " sheetId="31" r:id="rId16"/>
  </sheets>
  <externalReferences>
    <externalReference r:id="rId17"/>
    <externalReference r:id="rId18"/>
    <externalReference r:id="rId19"/>
  </externalReferences>
  <definedNames>
    <definedName name="al" localSheetId="1">[3]PARAMETROS!$C$5</definedName>
    <definedName name="al" localSheetId="14">[3]PARAMETROS!$C$5</definedName>
    <definedName name="al">[1]PARAMETROS!$C$5</definedName>
    <definedName name="año1">'[2]0a_Parámetros'!$H$7</definedName>
    <definedName name="_xlnm.Print_Area" localSheetId="1">'1.modelos prod.invest. '!$A$1:$G$53</definedName>
    <definedName name="_xlnm.Print_Area" localSheetId="15">'10.costos preforma '!$A$1:$C$32</definedName>
    <definedName name="_xlnm.Print_Area" localSheetId="2">'2- impo investigadas - CHINA'!$A$1:$F$63</definedName>
    <definedName name="_xlnm.Print_Area" localSheetId="3">'2- impo investigadas COREA'!$A$1:$F$63</definedName>
    <definedName name="_xlnm.Print_Area" localSheetId="4">'2- impo investigadas INDIA'!$A$1:$F$63</definedName>
    <definedName name="_xlnm.Print_Area" localSheetId="6">'3- impo no inv1'!$A$1:$F$63</definedName>
    <definedName name="_xlnm.Print_Area" localSheetId="7">'4-costos CHINA'!$A$1:$J$44</definedName>
    <definedName name="_xlnm.Print_Area" localSheetId="8">'4-costos COREA'!$A$1:$J$44</definedName>
    <definedName name="_xlnm.Print_Area" localSheetId="9">'4-costos INDIA'!$A$1:$J$44</definedName>
    <definedName name="_xlnm.Print_Area" localSheetId="10">'5-costos Otros'!$A$1:$J$45</definedName>
    <definedName name="_xlnm.Print_Area" localSheetId="11">'6- Compras internas'!$A$1:$C$62</definedName>
    <definedName name="_xlnm.Print_Area" localSheetId="12">'7- reventa'!$A$1:$K$64</definedName>
    <definedName name="_xlnm.Print_Area" localSheetId="13">'8 existencias'!$A$1:$G$15</definedName>
    <definedName name="_xlnm.Print_Area" localSheetId="14">'9 - Precios internacionales'!$B$1:$F$80</definedName>
    <definedName name="_xlnm.Print_Area" localSheetId="0">anexo!$C$10</definedName>
  </definedNames>
  <calcPr calcId="162913" calcMode="manual"/>
</workbook>
</file>

<file path=xl/calcChain.xml><?xml version="1.0" encoding="utf-8"?>
<calcChain xmlns="http://schemas.openxmlformats.org/spreadsheetml/2006/main">
  <c r="A62" i="11" l="1"/>
  <c r="A74" i="11"/>
  <c r="A61" i="11"/>
  <c r="A73" i="11"/>
  <c r="A62" i="20"/>
  <c r="A61" i="20"/>
  <c r="A73" i="20"/>
  <c r="I74" i="20"/>
  <c r="H74" i="20"/>
  <c r="I73" i="20"/>
  <c r="H73" i="20"/>
  <c r="I72" i="20"/>
  <c r="H72" i="20"/>
  <c r="I71" i="20"/>
  <c r="H71" i="20"/>
  <c r="I70" i="20"/>
  <c r="H70" i="20"/>
  <c r="D75" i="30"/>
  <c r="C75" i="30"/>
  <c r="D74" i="30"/>
  <c r="C74" i="30"/>
  <c r="D73" i="30"/>
  <c r="C73" i="30"/>
  <c r="H50" i="29"/>
  <c r="F50" i="29"/>
  <c r="D50" i="29"/>
  <c r="B50" i="29"/>
  <c r="H49" i="29"/>
  <c r="F49" i="29"/>
  <c r="D49" i="29"/>
  <c r="B49" i="29"/>
  <c r="A4" i="29"/>
  <c r="A3" i="29"/>
  <c r="A8" i="25"/>
  <c r="A4" i="21"/>
  <c r="A3" i="21"/>
  <c r="A4" i="24"/>
  <c r="A3" i="24"/>
  <c r="D25" i="19"/>
  <c r="D24" i="19"/>
  <c r="D23" i="19"/>
  <c r="D22" i="19"/>
  <c r="D21" i="19"/>
  <c r="C25" i="19"/>
  <c r="C24" i="19"/>
  <c r="C23" i="19"/>
  <c r="C22" i="19"/>
  <c r="C21" i="19"/>
  <c r="B20" i="19"/>
  <c r="A22" i="19"/>
  <c r="A23" i="19"/>
  <c r="A21" i="19"/>
  <c r="A15" i="19"/>
  <c r="A25" i="19"/>
  <c r="A14" i="19"/>
  <c r="A9" i="19"/>
  <c r="A10" i="19"/>
  <c r="A11" i="19"/>
  <c r="A12" i="19"/>
  <c r="A13" i="19"/>
  <c r="A8" i="19"/>
  <c r="A54" i="25"/>
  <c r="A55" i="25"/>
  <c r="A56" i="25"/>
  <c r="D74" i="25"/>
  <c r="C74" i="25"/>
  <c r="D73" i="25"/>
  <c r="C73" i="25"/>
  <c r="D72" i="25"/>
  <c r="C72" i="25"/>
  <c r="D71" i="25"/>
  <c r="C71" i="25"/>
  <c r="D70" i="25"/>
  <c r="C70" i="25"/>
  <c r="A62" i="25"/>
  <c r="A74" i="25"/>
  <c r="A61" i="25"/>
  <c r="A73" i="25"/>
  <c r="A59" i="25"/>
  <c r="A72" i="25"/>
  <c r="A58" i="25"/>
  <c r="A71" i="25"/>
  <c r="A57" i="25"/>
  <c r="A70" i="25"/>
  <c r="A43" i="25"/>
  <c r="A42" i="25"/>
  <c r="A41" i="25"/>
  <c r="A40" i="25"/>
  <c r="A39" i="25"/>
  <c r="A38" i="25"/>
  <c r="A37" i="25"/>
  <c r="A36" i="25"/>
  <c r="A35" i="25"/>
  <c r="A34" i="25"/>
  <c r="A33" i="25"/>
  <c r="A32" i="25"/>
  <c r="A31" i="25"/>
  <c r="A30" i="25"/>
  <c r="A29" i="25"/>
  <c r="A28" i="25"/>
  <c r="A27" i="25"/>
  <c r="A26" i="25"/>
  <c r="A25" i="25"/>
  <c r="A24" i="25"/>
  <c r="A23" i="25"/>
  <c r="A22" i="25"/>
  <c r="A21" i="25"/>
  <c r="A20" i="25"/>
  <c r="A19" i="25"/>
  <c r="A18" i="25"/>
  <c r="A17" i="25"/>
  <c r="A16" i="25"/>
  <c r="A15" i="25"/>
  <c r="A14" i="25"/>
  <c r="A13" i="25"/>
  <c r="A12" i="25"/>
  <c r="A11" i="25"/>
  <c r="A10" i="25"/>
  <c r="A9" i="25"/>
  <c r="A74" i="23"/>
  <c r="A73" i="23"/>
  <c r="A62" i="23"/>
  <c r="A61" i="23"/>
  <c r="A74" i="22"/>
  <c r="A73" i="22"/>
  <c r="A62" i="22"/>
  <c r="A61" i="22"/>
  <c r="H50" i="24"/>
  <c r="F50" i="24"/>
  <c r="D50" i="24"/>
  <c r="B50" i="24"/>
  <c r="H49" i="24"/>
  <c r="F49" i="24"/>
  <c r="D49" i="24"/>
  <c r="B49" i="24"/>
  <c r="D74" i="23"/>
  <c r="C74" i="23"/>
  <c r="D73" i="23"/>
  <c r="C73" i="23"/>
  <c r="D72" i="23"/>
  <c r="C72" i="23"/>
  <c r="A72" i="23"/>
  <c r="D71" i="23"/>
  <c r="C71" i="23"/>
  <c r="A71" i="23"/>
  <c r="D70" i="23"/>
  <c r="C70" i="23"/>
  <c r="A70" i="23"/>
  <c r="D74" i="22"/>
  <c r="C74" i="22"/>
  <c r="D73" i="22"/>
  <c r="C73" i="22"/>
  <c r="D72" i="22"/>
  <c r="C72" i="22"/>
  <c r="A72" i="22"/>
  <c r="D71" i="22"/>
  <c r="C71" i="22"/>
  <c r="A71" i="22"/>
  <c r="D70" i="22"/>
  <c r="C70" i="22"/>
  <c r="A70" i="22"/>
  <c r="B49" i="21"/>
  <c r="D49" i="21"/>
  <c r="F49" i="21"/>
  <c r="H49" i="21"/>
  <c r="B50" i="21"/>
  <c r="D50" i="21"/>
  <c r="F50" i="21"/>
  <c r="H50" i="21"/>
  <c r="A59" i="8"/>
  <c r="A58" i="8"/>
  <c r="A71" i="8"/>
  <c r="A57" i="8"/>
  <c r="A70" i="8"/>
  <c r="A70" i="20"/>
  <c r="A62" i="8"/>
  <c r="A74" i="8"/>
  <c r="A61" i="8"/>
  <c r="A43" i="8"/>
  <c r="A42" i="8"/>
  <c r="A41" i="8"/>
  <c r="A40" i="8"/>
  <c r="A39" i="8"/>
  <c r="A38" i="8"/>
  <c r="A37" i="8"/>
  <c r="A36" i="8"/>
  <c r="A35" i="8"/>
  <c r="A34" i="8"/>
  <c r="A33" i="8"/>
  <c r="A32" i="8"/>
  <c r="A31" i="8"/>
  <c r="A30" i="8"/>
  <c r="A29" i="8"/>
  <c r="A28" i="8"/>
  <c r="A27" i="8"/>
  <c r="A26" i="8"/>
  <c r="A25" i="8"/>
  <c r="A24" i="8"/>
  <c r="A23" i="8"/>
  <c r="A22" i="8"/>
  <c r="A21" i="8"/>
  <c r="A20" i="8"/>
  <c r="A19" i="8"/>
  <c r="A18" i="8"/>
  <c r="A17" i="8"/>
  <c r="A16" i="8"/>
  <c r="A15" i="8"/>
  <c r="A14" i="8"/>
  <c r="A13" i="8"/>
  <c r="A12" i="8"/>
  <c r="A11" i="8"/>
  <c r="A10" i="8"/>
  <c r="A8" i="8"/>
  <c r="A9" i="8"/>
  <c r="A3" i="8"/>
  <c r="B25" i="19"/>
  <c r="B24" i="19"/>
  <c r="B23" i="19"/>
  <c r="B22" i="19"/>
  <c r="B21" i="19"/>
  <c r="C73" i="20"/>
  <c r="D73" i="20"/>
  <c r="E73" i="20"/>
  <c r="F73" i="20"/>
  <c r="G73" i="20"/>
  <c r="J73" i="20"/>
  <c r="K73" i="20"/>
  <c r="C74" i="20"/>
  <c r="D74" i="20"/>
  <c r="E74" i="20"/>
  <c r="F74" i="20"/>
  <c r="G74" i="20"/>
  <c r="J74" i="20"/>
  <c r="K74" i="20"/>
  <c r="B74" i="20"/>
  <c r="B73" i="20"/>
  <c r="B70" i="20"/>
  <c r="C70" i="20"/>
  <c r="D70" i="20"/>
  <c r="E70" i="20"/>
  <c r="F70" i="20"/>
  <c r="G70" i="20"/>
  <c r="J70" i="20"/>
  <c r="K70" i="20"/>
  <c r="B71" i="20"/>
  <c r="C71" i="20"/>
  <c r="D71" i="20"/>
  <c r="E71" i="20"/>
  <c r="F71" i="20"/>
  <c r="G71" i="20"/>
  <c r="J71" i="20"/>
  <c r="K71" i="20"/>
  <c r="B72" i="20"/>
  <c r="C72" i="20"/>
  <c r="D72" i="20"/>
  <c r="E72" i="20"/>
  <c r="F72" i="20"/>
  <c r="G72" i="20"/>
  <c r="J72" i="20"/>
  <c r="K72" i="20"/>
  <c r="C73" i="11"/>
  <c r="C74" i="11"/>
  <c r="B74" i="11"/>
  <c r="B73" i="11"/>
  <c r="D73" i="8"/>
  <c r="D74" i="8"/>
  <c r="C74" i="8"/>
  <c r="C73" i="8"/>
  <c r="A24" i="19"/>
  <c r="B50" i="9"/>
  <c r="H50" i="9"/>
  <c r="F50" i="9"/>
  <c r="D50" i="9"/>
  <c r="H49" i="9"/>
  <c r="F49" i="9"/>
  <c r="D49" i="9"/>
  <c r="B49" i="9"/>
  <c r="B70" i="11"/>
  <c r="C72" i="11"/>
  <c r="B72" i="11"/>
  <c r="C71" i="11"/>
  <c r="B71" i="11"/>
  <c r="C70" i="11"/>
  <c r="A73" i="8"/>
  <c r="D72" i="8"/>
  <c r="C72" i="8"/>
  <c r="D71" i="8"/>
  <c r="C71" i="8"/>
  <c r="D70" i="8"/>
  <c r="C70" i="8"/>
  <c r="F3" i="1"/>
  <c r="A72" i="20"/>
  <c r="A72" i="8"/>
  <c r="A70" i="11"/>
  <c r="A72" i="11"/>
  <c r="A74" i="20"/>
  <c r="A71" i="11"/>
  <c r="A71" i="20"/>
</calcChain>
</file>

<file path=xl/sharedStrings.xml><?xml version="1.0" encoding="utf-8"?>
<sst xmlns="http://schemas.openxmlformats.org/spreadsheetml/2006/main" count="515" uniqueCount="164">
  <si>
    <t>ANEXO ESTADÍSTICO</t>
  </si>
  <si>
    <t>Cuadro N° 1</t>
  </si>
  <si>
    <t>RANKING</t>
  </si>
  <si>
    <t>Cuadro N° 3</t>
  </si>
  <si>
    <t>Importaciones de</t>
  </si>
  <si>
    <t>VOLUMEN</t>
  </si>
  <si>
    <t>Despachos Involucrados</t>
  </si>
  <si>
    <t>Unidades</t>
  </si>
  <si>
    <t>(Total)</t>
  </si>
  <si>
    <t>(Fecha y N°) *</t>
  </si>
  <si>
    <t>Costo de nacionalización y determinación del precio de primera venta.</t>
  </si>
  <si>
    <t>CONCEPTO</t>
  </si>
  <si>
    <t>%</t>
  </si>
  <si>
    <t>VALOR FOB</t>
  </si>
  <si>
    <t>FLETE  INTERNAC.(s/FOB)</t>
  </si>
  <si>
    <t>SEGURO INTERNAC.(s/FOB)</t>
  </si>
  <si>
    <t>VALOR CIF</t>
  </si>
  <si>
    <t>DERECHO DE IMPORT.(s/CIF)</t>
  </si>
  <si>
    <t>TASA ESTADÍSTICAS  (s/CIF)</t>
  </si>
  <si>
    <t>APERT.CARTA CRED. (s/FOB)</t>
  </si>
  <si>
    <t>GASTOS DE DESPACHO (s/CIF)</t>
  </si>
  <si>
    <t>GASTOS PORTUARIOS (s/CIF)</t>
  </si>
  <si>
    <t>OTROS (aclarar)  (s/........)</t>
  </si>
  <si>
    <t>FLETE INTERNO (s/Nacionaliz)</t>
  </si>
  <si>
    <t>SEGURO INTERNO (s/Nacionalz.)</t>
  </si>
  <si>
    <t>OTROS (detallar) (s/Nacionaliz.)</t>
  </si>
  <si>
    <t>GS. ADMINISTRACION</t>
  </si>
  <si>
    <t>1-</t>
  </si>
  <si>
    <t>2-</t>
  </si>
  <si>
    <t>GS. COMERCIALIZ.</t>
  </si>
  <si>
    <t>OTROS GASTOS</t>
  </si>
  <si>
    <t>COSTO MEDIO UNITARIO</t>
  </si>
  <si>
    <t>MG. DE UTILIDAD (s/C.M.U.)</t>
  </si>
  <si>
    <t>PRECIO PRIMERA VENTA (1)</t>
  </si>
  <si>
    <t>Compras internas de</t>
  </si>
  <si>
    <t>de producción nacional</t>
  </si>
  <si>
    <t>VALOR  NACIONALIZADO</t>
  </si>
  <si>
    <t>Valor FOB</t>
  </si>
  <si>
    <t>Valor CIF</t>
  </si>
  <si>
    <t>GS. FINANCIEROS DE CAPITAL DE TRABAJO</t>
  </si>
  <si>
    <t>Valor $</t>
  </si>
  <si>
    <t>TIPO DE CAMBIO UTILIZADO ($/U$S)</t>
  </si>
  <si>
    <t>1° tipo</t>
  </si>
  <si>
    <t>2° tipo</t>
  </si>
  <si>
    <t>3° tipo</t>
  </si>
  <si>
    <t>TOTAL</t>
  </si>
  <si>
    <t>originarias de (1)</t>
  </si>
  <si>
    <t>(completar el origen):.....................................................</t>
  </si>
  <si>
    <t>Mes</t>
  </si>
  <si>
    <t>Año</t>
  </si>
  <si>
    <t>(1) Completar un cuadro por cada origen desde el que realizó importaciones.</t>
  </si>
  <si>
    <t>CONTROLES CNCE (muestran diferencias entre totales y mensuales)</t>
  </si>
  <si>
    <t>volumen</t>
  </si>
  <si>
    <t>US$ FOB</t>
  </si>
  <si>
    <t>pesos</t>
  </si>
  <si>
    <t>$</t>
  </si>
  <si>
    <t>Cuadro N° 8</t>
  </si>
  <si>
    <t>CONTROLES CNCE (muestran diferencias entre totales y parciales)</t>
  </si>
  <si>
    <t>COSTO TOTAl</t>
  </si>
  <si>
    <t xml:space="preserve">Reventa al mercado interno de </t>
  </si>
  <si>
    <t>Origen:.............................</t>
  </si>
  <si>
    <t>Valores ($)</t>
  </si>
  <si>
    <t>PRODUCTO NACIONAL</t>
  </si>
  <si>
    <t>Fletes a cargo de los clientes - porcentaje sobre el precio</t>
  </si>
  <si>
    <t xml:space="preserve">                 %</t>
  </si>
  <si>
    <t>Existencias de</t>
  </si>
  <si>
    <t>Origenes no investigados</t>
  </si>
  <si>
    <t>Origen............................</t>
  </si>
  <si>
    <t>CONTROLES CNCE (muestran diferencias entre existencias informadas y teóricas del origen investigado)</t>
  </si>
  <si>
    <t>Cuadro N° 7</t>
  </si>
  <si>
    <t>SUB-TOTAL (en depósito del importador)</t>
  </si>
  <si>
    <t>ene-sep 2018</t>
  </si>
  <si>
    <t>PET</t>
  </si>
  <si>
    <t>Cuadro N° 2.A.</t>
  </si>
  <si>
    <t>Cuadro N° 2.B</t>
  </si>
  <si>
    <t>Cuadro N° 2.C</t>
  </si>
  <si>
    <t>promedio 2015</t>
  </si>
  <si>
    <t>promedio 2016</t>
  </si>
  <si>
    <t>promedio 2017</t>
  </si>
  <si>
    <t>promedio ene-sep 2018</t>
  </si>
  <si>
    <t>Cuadro Nº 4.A</t>
  </si>
  <si>
    <t>Cuadro Nº 4.B</t>
  </si>
  <si>
    <t>Cuadro Nº 4.C</t>
  </si>
  <si>
    <t>ene-sep 2017</t>
  </si>
  <si>
    <t>(en toneladas y valores de primera venta)</t>
  </si>
  <si>
    <t>En tonelada</t>
  </si>
  <si>
    <t>PET importado de todos los orígenes</t>
  </si>
  <si>
    <t>Costo de nacionalización y determinación del precio de primera venta</t>
  </si>
  <si>
    <t>de una tonelada de PET.</t>
  </si>
  <si>
    <t>En pesos por tonelada</t>
  </si>
  <si>
    <t>Origen Investigado</t>
  </si>
  <si>
    <r>
      <t xml:space="preserve">Tipos de </t>
    </r>
    <r>
      <rPr>
        <b/>
        <i/>
        <u/>
        <sz val="10"/>
        <rFont val="Arial"/>
        <family val="2"/>
      </rPr>
      <t/>
    </r>
  </si>
  <si>
    <t>Características físicas, técnicas, etc. [COMPLETE EN CADA RENGLÓN]</t>
  </si>
  <si>
    <t>Viscocidad intrinseca (dl/g):</t>
  </si>
  <si>
    <t>Punto de fusión (melting point ) (ºC):</t>
  </si>
  <si>
    <t>Carboxilo terminal (carboxyl end group):</t>
  </si>
  <si>
    <t>Acetaldeido residual (ppm o mg/kg):</t>
  </si>
  <si>
    <t>Contenido de humedad (% en peso):</t>
  </si>
  <si>
    <t>Finos (ppm):</t>
  </si>
  <si>
    <t>Densidad (g/cm3):</t>
  </si>
  <si>
    <t>Color:</t>
  </si>
  <si>
    <t>Otros [ESPECIFIQUE]:</t>
  </si>
  <si>
    <t>4° tipo</t>
  </si>
  <si>
    <t>.....° tipo</t>
  </si>
  <si>
    <t>Ene-Sep 2017</t>
  </si>
  <si>
    <t>Ene-Sep 2018</t>
  </si>
  <si>
    <t>Toneladas</t>
  </si>
  <si>
    <t>originarias de COREA DEL SUR</t>
  </si>
  <si>
    <t>originarias de CHINA</t>
  </si>
  <si>
    <t>originarias de INDIA</t>
  </si>
  <si>
    <t>Origen Objeto de Revisión:  CHINA______________</t>
  </si>
  <si>
    <t>Origen Objeto de Revisión:  COREA DEL SUR______________</t>
  </si>
  <si>
    <t>Origen Objeto de Revisión:  INDIA______________</t>
  </si>
  <si>
    <t>Origen(1): ______________</t>
  </si>
  <si>
    <t>Cuadro Nº 5</t>
  </si>
  <si>
    <t>Tonelada</t>
  </si>
  <si>
    <t>Pesos</t>
  </si>
  <si>
    <t>en Dólares por unidad de medida (COMPLETAR EN CADA COLUMNA)</t>
  </si>
  <si>
    <t>PÉTROLEO (1)</t>
  </si>
  <si>
    <t>PTA (2)</t>
  </si>
  <si>
    <t>EG (3)</t>
  </si>
  <si>
    <t>PET GRADO BOTELLA (4)</t>
  </si>
  <si>
    <t>EN DÓLARES POR______________</t>
  </si>
  <si>
    <t>(1) Completar Fuente:</t>
  </si>
  <si>
    <t>(2) Completar Fuente:</t>
  </si>
  <si>
    <t>(3) Completar Fuente:</t>
  </si>
  <si>
    <t>(4) Completar Fuente:</t>
  </si>
  <si>
    <t>Ene-mar 2011</t>
  </si>
  <si>
    <t>Ene-mar 2012</t>
  </si>
  <si>
    <t>CHINA</t>
  </si>
  <si>
    <t>COREA DEL SUR</t>
  </si>
  <si>
    <t>INDIA</t>
  </si>
  <si>
    <t>en pesos</t>
  </si>
  <si>
    <t>Concepto</t>
  </si>
  <si>
    <t xml:space="preserve">TOTAL </t>
  </si>
  <si>
    <t>Insumos Nacionales</t>
  </si>
  <si>
    <t>Insumos Importados</t>
  </si>
  <si>
    <t>Mano de Obra Directa (*)</t>
  </si>
  <si>
    <t>Otros Costos Variables de Fabricación (*)</t>
  </si>
  <si>
    <t>Gastos Variables de Comercialización (*)</t>
  </si>
  <si>
    <t>Costos Fijos de Fabricación (*)</t>
  </si>
  <si>
    <t>Gastos Adm., Comerc., etc.(*)</t>
  </si>
  <si>
    <t>Beneficio Fiscal</t>
  </si>
  <si>
    <t>Nota: Esta información debe ser consistente con el resto de la información suministrada en el cuestionario, en especial en el Cuadro Nº 8.</t>
  </si>
  <si>
    <t xml:space="preserve">(*) En caso de que utilice distintas bases de asignación para los diferentes costos que componen cada concepto, detalle las de los más relevantes en cada caso. </t>
  </si>
  <si>
    <t>Energía</t>
  </si>
  <si>
    <t>Otros Insumos</t>
  </si>
  <si>
    <t>Costos Totales del conjunto de todas las preformas producidas por su empresa</t>
  </si>
  <si>
    <t>Financieros</t>
  </si>
  <si>
    <t>Precios Internacionales de PET, insumos y petróleo</t>
  </si>
  <si>
    <t>USUARIOS</t>
  </si>
  <si>
    <t>Distribuidores / mayoristas</t>
  </si>
  <si>
    <t>TRANSFORMADORES - Territorio Aduanero General</t>
  </si>
  <si>
    <t>TRANSFORMADORES - Área Aduanera Especial</t>
  </si>
  <si>
    <t>OTROS ** (. . . . . )</t>
  </si>
  <si>
    <t>Cuadro N° 6</t>
  </si>
  <si>
    <t>Cuadro Nº 9</t>
  </si>
  <si>
    <t>Cuadro N° 10</t>
  </si>
  <si>
    <t>Origen: __________________</t>
  </si>
  <si>
    <t>cantidad de empleados</t>
  </si>
  <si>
    <t>PET (1)</t>
  </si>
  <si>
    <t>Informe cual es su producción de preformas en kilogramos</t>
  </si>
  <si>
    <t>(1) Informe el/los origen/es desde el cual se provee del PET.</t>
  </si>
  <si>
    <t>Nota: en caso de informar otro insumo no contemplado en este cuadro agregue las columnas necesarias.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</si>
</sst>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_-* #,##0.00\ [$€]_-;\-* #,##0.00\ [$€]_-;_-* &quot;-&quot;??\ [$€]_-;_-@_-"/>
  </numFmts>
  <fonts count="23" x14ac:knownFonts="1">
    <font>
      <sz val="10"/>
      <name val="Arial"/>
    </font>
    <font>
      <b/>
      <sz val="10"/>
      <name val="Arial"/>
    </font>
    <font>
      <i/>
      <sz val="10"/>
      <name val="Arial"/>
    </font>
    <font>
      <sz val="10"/>
      <name val="Arial"/>
      <family val="2"/>
    </font>
    <font>
      <sz val="8"/>
      <name val="Arial"/>
      <family val="2"/>
    </font>
    <font>
      <b/>
      <i/>
      <u/>
      <sz val="10"/>
      <name val="Arial"/>
      <family val="2"/>
    </font>
    <font>
      <sz val="10"/>
      <name val="MS Sans Serif"/>
      <family val="2"/>
    </font>
    <font>
      <b/>
      <sz val="10"/>
      <name val="MS Sans Serif"/>
    </font>
    <font>
      <b/>
      <sz val="28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i/>
      <u/>
      <sz val="10"/>
      <name val="MS Sans Serif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b/>
      <i/>
      <u/>
      <sz val="10"/>
      <name val="Arial"/>
      <family val="2"/>
    </font>
    <font>
      <b/>
      <sz val="10"/>
      <name val="MS Sans Serif"/>
      <family val="2"/>
    </font>
    <font>
      <u/>
      <sz val="10"/>
      <name val="MS Sans Serif"/>
      <family val="2"/>
    </font>
    <font>
      <b/>
      <sz val="9"/>
      <name val="Arial"/>
      <family val="2"/>
    </font>
    <font>
      <b/>
      <u/>
      <sz val="10"/>
      <name val="Arial"/>
      <family val="2"/>
    </font>
    <font>
      <b/>
      <i/>
      <sz val="10"/>
      <name val="MS Sans Serif"/>
      <family val="2"/>
    </font>
    <font>
      <b/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85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/>
    <xf numFmtId="176" fontId="3" fillId="0" borderId="0" applyFont="0" applyFill="0" applyBorder="0" applyAlignment="0" applyProtection="0"/>
    <xf numFmtId="0" fontId="3" fillId="0" borderId="1"/>
    <xf numFmtId="0" fontId="9" fillId="0" borderId="0"/>
    <xf numFmtId="0" fontId="3" fillId="0" borderId="2" applyBorder="0"/>
  </cellStyleXfs>
  <cellXfs count="406">
    <xf numFmtId="0" fontId="0" fillId="0" borderId="0" xfId="0"/>
    <xf numFmtId="0" fontId="0" fillId="0" borderId="0" xfId="0" applyBorder="1"/>
    <xf numFmtId="0" fontId="6" fillId="0" borderId="0" xfId="0" applyFont="1"/>
    <xf numFmtId="0" fontId="6" fillId="0" borderId="0" xfId="0" applyFont="1" applyAlignment="1">
      <alignment horizontal="center"/>
    </xf>
    <xf numFmtId="0" fontId="8" fillId="0" borderId="3" xfId="0" applyFont="1" applyBorder="1"/>
    <xf numFmtId="0" fontId="1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0" fillId="0" borderId="0" xfId="0" applyProtection="1">
      <protection locked="0"/>
    </xf>
    <xf numFmtId="0" fontId="0" fillId="2" borderId="0" xfId="0" applyFill="1" applyAlignment="1" applyProtection="1">
      <alignment horizontal="centerContinuous"/>
      <protection locked="0"/>
    </xf>
    <xf numFmtId="0" fontId="5" fillId="2" borderId="0" xfId="0" applyFont="1" applyFill="1" applyAlignment="1" applyProtection="1">
      <alignment horizontal="centerContinuous"/>
      <protection locked="0"/>
    </xf>
    <xf numFmtId="0" fontId="10" fillId="0" borderId="4" xfId="0" applyFont="1" applyBorder="1" applyProtection="1">
      <protection locked="0"/>
    </xf>
    <xf numFmtId="0" fontId="10" fillId="0" borderId="5" xfId="0" applyFont="1" applyBorder="1" applyProtection="1">
      <protection locked="0"/>
    </xf>
    <xf numFmtId="0" fontId="10" fillId="0" borderId="6" xfId="0" applyFont="1" applyBorder="1" applyProtection="1">
      <protection locked="0"/>
    </xf>
    <xf numFmtId="0" fontId="12" fillId="0" borderId="3" xfId="0" applyFont="1" applyBorder="1" applyAlignment="1" applyProtection="1">
      <alignment horizontal="center"/>
      <protection locked="0"/>
    </xf>
    <xf numFmtId="9" fontId="0" fillId="0" borderId="3" xfId="0" applyNumberFormat="1" applyBorder="1" applyProtection="1">
      <protection locked="0"/>
    </xf>
    <xf numFmtId="0" fontId="1" fillId="0" borderId="0" xfId="0" applyFont="1" applyAlignment="1" applyProtection="1">
      <protection locked="0"/>
    </xf>
    <xf numFmtId="0" fontId="0" fillId="0" borderId="0" xfId="0" applyFill="1" applyProtection="1">
      <protection locked="0"/>
    </xf>
    <xf numFmtId="0" fontId="12" fillId="0" borderId="4" xfId="0" applyFont="1" applyBorder="1" applyAlignment="1" applyProtection="1">
      <alignment horizontal="center"/>
      <protection locked="0"/>
    </xf>
    <xf numFmtId="0" fontId="12" fillId="0" borderId="6" xfId="0" applyFont="1" applyBorder="1" applyAlignment="1" applyProtection="1">
      <alignment horizontal="center"/>
      <protection locked="0"/>
    </xf>
    <xf numFmtId="17" fontId="12" fillId="0" borderId="2" xfId="0" applyNumberFormat="1" applyFont="1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2" xfId="0" applyBorder="1" applyProtection="1">
      <protection locked="0"/>
    </xf>
    <xf numFmtId="0" fontId="0" fillId="0" borderId="7" xfId="0" applyBorder="1" applyAlignment="1" applyProtection="1">
      <alignment horizontal="center"/>
      <protection locked="0"/>
    </xf>
    <xf numFmtId="17" fontId="12" fillId="0" borderId="8" xfId="0" applyNumberFormat="1" applyFont="1" applyBorder="1" applyAlignment="1" applyProtection="1">
      <alignment horizontal="center"/>
      <protection locked="0"/>
    </xf>
    <xf numFmtId="0" fontId="0" fillId="0" borderId="8" xfId="0" applyBorder="1" applyAlignment="1" applyProtection="1">
      <alignment horizontal="center"/>
      <protection locked="0"/>
    </xf>
    <xf numFmtId="0" fontId="0" fillId="0" borderId="8" xfId="0" applyBorder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17" fontId="12" fillId="0" borderId="10" xfId="0" applyNumberFormat="1" applyFont="1" applyBorder="1" applyAlignment="1" applyProtection="1">
      <alignment horizontal="center"/>
      <protection locked="0"/>
    </xf>
    <xf numFmtId="0" fontId="0" fillId="0" borderId="10" xfId="0" applyBorder="1" applyProtection="1"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13" xfId="0" applyBorder="1" applyAlignment="1" applyProtection="1">
      <alignment horizontal="center"/>
      <protection locked="0"/>
    </xf>
    <xf numFmtId="0" fontId="0" fillId="0" borderId="14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10" xfId="0" applyBorder="1" applyAlignment="1" applyProtection="1">
      <alignment horizontal="center"/>
      <protection locked="0"/>
    </xf>
    <xf numFmtId="17" fontId="12" fillId="0" borderId="0" xfId="0" applyNumberFormat="1" applyFon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0" fontId="12" fillId="0" borderId="2" xfId="0" applyNumberFormat="1" applyFont="1" applyBorder="1" applyAlignment="1" applyProtection="1">
      <alignment horizontal="center"/>
      <protection locked="0"/>
    </xf>
    <xf numFmtId="0" fontId="12" fillId="0" borderId="8" xfId="0" applyNumberFormat="1" applyFont="1" applyBorder="1" applyAlignment="1" applyProtection="1">
      <alignment horizontal="center"/>
      <protection locked="0"/>
    </xf>
    <xf numFmtId="0" fontId="12" fillId="0" borderId="10" xfId="0" applyNumberFormat="1" applyFont="1" applyBorder="1" applyAlignment="1" applyProtection="1">
      <alignment horizontal="center"/>
      <protection locked="0"/>
    </xf>
    <xf numFmtId="17" fontId="12" fillId="2" borderId="2" xfId="0" applyNumberFormat="1" applyFont="1" applyFill="1" applyBorder="1" applyAlignment="1" applyProtection="1">
      <alignment horizontal="center"/>
      <protection locked="0"/>
    </xf>
    <xf numFmtId="17" fontId="12" fillId="2" borderId="10" xfId="0" applyNumberFormat="1" applyFont="1" applyFill="1" applyBorder="1" applyAlignment="1" applyProtection="1">
      <alignment horizontal="center"/>
      <protection locked="0"/>
    </xf>
    <xf numFmtId="17" fontId="4" fillId="0" borderId="0" xfId="0" applyNumberFormat="1" applyFont="1" applyBorder="1" applyAlignment="1" applyProtection="1">
      <alignment horizontal="left"/>
      <protection locked="0"/>
    </xf>
    <xf numFmtId="0" fontId="4" fillId="0" borderId="0" xfId="0" applyFont="1" applyProtection="1">
      <protection locked="0"/>
    </xf>
    <xf numFmtId="0" fontId="13" fillId="0" borderId="0" xfId="0" applyFont="1" applyAlignment="1" applyProtection="1">
      <alignment horizontal="left"/>
      <protection locked="0"/>
    </xf>
    <xf numFmtId="0" fontId="14" fillId="0" borderId="0" xfId="0" applyFont="1" applyAlignment="1" applyProtection="1">
      <alignment horizontal="left"/>
      <protection locked="0"/>
    </xf>
    <xf numFmtId="0" fontId="9" fillId="0" borderId="0" xfId="0" applyFont="1" applyProtection="1">
      <protection locked="0"/>
    </xf>
    <xf numFmtId="0" fontId="13" fillId="0" borderId="4" xfId="0" applyFont="1" applyBorder="1" applyAlignment="1" applyProtection="1">
      <alignment horizontal="center" vertical="center"/>
      <protection locked="0"/>
    </xf>
    <xf numFmtId="0" fontId="13" fillId="0" borderId="17" xfId="0" applyFont="1" applyFill="1" applyBorder="1" applyAlignment="1" applyProtection="1">
      <alignment horizontal="center" vertical="center" wrapText="1"/>
      <protection locked="0"/>
    </xf>
    <xf numFmtId="0" fontId="13" fillId="0" borderId="3" xfId="0" applyFont="1" applyFill="1" applyBorder="1" applyAlignment="1" applyProtection="1">
      <alignment horizontal="center" vertical="center" wrapText="1"/>
      <protection locked="0"/>
    </xf>
    <xf numFmtId="1" fontId="13" fillId="0" borderId="2" xfId="0" applyNumberFormat="1" applyFont="1" applyFill="1" applyBorder="1" applyAlignment="1" applyProtection="1">
      <alignment horizontal="center"/>
      <protection locked="0"/>
    </xf>
    <xf numFmtId="4" fontId="14" fillId="3" borderId="18" xfId="0" applyNumberFormat="1" applyFont="1" applyFill="1" applyBorder="1" applyAlignment="1" applyProtection="1">
      <alignment horizontal="center"/>
    </xf>
    <xf numFmtId="4" fontId="14" fillId="3" borderId="2" xfId="0" applyNumberFormat="1" applyFont="1" applyFill="1" applyBorder="1" applyAlignment="1" applyProtection="1">
      <alignment horizontal="center"/>
    </xf>
    <xf numFmtId="1" fontId="13" fillId="0" borderId="8" xfId="0" applyNumberFormat="1" applyFont="1" applyFill="1" applyBorder="1" applyAlignment="1" applyProtection="1">
      <alignment horizontal="center"/>
      <protection locked="0"/>
    </xf>
    <xf numFmtId="4" fontId="14" fillId="3" borderId="19" xfId="0" applyNumberFormat="1" applyFont="1" applyFill="1" applyBorder="1" applyAlignment="1" applyProtection="1">
      <alignment horizontal="center"/>
    </xf>
    <xf numFmtId="4" fontId="14" fillId="3" borderId="8" xfId="0" applyNumberFormat="1" applyFont="1" applyFill="1" applyBorder="1" applyAlignment="1" applyProtection="1">
      <alignment horizontal="center"/>
    </xf>
    <xf numFmtId="1" fontId="13" fillId="0" borderId="10" xfId="0" applyNumberFormat="1" applyFont="1" applyFill="1" applyBorder="1" applyAlignment="1" applyProtection="1">
      <alignment horizontal="center"/>
      <protection locked="0"/>
    </xf>
    <xf numFmtId="4" fontId="14" fillId="3" borderId="20" xfId="0" applyNumberFormat="1" applyFont="1" applyFill="1" applyBorder="1" applyAlignment="1" applyProtection="1">
      <alignment horizontal="center"/>
    </xf>
    <xf numFmtId="4" fontId="14" fillId="3" borderId="10" xfId="0" applyNumberFormat="1" applyFont="1" applyFill="1" applyBorder="1" applyAlignment="1" applyProtection="1">
      <alignment horizontal="center"/>
    </xf>
    <xf numFmtId="4" fontId="14" fillId="3" borderId="4" xfId="0" applyNumberFormat="1" applyFont="1" applyFill="1" applyBorder="1" applyAlignment="1" applyProtection="1">
      <alignment horizontal="center"/>
    </xf>
    <xf numFmtId="4" fontId="14" fillId="3" borderId="10" xfId="0" quotePrefix="1" applyNumberFormat="1" applyFont="1" applyFill="1" applyBorder="1" applyAlignment="1" applyProtection="1">
      <alignment horizontal="center"/>
    </xf>
    <xf numFmtId="1" fontId="12" fillId="0" borderId="8" xfId="0" applyNumberFormat="1" applyFont="1" applyBorder="1" applyAlignment="1" applyProtection="1">
      <alignment horizontal="center"/>
      <protection locked="0"/>
    </xf>
    <xf numFmtId="1" fontId="12" fillId="0" borderId="10" xfId="0" applyNumberFormat="1" applyFont="1" applyBorder="1" applyAlignment="1" applyProtection="1">
      <alignment horizontal="center"/>
      <protection locked="0"/>
    </xf>
    <xf numFmtId="17" fontId="12" fillId="0" borderId="21" xfId="0" applyNumberFormat="1" applyFont="1" applyBorder="1" applyAlignment="1" applyProtection="1">
      <alignment horizontal="center"/>
      <protection locked="0"/>
    </xf>
    <xf numFmtId="0" fontId="12" fillId="0" borderId="22" xfId="0" applyFont="1" applyBorder="1" applyAlignment="1" applyProtection="1">
      <alignment horizontal="center"/>
      <protection locked="0"/>
    </xf>
    <xf numFmtId="0" fontId="12" fillId="0" borderId="23" xfId="0" applyFont="1" applyBorder="1" applyAlignment="1" applyProtection="1">
      <alignment horizontal="center"/>
      <protection locked="0"/>
    </xf>
    <xf numFmtId="0" fontId="13" fillId="0" borderId="24" xfId="0" applyFont="1" applyFill="1" applyBorder="1" applyAlignment="1" applyProtection="1">
      <alignment horizontal="center" vertical="center" wrapText="1"/>
      <protection locked="0"/>
    </xf>
    <xf numFmtId="0" fontId="13" fillId="0" borderId="25" xfId="0" applyFont="1" applyFill="1" applyBorder="1" applyAlignment="1" applyProtection="1">
      <alignment horizontal="center" vertical="center" wrapText="1"/>
      <protection locked="0"/>
    </xf>
    <xf numFmtId="2" fontId="9" fillId="0" borderId="2" xfId="0" applyNumberFormat="1" applyFont="1" applyBorder="1" applyAlignment="1" applyProtection="1">
      <alignment horizontal="center"/>
      <protection locked="0"/>
    </xf>
    <xf numFmtId="2" fontId="9" fillId="0" borderId="8" xfId="0" applyNumberFormat="1" applyFont="1" applyBorder="1" applyAlignment="1" applyProtection="1">
      <alignment horizontal="center"/>
      <protection locked="0"/>
    </xf>
    <xf numFmtId="2" fontId="9" fillId="0" borderId="10" xfId="0" applyNumberFormat="1" applyFont="1" applyBorder="1" applyAlignment="1" applyProtection="1">
      <alignment horizontal="center"/>
      <protection locked="0"/>
    </xf>
    <xf numFmtId="2" fontId="9" fillId="0" borderId="0" xfId="0" applyNumberFormat="1" applyFont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left"/>
      <protection locked="0"/>
    </xf>
    <xf numFmtId="4" fontId="14" fillId="3" borderId="21" xfId="0" applyNumberFormat="1" applyFont="1" applyFill="1" applyBorder="1" applyAlignment="1" applyProtection="1">
      <alignment horizontal="center"/>
    </xf>
    <xf numFmtId="0" fontId="13" fillId="0" borderId="26" xfId="0" applyFont="1" applyFill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centerContinuous"/>
      <protection locked="0"/>
    </xf>
    <xf numFmtId="0" fontId="12" fillId="0" borderId="0" xfId="0" applyFont="1" applyProtection="1">
      <protection locked="0"/>
    </xf>
    <xf numFmtId="0" fontId="12" fillId="0" borderId="27" xfId="0" applyFont="1" applyBorder="1" applyAlignment="1" applyProtection="1">
      <alignment horizontal="center"/>
      <protection locked="0"/>
    </xf>
    <xf numFmtId="0" fontId="12" fillId="0" borderId="28" xfId="0" applyFont="1" applyBorder="1" applyAlignment="1" applyProtection="1">
      <alignment horizontal="center"/>
      <protection locked="0"/>
    </xf>
    <xf numFmtId="0" fontId="0" fillId="0" borderId="21" xfId="0" applyBorder="1" applyProtection="1">
      <protection locked="0"/>
    </xf>
    <xf numFmtId="17" fontId="0" fillId="0" borderId="0" xfId="0" applyNumberFormat="1" applyBorder="1" applyAlignment="1" applyProtection="1">
      <alignment horizontal="center"/>
      <protection locked="0"/>
    </xf>
    <xf numFmtId="0" fontId="3" fillId="0" borderId="0" xfId="4" applyBorder="1" applyProtection="1">
      <protection locked="0"/>
    </xf>
    <xf numFmtId="1" fontId="13" fillId="0" borderId="3" xfId="0" applyNumberFormat="1" applyFont="1" applyFill="1" applyBorder="1" applyAlignment="1" applyProtection="1">
      <alignment horizontal="center"/>
      <protection locked="0"/>
    </xf>
    <xf numFmtId="2" fontId="13" fillId="3" borderId="3" xfId="0" applyNumberFormat="1" applyFont="1" applyFill="1" applyBorder="1" applyAlignment="1" applyProtection="1">
      <alignment horizontal="center"/>
    </xf>
    <xf numFmtId="0" fontId="3" fillId="0" borderId="0" xfId="4" applyBorder="1" applyProtection="1"/>
    <xf numFmtId="0" fontId="7" fillId="0" borderId="0" xfId="0" applyFont="1" applyAlignment="1" applyProtection="1">
      <alignment horizontal="centerContinuous"/>
      <protection locked="0"/>
    </xf>
    <xf numFmtId="0" fontId="6" fillId="0" borderId="0" xfId="0" applyFont="1" applyAlignment="1" applyProtection="1">
      <alignment horizontal="centerContinuous"/>
      <protection locked="0"/>
    </xf>
    <xf numFmtId="0" fontId="6" fillId="0" borderId="4" xfId="0" applyFont="1" applyBorder="1" applyAlignment="1" applyProtection="1">
      <alignment horizontal="center"/>
      <protection locked="0"/>
    </xf>
    <xf numFmtId="0" fontId="6" fillId="0" borderId="17" xfId="0" applyFont="1" applyBorder="1" applyAlignment="1" applyProtection="1">
      <alignment horizontal="centerContinuous"/>
      <protection locked="0"/>
    </xf>
    <xf numFmtId="0" fontId="0" fillId="0" borderId="26" xfId="0" applyBorder="1" applyAlignment="1" applyProtection="1">
      <alignment horizontal="centerContinuous"/>
      <protection locked="0"/>
    </xf>
    <xf numFmtId="0" fontId="6" fillId="0" borderId="20" xfId="0" applyFont="1" applyBorder="1" applyAlignment="1" applyProtection="1">
      <alignment horizontal="center"/>
      <protection locked="0"/>
    </xf>
    <xf numFmtId="0" fontId="7" fillId="0" borderId="19" xfId="0" applyFont="1" applyBorder="1" applyProtection="1">
      <protection locked="0"/>
    </xf>
    <xf numFmtId="0" fontId="6" fillId="0" borderId="29" xfId="0" applyFont="1" applyBorder="1" applyProtection="1">
      <protection locked="0"/>
    </xf>
    <xf numFmtId="0" fontId="6" fillId="0" borderId="19" xfId="0" applyFont="1" applyBorder="1" applyProtection="1">
      <protection locked="0"/>
    </xf>
    <xf numFmtId="0" fontId="7" fillId="0" borderId="30" xfId="0" applyFont="1" applyBorder="1" applyProtection="1">
      <protection locked="0"/>
    </xf>
    <xf numFmtId="0" fontId="6" fillId="0" borderId="31" xfId="0" applyFont="1" applyBorder="1" applyProtection="1">
      <protection locked="0"/>
    </xf>
    <xf numFmtId="0" fontId="6" fillId="0" borderId="32" xfId="0" applyFont="1" applyBorder="1" applyProtection="1">
      <protection locked="0"/>
    </xf>
    <xf numFmtId="0" fontId="6" fillId="0" borderId="33" xfId="0" applyFont="1" applyBorder="1" applyProtection="1">
      <protection locked="0"/>
    </xf>
    <xf numFmtId="0" fontId="6" fillId="0" borderId="34" xfId="0" applyFont="1" applyBorder="1" applyProtection="1">
      <protection locked="0"/>
    </xf>
    <xf numFmtId="0" fontId="6" fillId="0" borderId="35" xfId="0" applyFont="1" applyBorder="1" applyProtection="1">
      <protection locked="0"/>
    </xf>
    <xf numFmtId="9" fontId="6" fillId="0" borderId="29" xfId="0" applyNumberFormat="1" applyFont="1" applyBorder="1" applyProtection="1">
      <protection locked="0"/>
    </xf>
    <xf numFmtId="0" fontId="6" fillId="0" borderId="36" xfId="0" applyFont="1" applyBorder="1" applyProtection="1">
      <protection locked="0"/>
    </xf>
    <xf numFmtId="0" fontId="6" fillId="0" borderId="37" xfId="0" applyFont="1" applyBorder="1" applyProtection="1">
      <protection locked="0"/>
    </xf>
    <xf numFmtId="0" fontId="6" fillId="0" borderId="38" xfId="0" applyFont="1" applyBorder="1" applyProtection="1">
      <protection locked="0"/>
    </xf>
    <xf numFmtId="0" fontId="6" fillId="0" borderId="0" xfId="0" applyFont="1" applyProtection="1">
      <protection locked="0"/>
    </xf>
    <xf numFmtId="0" fontId="3" fillId="0" borderId="0" xfId="0" applyFont="1" applyBorder="1" applyAlignment="1" applyProtection="1">
      <alignment horizontal="centerContinuous"/>
      <protection locked="0"/>
    </xf>
    <xf numFmtId="0" fontId="12" fillId="0" borderId="39" xfId="0" applyFont="1" applyBorder="1" applyAlignment="1" applyProtection="1">
      <alignment horizontal="left"/>
      <protection locked="0"/>
    </xf>
    <xf numFmtId="0" fontId="12" fillId="0" borderId="40" xfId="0" applyFont="1" applyBorder="1" applyAlignment="1" applyProtection="1">
      <alignment horizontal="centerContinuous"/>
      <protection locked="0"/>
    </xf>
    <xf numFmtId="0" fontId="12" fillId="0" borderId="5" xfId="0" applyFont="1" applyBorder="1" applyAlignment="1" applyProtection="1">
      <alignment horizontal="center"/>
      <protection locked="0"/>
    </xf>
    <xf numFmtId="0" fontId="12" fillId="0" borderId="41" xfId="0" applyFont="1" applyBorder="1" applyAlignment="1" applyProtection="1">
      <alignment horizontal="center"/>
      <protection locked="0"/>
    </xf>
    <xf numFmtId="0" fontId="12" fillId="0" borderId="42" xfId="0" applyFont="1" applyBorder="1" applyAlignment="1" applyProtection="1">
      <alignment horizontal="center"/>
      <protection locked="0"/>
    </xf>
    <xf numFmtId="17" fontId="9" fillId="0" borderId="0" xfId="0" applyNumberFormat="1" applyFont="1" applyBorder="1" applyAlignment="1" applyProtection="1">
      <alignment horizontal="center"/>
      <protection locked="0"/>
    </xf>
    <xf numFmtId="0" fontId="9" fillId="0" borderId="0" xfId="0" applyFont="1" applyBorder="1" applyProtection="1">
      <protection locked="0"/>
    </xf>
    <xf numFmtId="17" fontId="9" fillId="0" borderId="2" xfId="0" applyNumberFormat="1" applyFont="1" applyBorder="1" applyAlignment="1" applyProtection="1">
      <alignment horizontal="center"/>
      <protection locked="0"/>
    </xf>
    <xf numFmtId="0" fontId="9" fillId="0" borderId="2" xfId="0" applyFont="1" applyBorder="1" applyProtection="1">
      <protection locked="0"/>
    </xf>
    <xf numFmtId="17" fontId="9" fillId="0" borderId="10" xfId="0" applyNumberFormat="1" applyFont="1" applyBorder="1" applyAlignment="1" applyProtection="1">
      <alignment horizontal="center"/>
      <protection locked="0"/>
    </xf>
    <xf numFmtId="0" fontId="9" fillId="0" borderId="10" xfId="0" applyFont="1" applyBorder="1" applyProtection="1">
      <protection locked="0"/>
    </xf>
    <xf numFmtId="0" fontId="12" fillId="0" borderId="0" xfId="0" applyFont="1" applyAlignment="1" applyProtection="1">
      <alignment horizontal="centerContinuous"/>
      <protection locked="0"/>
    </xf>
    <xf numFmtId="0" fontId="10" fillId="0" borderId="3" xfId="0" applyFont="1" applyBorder="1" applyAlignment="1" applyProtection="1">
      <alignment horizontal="centerContinuous"/>
      <protection locked="0"/>
    </xf>
    <xf numFmtId="0" fontId="10" fillId="0" borderId="26" xfId="0" applyFont="1" applyBorder="1" applyAlignment="1" applyProtection="1">
      <alignment horizontal="centerContinuous"/>
      <protection locked="0"/>
    </xf>
    <xf numFmtId="0" fontId="2" fillId="0" borderId="43" xfId="0" applyFont="1" applyBorder="1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/>
      <protection locked="0"/>
    </xf>
    <xf numFmtId="0" fontId="0" fillId="0" borderId="29" xfId="0" applyBorder="1" applyAlignment="1" applyProtection="1">
      <alignment horizontal="center"/>
      <protection locked="0"/>
    </xf>
    <xf numFmtId="0" fontId="0" fillId="0" borderId="44" xfId="0" applyBorder="1" applyAlignment="1" applyProtection="1">
      <alignment horizontal="center"/>
      <protection locked="0"/>
    </xf>
    <xf numFmtId="0" fontId="0" fillId="0" borderId="43" xfId="0" applyBorder="1" applyAlignment="1" applyProtection="1">
      <alignment horizontal="center"/>
      <protection locked="0"/>
    </xf>
    <xf numFmtId="0" fontId="0" fillId="0" borderId="45" xfId="0" applyBorder="1" applyAlignment="1" applyProtection="1">
      <alignment horizontal="center"/>
      <protection locked="0"/>
    </xf>
    <xf numFmtId="0" fontId="13" fillId="0" borderId="0" xfId="0" applyFont="1" applyProtection="1">
      <protection locked="0"/>
    </xf>
    <xf numFmtId="0" fontId="12" fillId="0" borderId="0" xfId="0" applyFont="1" applyFill="1" applyBorder="1" applyProtection="1">
      <protection locked="0"/>
    </xf>
    <xf numFmtId="0" fontId="0" fillId="0" borderId="0" xfId="0" applyFill="1" applyBorder="1" applyProtection="1">
      <protection locked="0"/>
    </xf>
    <xf numFmtId="0" fontId="0" fillId="0" borderId="40" xfId="0" applyBorder="1" applyAlignment="1" applyProtection="1">
      <alignment horizontal="center"/>
      <protection locked="0"/>
    </xf>
    <xf numFmtId="0" fontId="0" fillId="0" borderId="46" xfId="0" applyBorder="1" applyAlignment="1" applyProtection="1">
      <alignment horizontal="center"/>
      <protection locked="0"/>
    </xf>
    <xf numFmtId="0" fontId="0" fillId="0" borderId="46" xfId="0" applyBorder="1" applyProtection="1">
      <protection locked="0"/>
    </xf>
    <xf numFmtId="0" fontId="0" fillId="0" borderId="47" xfId="0" applyBorder="1" applyProtection="1">
      <protection locked="0"/>
    </xf>
    <xf numFmtId="0" fontId="0" fillId="0" borderId="40" xfId="0" applyBorder="1" applyProtection="1">
      <protection locked="0"/>
    </xf>
    <xf numFmtId="17" fontId="12" fillId="0" borderId="48" xfId="0" applyNumberFormat="1" applyFont="1" applyBorder="1" applyAlignment="1" applyProtection="1">
      <alignment horizontal="center"/>
      <protection locked="0"/>
    </xf>
    <xf numFmtId="0" fontId="0" fillId="6" borderId="39" xfId="0" applyFill="1" applyBorder="1" applyProtection="1">
      <protection locked="0"/>
    </xf>
    <xf numFmtId="0" fontId="0" fillId="6" borderId="49" xfId="0" applyFill="1" applyBorder="1" applyProtection="1">
      <protection locked="0"/>
    </xf>
    <xf numFmtId="0" fontId="0" fillId="0" borderId="49" xfId="0" applyBorder="1" applyProtection="1">
      <protection locked="0"/>
    </xf>
    <xf numFmtId="0" fontId="0" fillId="0" borderId="50" xfId="0" applyBorder="1" applyProtection="1">
      <protection locked="0"/>
    </xf>
    <xf numFmtId="0" fontId="0" fillId="6" borderId="39" xfId="0" applyFill="1" applyBorder="1" applyAlignment="1" applyProtection="1">
      <alignment horizontal="center"/>
      <protection locked="0"/>
    </xf>
    <xf numFmtId="0" fontId="0" fillId="6" borderId="49" xfId="0" applyFill="1" applyBorder="1" applyAlignment="1" applyProtection="1">
      <alignment horizontal="center"/>
      <protection locked="0"/>
    </xf>
    <xf numFmtId="0" fontId="12" fillId="6" borderId="2" xfId="0" applyNumberFormat="1" applyFont="1" applyFill="1" applyBorder="1" applyAlignment="1" applyProtection="1">
      <alignment horizontal="center"/>
      <protection locked="0"/>
    </xf>
    <xf numFmtId="0" fontId="12" fillId="6" borderId="8" xfId="0" applyNumberFormat="1" applyFont="1" applyFill="1" applyBorder="1" applyAlignment="1" applyProtection="1">
      <alignment horizontal="center"/>
      <protection locked="0"/>
    </xf>
    <xf numFmtId="0" fontId="0" fillId="6" borderId="2" xfId="0" applyFill="1" applyBorder="1" applyProtection="1">
      <protection locked="0"/>
    </xf>
    <xf numFmtId="0" fontId="0" fillId="6" borderId="8" xfId="0" applyFill="1" applyBorder="1" applyProtection="1">
      <protection locked="0"/>
    </xf>
    <xf numFmtId="0" fontId="0" fillId="0" borderId="8" xfId="0" applyNumberFormat="1" applyBorder="1" applyProtection="1">
      <protection locked="0"/>
    </xf>
    <xf numFmtId="0" fontId="0" fillId="0" borderId="0" xfId="0" applyNumberFormat="1" applyProtection="1">
      <protection locked="0"/>
    </xf>
    <xf numFmtId="0" fontId="0" fillId="0" borderId="29" xfId="0" applyNumberFormat="1" applyBorder="1" applyProtection="1">
      <protection locked="0"/>
    </xf>
    <xf numFmtId="0" fontId="0" fillId="0" borderId="29" xfId="0" applyNumberFormat="1" applyBorder="1" applyAlignment="1" applyProtection="1">
      <alignment horizontal="center"/>
      <protection locked="0"/>
    </xf>
    <xf numFmtId="0" fontId="0" fillId="0" borderId="29" xfId="0" applyBorder="1" applyProtection="1">
      <protection locked="0"/>
    </xf>
    <xf numFmtId="0" fontId="0" fillId="0" borderId="43" xfId="0" applyNumberFormat="1" applyBorder="1" applyProtection="1">
      <protection locked="0"/>
    </xf>
    <xf numFmtId="0" fontId="0" fillId="0" borderId="43" xfId="0" applyNumberFormat="1" applyBorder="1" applyAlignment="1" applyProtection="1">
      <alignment horizontal="center"/>
      <protection locked="0"/>
    </xf>
    <xf numFmtId="0" fontId="0" fillId="0" borderId="45" xfId="0" applyBorder="1" applyProtection="1">
      <protection locked="0"/>
    </xf>
    <xf numFmtId="0" fontId="0" fillId="0" borderId="2" xfId="0" applyNumberFormat="1" applyBorder="1" applyProtection="1">
      <protection locked="0"/>
    </xf>
    <xf numFmtId="0" fontId="0" fillId="0" borderId="48" xfId="0" applyBorder="1" applyAlignment="1" applyProtection="1">
      <alignment horizontal="center"/>
      <protection locked="0"/>
    </xf>
    <xf numFmtId="1" fontId="12" fillId="0" borderId="29" xfId="0" applyNumberFormat="1" applyFont="1" applyBorder="1" applyAlignment="1" applyProtection="1">
      <alignment horizontal="center"/>
      <protection locked="0"/>
    </xf>
    <xf numFmtId="2" fontId="9" fillId="0" borderId="21" xfId="0" applyNumberFormat="1" applyFont="1" applyBorder="1" applyAlignment="1" applyProtection="1">
      <alignment horizontal="center"/>
      <protection locked="0"/>
    </xf>
    <xf numFmtId="2" fontId="9" fillId="0" borderId="29" xfId="0" applyNumberFormat="1" applyFont="1" applyBorder="1" applyAlignment="1" applyProtection="1">
      <alignment horizontal="center"/>
      <protection locked="0"/>
    </xf>
    <xf numFmtId="2" fontId="9" fillId="0" borderId="45" xfId="0" applyNumberFormat="1" applyFont="1" applyBorder="1" applyAlignment="1" applyProtection="1">
      <alignment horizontal="center"/>
      <protection locked="0"/>
    </xf>
    <xf numFmtId="1" fontId="12" fillId="0" borderId="45" xfId="0" applyNumberFormat="1" applyFont="1" applyBorder="1" applyAlignment="1" applyProtection="1">
      <alignment horizontal="center"/>
      <protection locked="0"/>
    </xf>
    <xf numFmtId="0" fontId="12" fillId="0" borderId="51" xfId="0" applyFont="1" applyBorder="1" applyAlignment="1" applyProtection="1">
      <alignment horizontal="centerContinuous"/>
      <protection locked="0"/>
    </xf>
    <xf numFmtId="1" fontId="13" fillId="0" borderId="48" xfId="0" applyNumberFormat="1" applyFont="1" applyFill="1" applyBorder="1" applyAlignment="1" applyProtection="1">
      <alignment horizontal="center"/>
      <protection locked="0"/>
    </xf>
    <xf numFmtId="4" fontId="14" fillId="3" borderId="5" xfId="0" applyNumberFormat="1" applyFont="1" applyFill="1" applyBorder="1" applyAlignment="1" applyProtection="1">
      <alignment horizontal="center"/>
    </xf>
    <xf numFmtId="1" fontId="13" fillId="0" borderId="18" xfId="0" applyNumberFormat="1" applyFont="1" applyFill="1" applyBorder="1" applyAlignment="1" applyProtection="1">
      <alignment horizontal="center"/>
      <protection locked="0"/>
    </xf>
    <xf numFmtId="1" fontId="13" fillId="0" borderId="19" xfId="0" applyNumberFormat="1" applyFont="1" applyFill="1" applyBorder="1" applyAlignment="1" applyProtection="1">
      <alignment horizontal="center"/>
      <protection locked="0"/>
    </xf>
    <xf numFmtId="1" fontId="13" fillId="0" borderId="52" xfId="0" applyNumberFormat="1" applyFont="1" applyFill="1" applyBorder="1" applyAlignment="1" applyProtection="1">
      <alignment horizontal="center"/>
      <protection locked="0"/>
    </xf>
    <xf numFmtId="0" fontId="0" fillId="0" borderId="53" xfId="0" applyBorder="1" applyAlignment="1" applyProtection="1">
      <alignment horizontal="center"/>
      <protection locked="0"/>
    </xf>
    <xf numFmtId="0" fontId="7" fillId="7" borderId="0" xfId="0" applyFont="1" applyFill="1" applyAlignment="1" applyProtection="1">
      <alignment horizontal="centerContinuous"/>
      <protection locked="0"/>
    </xf>
    <xf numFmtId="0" fontId="6" fillId="7" borderId="0" xfId="0" applyFont="1" applyFill="1" applyAlignment="1" applyProtection="1">
      <alignment horizontal="centerContinuous"/>
      <protection locked="0"/>
    </xf>
    <xf numFmtId="0" fontId="6" fillId="7" borderId="0" xfId="0" applyFont="1" applyFill="1"/>
    <xf numFmtId="0" fontId="11" fillId="7" borderId="0" xfId="0" applyFont="1" applyFill="1" applyAlignment="1" applyProtection="1">
      <alignment horizontal="centerContinuous"/>
      <protection locked="0"/>
    </xf>
    <xf numFmtId="0" fontId="11" fillId="7" borderId="0" xfId="0" applyFont="1" applyFill="1"/>
    <xf numFmtId="0" fontId="6" fillId="7" borderId="17" xfId="0" applyFont="1" applyFill="1" applyBorder="1" applyAlignment="1" applyProtection="1">
      <alignment horizontal="centerContinuous"/>
      <protection locked="0"/>
    </xf>
    <xf numFmtId="0" fontId="0" fillId="7" borderId="26" xfId="0" applyFill="1" applyBorder="1" applyAlignment="1" applyProtection="1">
      <alignment horizontal="centerContinuous"/>
      <protection locked="0"/>
    </xf>
    <xf numFmtId="0" fontId="6" fillId="7" borderId="29" xfId="0" applyFont="1" applyFill="1" applyBorder="1" applyProtection="1">
      <protection locked="0"/>
    </xf>
    <xf numFmtId="0" fontId="6" fillId="7" borderId="9" xfId="0" applyFont="1" applyFill="1" applyBorder="1" applyProtection="1">
      <protection locked="0"/>
    </xf>
    <xf numFmtId="0" fontId="6" fillId="7" borderId="31" xfId="0" applyFont="1" applyFill="1" applyBorder="1" applyProtection="1">
      <protection locked="0"/>
    </xf>
    <xf numFmtId="0" fontId="6" fillId="7" borderId="54" xfId="0" applyFont="1" applyFill="1" applyBorder="1" applyProtection="1">
      <protection locked="0"/>
    </xf>
    <xf numFmtId="0" fontId="6" fillId="7" borderId="33" xfId="0" applyFont="1" applyFill="1" applyBorder="1" applyProtection="1">
      <protection locked="0"/>
    </xf>
    <xf numFmtId="0" fontId="6" fillId="7" borderId="55" xfId="0" applyFont="1" applyFill="1" applyBorder="1" applyProtection="1">
      <protection locked="0"/>
    </xf>
    <xf numFmtId="0" fontId="6" fillId="7" borderId="35" xfId="0" applyFont="1" applyFill="1" applyBorder="1" applyProtection="1">
      <protection locked="0"/>
    </xf>
    <xf numFmtId="0" fontId="6" fillId="7" borderId="56" xfId="0" applyFont="1" applyFill="1" applyBorder="1" applyProtection="1">
      <protection locked="0"/>
    </xf>
    <xf numFmtId="9" fontId="6" fillId="7" borderId="9" xfId="0" applyNumberFormat="1" applyFont="1" applyFill="1" applyBorder="1" applyProtection="1">
      <protection locked="0"/>
    </xf>
    <xf numFmtId="0" fontId="6" fillId="7" borderId="0" xfId="0" applyFont="1" applyFill="1" applyProtection="1">
      <protection locked="0"/>
    </xf>
    <xf numFmtId="0" fontId="3" fillId="7" borderId="0" xfId="4" applyFill="1" applyBorder="1" applyProtection="1">
      <protection locked="0"/>
    </xf>
    <xf numFmtId="0" fontId="13" fillId="7" borderId="4" xfId="0" applyFont="1" applyFill="1" applyBorder="1" applyAlignment="1" applyProtection="1">
      <alignment horizontal="center" vertical="center"/>
      <protection locked="0"/>
    </xf>
    <xf numFmtId="2" fontId="13" fillId="7" borderId="3" xfId="0" applyNumberFormat="1" applyFont="1" applyFill="1" applyBorder="1" applyAlignment="1" applyProtection="1">
      <alignment horizontal="center"/>
    </xf>
    <xf numFmtId="0" fontId="18" fillId="7" borderId="0" xfId="0" applyFont="1" applyFill="1" applyAlignment="1" applyProtection="1">
      <alignment horizontal="centerContinuous"/>
      <protection locked="0"/>
    </xf>
    <xf numFmtId="0" fontId="9" fillId="7" borderId="26" xfId="0" applyFont="1" applyFill="1" applyBorder="1" applyAlignment="1" applyProtection="1">
      <alignment horizontal="centerContinuous"/>
      <protection locked="0"/>
    </xf>
    <xf numFmtId="0" fontId="9" fillId="7" borderId="0" xfId="4" applyFont="1" applyFill="1" applyBorder="1" applyProtection="1">
      <protection locked="0"/>
    </xf>
    <xf numFmtId="0" fontId="17" fillId="7" borderId="0" xfId="0" applyFont="1" applyFill="1" applyAlignment="1" applyProtection="1">
      <alignment horizontal="centerContinuous"/>
      <protection locked="0"/>
    </xf>
    <xf numFmtId="0" fontId="18" fillId="7" borderId="0" xfId="0" applyFont="1" applyFill="1"/>
    <xf numFmtId="0" fontId="6" fillId="0" borderId="5" xfId="0" applyFont="1" applyBorder="1" applyAlignment="1" applyProtection="1">
      <alignment horizontal="center"/>
      <protection locked="0"/>
    </xf>
    <xf numFmtId="0" fontId="6" fillId="0" borderId="13" xfId="0" applyFont="1" applyBorder="1" applyAlignment="1" applyProtection="1">
      <alignment horizontal="center"/>
      <protection locked="0"/>
    </xf>
    <xf numFmtId="0" fontId="6" fillId="7" borderId="20" xfId="0" applyFont="1" applyFill="1" applyBorder="1" applyAlignment="1" applyProtection="1">
      <alignment horizontal="center"/>
      <protection locked="0"/>
    </xf>
    <xf numFmtId="0" fontId="6" fillId="7" borderId="13" xfId="0" applyFont="1" applyFill="1" applyBorder="1" applyAlignment="1" applyProtection="1">
      <alignment horizontal="center"/>
      <protection locked="0"/>
    </xf>
    <xf numFmtId="0" fontId="6" fillId="4" borderId="22" xfId="0" applyFont="1" applyFill="1" applyBorder="1" applyAlignment="1" applyProtection="1">
      <alignment horizontal="center" wrapText="1"/>
      <protection locked="0"/>
    </xf>
    <xf numFmtId="0" fontId="6" fillId="4" borderId="43" xfId="0" applyFont="1" applyFill="1" applyBorder="1" applyAlignment="1" applyProtection="1">
      <alignment horizontal="center"/>
      <protection locked="0"/>
    </xf>
    <xf numFmtId="0" fontId="6" fillId="5" borderId="57" xfId="0" applyFont="1" applyFill="1" applyBorder="1" applyAlignment="1" applyProtection="1">
      <alignment horizontal="center"/>
      <protection locked="0"/>
    </xf>
    <xf numFmtId="0" fontId="6" fillId="4" borderId="58" xfId="0" applyFont="1" applyFill="1" applyBorder="1" applyAlignment="1" applyProtection="1">
      <alignment horizontal="center"/>
      <protection locked="0"/>
    </xf>
    <xf numFmtId="0" fontId="6" fillId="7" borderId="58" xfId="0" applyFont="1" applyFill="1" applyBorder="1" applyAlignment="1" applyProtection="1">
      <alignment horizontal="center"/>
      <protection locked="0"/>
    </xf>
    <xf numFmtId="0" fontId="6" fillId="7" borderId="59" xfId="0" applyFont="1" applyFill="1" applyBorder="1" applyAlignment="1" applyProtection="1">
      <alignment horizontal="center"/>
      <protection locked="0"/>
    </xf>
    <xf numFmtId="0" fontId="12" fillId="7" borderId="0" xfId="0" applyFont="1" applyFill="1" applyAlignment="1" applyProtection="1">
      <alignment horizontal="centerContinuous"/>
      <protection locked="0"/>
    </xf>
    <xf numFmtId="17" fontId="12" fillId="7" borderId="2" xfId="0" applyNumberFormat="1" applyFont="1" applyFill="1" applyBorder="1" applyAlignment="1" applyProtection="1">
      <alignment horizontal="center"/>
      <protection locked="0"/>
    </xf>
    <xf numFmtId="17" fontId="12" fillId="7" borderId="10" xfId="0" applyNumberFormat="1" applyFont="1" applyFill="1" applyBorder="1" applyAlignment="1" applyProtection="1">
      <alignment horizontal="center"/>
      <protection locked="0"/>
    </xf>
    <xf numFmtId="0" fontId="0" fillId="7" borderId="0" xfId="0" applyFill="1" applyAlignment="1" applyProtection="1">
      <alignment horizontal="centerContinuous"/>
      <protection locked="0"/>
    </xf>
    <xf numFmtId="0" fontId="16" fillId="7" borderId="0" xfId="0" applyFont="1" applyFill="1" applyAlignment="1" applyProtection="1">
      <alignment horizontal="centerContinuous"/>
      <protection locked="0"/>
    </xf>
    <xf numFmtId="0" fontId="0" fillId="7" borderId="0" xfId="0" applyFill="1" applyBorder="1" applyAlignment="1" applyProtection="1">
      <alignment horizontal="centerContinuous"/>
      <protection locked="0"/>
    </xf>
    <xf numFmtId="0" fontId="12" fillId="7" borderId="60" xfId="0" applyFont="1" applyFill="1" applyBorder="1" applyProtection="1">
      <protection locked="0"/>
    </xf>
    <xf numFmtId="0" fontId="12" fillId="7" borderId="25" xfId="0" applyFont="1" applyFill="1" applyBorder="1" applyProtection="1">
      <protection locked="0"/>
    </xf>
    <xf numFmtId="0" fontId="12" fillId="0" borderId="14" xfId="0" applyNumberFormat="1" applyFont="1" applyFill="1" applyBorder="1" applyAlignment="1" applyProtection="1">
      <alignment horizontal="center"/>
      <protection locked="0"/>
    </xf>
    <xf numFmtId="0" fontId="12" fillId="0" borderId="15" xfId="0" applyNumberFormat="1" applyFont="1" applyFill="1" applyBorder="1" applyAlignment="1" applyProtection="1">
      <alignment horizontal="center"/>
      <protection locked="0"/>
    </xf>
    <xf numFmtId="0" fontId="12" fillId="0" borderId="16" xfId="0" applyNumberFormat="1" applyFont="1" applyFill="1" applyBorder="1" applyAlignment="1" applyProtection="1">
      <alignment horizontal="center"/>
      <protection locked="0"/>
    </xf>
    <xf numFmtId="0" fontId="0" fillId="0" borderId="61" xfId="0" applyBorder="1" applyAlignment="1" applyProtection="1">
      <alignment horizontal="center"/>
      <protection locked="0"/>
    </xf>
    <xf numFmtId="0" fontId="0" fillId="0" borderId="62" xfId="0" applyBorder="1" applyAlignment="1" applyProtection="1">
      <alignment horizontal="center"/>
      <protection locked="0"/>
    </xf>
    <xf numFmtId="0" fontId="12" fillId="7" borderId="63" xfId="0" applyFont="1" applyFill="1" applyBorder="1" applyProtection="1">
      <protection locked="0"/>
    </xf>
    <xf numFmtId="0" fontId="2" fillId="0" borderId="61" xfId="0" applyFont="1" applyBorder="1" applyAlignment="1" applyProtection="1">
      <alignment horizontal="center"/>
      <protection locked="0"/>
    </xf>
    <xf numFmtId="0" fontId="0" fillId="0" borderId="64" xfId="0" applyBorder="1" applyAlignment="1" applyProtection="1">
      <alignment horizontal="center"/>
      <protection locked="0"/>
    </xf>
    <xf numFmtId="0" fontId="12" fillId="7" borderId="3" xfId="0" applyFont="1" applyFill="1" applyBorder="1" applyAlignment="1" applyProtection="1">
      <alignment horizontal="center"/>
      <protection locked="0"/>
    </xf>
    <xf numFmtId="0" fontId="9" fillId="0" borderId="2" xfId="0" applyFont="1" applyBorder="1" applyAlignment="1" applyProtection="1">
      <alignment horizontal="center"/>
      <protection locked="0"/>
    </xf>
    <xf numFmtId="0" fontId="0" fillId="0" borderId="5" xfId="0" applyBorder="1" applyAlignment="1" applyProtection="1">
      <alignment horizontal="center"/>
      <protection locked="0"/>
    </xf>
    <xf numFmtId="0" fontId="1" fillId="0" borderId="0" xfId="0" applyFont="1" applyFill="1" applyAlignment="1" applyProtection="1">
      <alignment horizontal="centerContinuous"/>
      <protection locked="0"/>
    </xf>
    <xf numFmtId="0" fontId="0" fillId="0" borderId="0" xfId="0" applyFill="1" applyAlignment="1" applyProtection="1">
      <alignment horizontal="centerContinuous"/>
      <protection locked="0"/>
    </xf>
    <xf numFmtId="0" fontId="12" fillId="0" borderId="0" xfId="0" applyFont="1" applyFill="1" applyAlignment="1" applyProtection="1">
      <alignment horizontal="centerContinuous"/>
      <protection locked="0"/>
    </xf>
    <xf numFmtId="0" fontId="9" fillId="0" borderId="0" xfId="0" applyFont="1" applyFill="1" applyAlignment="1" applyProtection="1">
      <alignment horizontal="centerContinuous"/>
      <protection locked="0"/>
    </xf>
    <xf numFmtId="0" fontId="1" fillId="0" borderId="4" xfId="0" applyFont="1" applyBorder="1" applyAlignment="1" applyProtection="1">
      <alignment horizontal="center"/>
      <protection locked="0"/>
    </xf>
    <xf numFmtId="0" fontId="1" fillId="0" borderId="4" xfId="0" applyFont="1" applyBorder="1" applyAlignment="1" applyProtection="1">
      <alignment horizontal="centerContinuous"/>
      <protection locked="0"/>
    </xf>
    <xf numFmtId="0" fontId="1" fillId="0" borderId="4" xfId="0" applyFont="1" applyFill="1" applyBorder="1" applyAlignment="1" applyProtection="1">
      <alignment horizontal="center" vertical="center" wrapText="1"/>
      <protection locked="0"/>
    </xf>
    <xf numFmtId="0" fontId="1" fillId="0" borderId="22" xfId="0" applyFont="1" applyBorder="1" applyAlignment="1" applyProtection="1">
      <alignment horizontal="center"/>
      <protection locked="0"/>
    </xf>
    <xf numFmtId="0" fontId="12" fillId="0" borderId="14" xfId="0" applyFont="1" applyBorder="1" applyAlignment="1">
      <alignment horizontal="left"/>
    </xf>
    <xf numFmtId="0" fontId="9" fillId="0" borderId="43" xfId="0" applyFont="1" applyBorder="1" applyAlignment="1" applyProtection="1">
      <alignment horizontal="right"/>
      <protection locked="0"/>
    </xf>
    <xf numFmtId="0" fontId="9" fillId="0" borderId="7" xfId="0" applyFont="1" applyBorder="1" applyAlignment="1" applyProtection="1">
      <alignment horizontal="right"/>
      <protection locked="0"/>
    </xf>
    <xf numFmtId="0" fontId="10" fillId="0" borderId="23" xfId="0" applyFont="1" applyBorder="1" applyProtection="1">
      <protection locked="0"/>
    </xf>
    <xf numFmtId="0" fontId="12" fillId="0" borderId="15" xfId="0" applyFont="1" applyBorder="1" applyAlignment="1">
      <alignment horizontal="left"/>
    </xf>
    <xf numFmtId="0" fontId="9" fillId="3" borderId="29" xfId="0" applyFont="1" applyFill="1" applyBorder="1" applyAlignment="1" applyProtection="1">
      <alignment horizontal="right"/>
      <protection locked="0"/>
    </xf>
    <xf numFmtId="0" fontId="9" fillId="3" borderId="9" xfId="0" applyFont="1" applyFill="1" applyBorder="1" applyAlignment="1" applyProtection="1">
      <alignment horizontal="right"/>
      <protection locked="0"/>
    </xf>
    <xf numFmtId="0" fontId="9" fillId="0" borderId="0" xfId="0" applyFont="1" applyBorder="1" applyAlignment="1">
      <alignment wrapText="1"/>
    </xf>
    <xf numFmtId="0" fontId="12" fillId="0" borderId="0" xfId="0" applyFont="1" applyBorder="1" applyAlignment="1">
      <alignment horizontal="center" wrapText="1"/>
    </xf>
    <xf numFmtId="0" fontId="12" fillId="0" borderId="15" xfId="0" applyFont="1" applyBorder="1" applyAlignment="1">
      <alignment horizontal="left" wrapText="1"/>
    </xf>
    <xf numFmtId="0" fontId="12" fillId="0" borderId="30" xfId="0" applyFont="1" applyBorder="1" applyAlignment="1">
      <alignment horizontal="left"/>
    </xf>
    <xf numFmtId="0" fontId="9" fillId="3" borderId="44" xfId="0" applyFont="1" applyFill="1" applyBorder="1" applyAlignment="1" applyProtection="1">
      <alignment horizontal="right"/>
      <protection locked="0"/>
    </xf>
    <xf numFmtId="0" fontId="9" fillId="3" borderId="13" xfId="0" applyFont="1" applyFill="1" applyBorder="1" applyAlignment="1" applyProtection="1">
      <alignment horizontal="right"/>
      <protection locked="0"/>
    </xf>
    <xf numFmtId="0" fontId="10" fillId="0" borderId="65" xfId="0" applyFont="1" applyBorder="1" applyProtection="1">
      <protection locked="0"/>
    </xf>
    <xf numFmtId="0" fontId="12" fillId="0" borderId="16" xfId="0" applyFont="1" applyBorder="1" applyAlignment="1">
      <alignment horizontal="left"/>
    </xf>
    <xf numFmtId="0" fontId="9" fillId="3" borderId="45" xfId="0" applyFont="1" applyFill="1" applyBorder="1" applyAlignment="1" applyProtection="1">
      <alignment horizontal="right"/>
      <protection locked="0"/>
    </xf>
    <xf numFmtId="0" fontId="9" fillId="3" borderId="11" xfId="0" applyFont="1" applyFill="1" applyBorder="1" applyAlignment="1" applyProtection="1">
      <alignment horizontal="right"/>
      <protection locked="0"/>
    </xf>
    <xf numFmtId="0" fontId="9" fillId="0" borderId="0" xfId="0" applyFont="1" applyBorder="1" applyAlignment="1">
      <alignment horizontal="center" wrapText="1"/>
    </xf>
    <xf numFmtId="0" fontId="15" fillId="0" borderId="0" xfId="0" applyFont="1" applyBorder="1" applyAlignment="1">
      <alignment horizontal="left"/>
    </xf>
    <xf numFmtId="0" fontId="0" fillId="0" borderId="3" xfId="0" applyBorder="1" applyProtection="1">
      <protection locked="0"/>
    </xf>
    <xf numFmtId="17" fontId="12" fillId="7" borderId="6" xfId="0" applyNumberFormat="1" applyFont="1" applyFill="1" applyBorder="1" applyAlignment="1" applyProtection="1">
      <alignment horizontal="center"/>
      <protection locked="0"/>
    </xf>
    <xf numFmtId="0" fontId="12" fillId="0" borderId="0" xfId="3" applyFont="1" applyAlignment="1" applyProtection="1">
      <alignment horizontal="centerContinuous"/>
      <protection locked="0"/>
    </xf>
    <xf numFmtId="0" fontId="12" fillId="0" borderId="0" xfId="3" applyFont="1" applyProtection="1">
      <protection locked="0"/>
    </xf>
    <xf numFmtId="0" fontId="12" fillId="0" borderId="0" xfId="3" applyFont="1" applyFill="1" applyAlignment="1" applyProtection="1">
      <alignment horizontal="centerContinuous"/>
      <protection locked="0"/>
    </xf>
    <xf numFmtId="0" fontId="12" fillId="0" borderId="0" xfId="3" applyFont="1" applyFill="1" applyProtection="1">
      <protection locked="0"/>
    </xf>
    <xf numFmtId="0" fontId="5" fillId="0" borderId="0" xfId="3" applyFont="1" applyFill="1" applyAlignment="1" applyProtection="1">
      <alignment horizontal="center"/>
      <protection locked="0"/>
    </xf>
    <xf numFmtId="0" fontId="9" fillId="0" borderId="0" xfId="3" applyProtection="1">
      <protection locked="0"/>
    </xf>
    <xf numFmtId="0" fontId="9" fillId="0" borderId="0" xfId="3" applyBorder="1" applyAlignment="1" applyProtection="1">
      <alignment horizontal="centerContinuous"/>
      <protection locked="0"/>
    </xf>
    <xf numFmtId="0" fontId="9" fillId="0" borderId="0" xfId="3" applyBorder="1" applyProtection="1">
      <protection locked="0"/>
    </xf>
    <xf numFmtId="0" fontId="12" fillId="0" borderId="66" xfId="3" applyFont="1" applyBorder="1" applyAlignment="1" applyProtection="1">
      <alignment horizontal="center"/>
      <protection locked="0"/>
    </xf>
    <xf numFmtId="0" fontId="12" fillId="0" borderId="22" xfId="3" applyFont="1" applyBorder="1" applyAlignment="1" applyProtection="1">
      <alignment horizontal="center"/>
      <protection locked="0"/>
    </xf>
    <xf numFmtId="0" fontId="12" fillId="0" borderId="4" xfId="3" applyFont="1" applyBorder="1" applyAlignment="1" applyProtection="1">
      <alignment horizontal="center"/>
      <protection locked="0"/>
    </xf>
    <xf numFmtId="0" fontId="12" fillId="0" borderId="67" xfId="3" applyFont="1" applyBorder="1" applyAlignment="1" applyProtection="1">
      <alignment horizontal="center"/>
      <protection locked="0"/>
    </xf>
    <xf numFmtId="0" fontId="12" fillId="0" borderId="68" xfId="3" applyFont="1" applyBorder="1" applyAlignment="1" applyProtection="1">
      <alignment horizontal="center"/>
      <protection locked="0"/>
    </xf>
    <xf numFmtId="0" fontId="12" fillId="0" borderId="65" xfId="3" applyFont="1" applyBorder="1" applyAlignment="1" applyProtection="1">
      <alignment horizontal="center" vertical="center"/>
      <protection locked="0"/>
    </xf>
    <xf numFmtId="0" fontId="12" fillId="0" borderId="6" xfId="3" applyFont="1" applyBorder="1" applyAlignment="1" applyProtection="1">
      <alignment horizontal="center" vertical="center"/>
      <protection locked="0"/>
    </xf>
    <xf numFmtId="17" fontId="12" fillId="0" borderId="2" xfId="3" applyNumberFormat="1" applyFont="1" applyBorder="1" applyAlignment="1" applyProtection="1">
      <alignment horizontal="center"/>
      <protection locked="0"/>
    </xf>
    <xf numFmtId="0" fontId="9" fillId="0" borderId="40" xfId="3" applyBorder="1" applyAlignment="1" applyProtection="1">
      <alignment horizontal="center"/>
      <protection locked="0"/>
    </xf>
    <xf numFmtId="0" fontId="9" fillId="0" borderId="2" xfId="3" applyBorder="1" applyProtection="1">
      <protection locked="0"/>
    </xf>
    <xf numFmtId="0" fontId="9" fillId="0" borderId="40" xfId="3" applyBorder="1" applyProtection="1">
      <protection locked="0"/>
    </xf>
    <xf numFmtId="0" fontId="9" fillId="0" borderId="7" xfId="3" applyBorder="1" applyAlignment="1" applyProtection="1">
      <alignment horizontal="center"/>
      <protection locked="0"/>
    </xf>
    <xf numFmtId="17" fontId="12" fillId="0" borderId="8" xfId="3" applyNumberFormat="1" applyFont="1" applyBorder="1" applyAlignment="1" applyProtection="1">
      <alignment horizontal="center"/>
      <protection locked="0"/>
    </xf>
    <xf numFmtId="0" fontId="9" fillId="0" borderId="46" xfId="3" applyBorder="1" applyAlignment="1" applyProtection="1">
      <alignment horizontal="center"/>
      <protection locked="0"/>
    </xf>
    <xf numFmtId="0" fontId="9" fillId="0" borderId="8" xfId="3" applyBorder="1" applyProtection="1">
      <protection locked="0"/>
    </xf>
    <xf numFmtId="0" fontId="9" fillId="0" borderId="46" xfId="3" applyBorder="1" applyProtection="1">
      <protection locked="0"/>
    </xf>
    <xf numFmtId="0" fontId="9" fillId="0" borderId="9" xfId="3" applyBorder="1" applyAlignment="1" applyProtection="1">
      <alignment horizontal="center"/>
      <protection locked="0"/>
    </xf>
    <xf numFmtId="17" fontId="12" fillId="0" borderId="10" xfId="3" applyNumberFormat="1" applyFont="1" applyBorder="1" applyAlignment="1" applyProtection="1">
      <alignment horizontal="center"/>
      <protection locked="0"/>
    </xf>
    <xf numFmtId="0" fontId="9" fillId="0" borderId="47" xfId="3" applyBorder="1" applyProtection="1">
      <protection locked="0"/>
    </xf>
    <xf numFmtId="0" fontId="9" fillId="0" borderId="10" xfId="3" applyBorder="1" applyProtection="1">
      <protection locked="0"/>
    </xf>
    <xf numFmtId="0" fontId="9" fillId="0" borderId="11" xfId="3" applyBorder="1" applyAlignment="1" applyProtection="1">
      <alignment horizontal="center"/>
      <protection locked="0"/>
    </xf>
    <xf numFmtId="0" fontId="9" fillId="0" borderId="69" xfId="3" applyBorder="1" applyProtection="1">
      <protection locked="0"/>
    </xf>
    <xf numFmtId="0" fontId="9" fillId="0" borderId="12" xfId="3" applyBorder="1" applyAlignment="1" applyProtection="1">
      <alignment horizontal="center"/>
      <protection locked="0"/>
    </xf>
    <xf numFmtId="0" fontId="9" fillId="0" borderId="54" xfId="3" applyBorder="1" applyProtection="1">
      <protection locked="0"/>
    </xf>
    <xf numFmtId="0" fontId="9" fillId="0" borderId="13" xfId="3" applyBorder="1" applyAlignment="1" applyProtection="1">
      <alignment horizontal="center"/>
      <protection locked="0"/>
    </xf>
    <xf numFmtId="0" fontId="9" fillId="0" borderId="14" xfId="3" applyBorder="1" applyProtection="1">
      <protection locked="0"/>
    </xf>
    <xf numFmtId="0" fontId="9" fillId="0" borderId="2" xfId="3" applyBorder="1" applyAlignment="1" applyProtection="1">
      <alignment horizontal="center"/>
      <protection locked="0"/>
    </xf>
    <xf numFmtId="0" fontId="9" fillId="0" borderId="15" xfId="3" applyBorder="1" applyProtection="1">
      <protection locked="0"/>
    </xf>
    <xf numFmtId="0" fontId="9" fillId="0" borderId="8" xfId="3" applyBorder="1" applyAlignment="1" applyProtection="1">
      <alignment horizontal="center"/>
      <protection locked="0"/>
    </xf>
    <xf numFmtId="17" fontId="12" fillId="0" borderId="21" xfId="3" applyNumberFormat="1" applyFont="1" applyBorder="1" applyAlignment="1" applyProtection="1">
      <alignment horizontal="center"/>
      <protection locked="0"/>
    </xf>
    <xf numFmtId="0" fontId="9" fillId="0" borderId="21" xfId="3" applyBorder="1" applyProtection="1">
      <protection locked="0"/>
    </xf>
    <xf numFmtId="0" fontId="9" fillId="0" borderId="30" xfId="3" applyBorder="1" applyProtection="1">
      <protection locked="0"/>
    </xf>
    <xf numFmtId="0" fontId="9" fillId="0" borderId="21" xfId="3" applyBorder="1" applyAlignment="1" applyProtection="1">
      <alignment horizontal="center"/>
      <protection locked="0"/>
    </xf>
    <xf numFmtId="17" fontId="12" fillId="0" borderId="6" xfId="3" applyNumberFormat="1" applyFont="1" applyBorder="1" applyAlignment="1" applyProtection="1">
      <alignment horizontal="center"/>
      <protection locked="0"/>
    </xf>
    <xf numFmtId="0" fontId="9" fillId="0" borderId="6" xfId="3" applyBorder="1" applyProtection="1">
      <protection locked="0"/>
    </xf>
    <xf numFmtId="17" fontId="12" fillId="0" borderId="0" xfId="3" applyNumberFormat="1" applyFont="1" applyBorder="1" applyAlignment="1" applyProtection="1">
      <alignment horizontal="center"/>
      <protection locked="0"/>
    </xf>
    <xf numFmtId="0" fontId="9" fillId="0" borderId="0" xfId="3" applyBorder="1" applyAlignment="1" applyProtection="1">
      <alignment horizontal="center"/>
      <protection locked="0"/>
    </xf>
    <xf numFmtId="1" fontId="12" fillId="0" borderId="2" xfId="3" applyNumberFormat="1" applyFont="1" applyBorder="1" applyAlignment="1" applyProtection="1">
      <alignment horizontal="center"/>
      <protection locked="0"/>
    </xf>
    <xf numFmtId="1" fontId="12" fillId="0" borderId="10" xfId="3" applyNumberFormat="1" applyFont="1" applyBorder="1" applyAlignment="1" applyProtection="1">
      <alignment horizontal="center"/>
      <protection locked="0"/>
    </xf>
    <xf numFmtId="0" fontId="19" fillId="0" borderId="0" xfId="3" applyFont="1" applyBorder="1" applyProtection="1">
      <protection locked="0"/>
    </xf>
    <xf numFmtId="0" fontId="9" fillId="0" borderId="0" xfId="3" applyAlignment="1" applyProtection="1">
      <alignment horizontal="center"/>
      <protection locked="0"/>
    </xf>
    <xf numFmtId="0" fontId="13" fillId="0" borderId="0" xfId="3" applyFont="1" applyAlignment="1" applyProtection="1">
      <alignment horizontal="left"/>
      <protection locked="0"/>
    </xf>
    <xf numFmtId="0" fontId="14" fillId="0" borderId="0" xfId="3" applyFont="1" applyAlignment="1" applyProtection="1">
      <alignment horizontal="left"/>
      <protection locked="0"/>
    </xf>
    <xf numFmtId="0" fontId="9" fillId="0" borderId="0" xfId="3" applyFont="1" applyProtection="1">
      <protection locked="0"/>
    </xf>
    <xf numFmtId="0" fontId="13" fillId="0" borderId="4" xfId="3" applyFont="1" applyBorder="1" applyAlignment="1" applyProtection="1">
      <alignment horizontal="center" vertical="center"/>
      <protection locked="0"/>
    </xf>
    <xf numFmtId="0" fontId="13" fillId="0" borderId="24" xfId="3" applyFont="1" applyFill="1" applyBorder="1" applyAlignment="1" applyProtection="1">
      <alignment horizontal="center" vertical="center" wrapText="1"/>
      <protection locked="0"/>
    </xf>
    <xf numFmtId="0" fontId="13" fillId="0" borderId="25" xfId="3" applyFont="1" applyFill="1" applyBorder="1" applyAlignment="1" applyProtection="1">
      <alignment horizontal="center" vertical="center" wrapText="1"/>
      <protection locked="0"/>
    </xf>
    <xf numFmtId="0" fontId="13" fillId="0" borderId="0" xfId="3" applyFont="1" applyFill="1" applyBorder="1" applyAlignment="1" applyProtection="1">
      <alignment horizontal="center" vertical="center" wrapText="1"/>
      <protection locked="0"/>
    </xf>
    <xf numFmtId="1" fontId="13" fillId="0" borderId="2" xfId="3" applyNumberFormat="1" applyFont="1" applyFill="1" applyBorder="1" applyAlignment="1" applyProtection="1">
      <alignment horizontal="center"/>
      <protection locked="0"/>
    </xf>
    <xf numFmtId="4" fontId="14" fillId="3" borderId="18" xfId="3" applyNumberFormat="1" applyFont="1" applyFill="1" applyBorder="1" applyAlignment="1" applyProtection="1">
      <alignment horizontal="center"/>
    </xf>
    <xf numFmtId="4" fontId="14" fillId="3" borderId="2" xfId="3" applyNumberFormat="1" applyFont="1" applyFill="1" applyBorder="1" applyAlignment="1" applyProtection="1">
      <alignment horizontal="center"/>
    </xf>
    <xf numFmtId="4" fontId="14" fillId="3" borderId="0" xfId="3" applyNumberFormat="1" applyFont="1" applyFill="1" applyBorder="1" applyAlignment="1" applyProtection="1">
      <alignment horizontal="center"/>
    </xf>
    <xf numFmtId="1" fontId="13" fillId="0" borderId="8" xfId="3" applyNumberFormat="1" applyFont="1" applyFill="1" applyBorder="1" applyAlignment="1" applyProtection="1">
      <alignment horizontal="center"/>
      <protection locked="0"/>
    </xf>
    <xf numFmtId="4" fontId="14" fillId="3" borderId="19" xfId="3" applyNumberFormat="1" applyFont="1" applyFill="1" applyBorder="1" applyAlignment="1" applyProtection="1">
      <alignment horizontal="center"/>
    </xf>
    <xf numFmtId="4" fontId="14" fillId="3" borderId="8" xfId="3" applyNumberFormat="1" applyFont="1" applyFill="1" applyBorder="1" applyAlignment="1" applyProtection="1">
      <alignment horizontal="center"/>
    </xf>
    <xf numFmtId="1" fontId="13" fillId="0" borderId="10" xfId="3" applyNumberFormat="1" applyFont="1" applyFill="1" applyBorder="1" applyAlignment="1" applyProtection="1">
      <alignment horizontal="center"/>
      <protection locked="0"/>
    </xf>
    <xf numFmtId="4" fontId="14" fillId="3" borderId="20" xfId="3" applyNumberFormat="1" applyFont="1" applyFill="1" applyBorder="1" applyAlignment="1" applyProtection="1">
      <alignment horizontal="center"/>
    </xf>
    <xf numFmtId="4" fontId="14" fillId="3" borderId="10" xfId="3" applyNumberFormat="1" applyFont="1" applyFill="1" applyBorder="1" applyAlignment="1" applyProtection="1">
      <alignment horizontal="center"/>
    </xf>
    <xf numFmtId="4" fontId="14" fillId="3" borderId="4" xfId="3" applyNumberFormat="1" applyFont="1" applyFill="1" applyBorder="1" applyAlignment="1" applyProtection="1">
      <alignment horizontal="center"/>
    </xf>
    <xf numFmtId="4" fontId="14" fillId="3" borderId="10" xfId="3" quotePrefix="1" applyNumberFormat="1" applyFont="1" applyFill="1" applyBorder="1" applyAlignment="1" applyProtection="1">
      <alignment horizontal="center"/>
    </xf>
    <xf numFmtId="4" fontId="14" fillId="3" borderId="0" xfId="3" quotePrefix="1" applyNumberFormat="1" applyFont="1" applyFill="1" applyBorder="1" applyAlignment="1" applyProtection="1">
      <alignment horizontal="center"/>
    </xf>
    <xf numFmtId="14" fontId="12" fillId="7" borderId="2" xfId="0" applyNumberFormat="1" applyFont="1" applyFill="1" applyBorder="1" applyAlignment="1" applyProtection="1">
      <alignment horizontal="center"/>
      <protection locked="0"/>
    </xf>
    <xf numFmtId="14" fontId="12" fillId="7" borderId="6" xfId="0" applyNumberFormat="1" applyFont="1" applyFill="1" applyBorder="1" applyAlignment="1" applyProtection="1">
      <alignment horizontal="center"/>
      <protection locked="0"/>
    </xf>
    <xf numFmtId="1" fontId="12" fillId="0" borderId="15" xfId="3" applyNumberFormat="1" applyFont="1" applyBorder="1" applyAlignment="1" applyProtection="1">
      <alignment horizontal="center"/>
      <protection locked="0"/>
    </xf>
    <xf numFmtId="1" fontId="12" fillId="0" borderId="16" xfId="3" applyNumberFormat="1" applyFont="1" applyBorder="1" applyAlignment="1" applyProtection="1">
      <alignment horizontal="center"/>
      <protection locked="0"/>
    </xf>
    <xf numFmtId="1" fontId="12" fillId="0" borderId="70" xfId="3" applyNumberFormat="1" applyFont="1" applyBorder="1" applyAlignment="1" applyProtection="1">
      <alignment horizontal="center"/>
      <protection locked="0"/>
    </xf>
    <xf numFmtId="0" fontId="9" fillId="0" borderId="16" xfId="3" applyBorder="1" applyProtection="1">
      <protection locked="0"/>
    </xf>
    <xf numFmtId="0" fontId="9" fillId="0" borderId="49" xfId="3" applyBorder="1" applyProtection="1">
      <protection locked="0"/>
    </xf>
    <xf numFmtId="0" fontId="9" fillId="0" borderId="50" xfId="3" applyBorder="1" applyProtection="1">
      <protection locked="0"/>
    </xf>
    <xf numFmtId="0" fontId="9" fillId="0" borderId="0" xfId="0" applyFont="1" applyFill="1" applyBorder="1" applyProtection="1">
      <protection locked="0"/>
    </xf>
    <xf numFmtId="0" fontId="20" fillId="0" borderId="0" xfId="0" applyFont="1" applyFill="1" applyAlignment="1" applyProtection="1">
      <alignment horizontal="left"/>
      <protection locked="0"/>
    </xf>
    <xf numFmtId="0" fontId="12" fillId="0" borderId="0" xfId="0" applyFont="1" applyFill="1" applyAlignment="1" applyProtection="1">
      <alignment horizontal="left"/>
      <protection locked="0"/>
    </xf>
    <xf numFmtId="0" fontId="12" fillId="0" borderId="15" xfId="0" applyFont="1" applyBorder="1" applyProtection="1">
      <protection locked="0"/>
    </xf>
    <xf numFmtId="0" fontId="12" fillId="0" borderId="6" xfId="0" applyFont="1" applyBorder="1" applyProtection="1">
      <protection locked="0"/>
    </xf>
    <xf numFmtId="0" fontId="0" fillId="0" borderId="3" xfId="0" applyBorder="1" applyAlignment="1" applyProtection="1">
      <alignment horizontal="center"/>
      <protection locked="0"/>
    </xf>
    <xf numFmtId="0" fontId="12" fillId="0" borderId="0" xfId="0" applyFont="1" applyBorder="1" applyProtection="1">
      <protection locked="0"/>
    </xf>
    <xf numFmtId="0" fontId="12" fillId="0" borderId="3" xfId="0" applyFont="1" applyBorder="1" applyProtection="1">
      <protection locked="0"/>
    </xf>
    <xf numFmtId="0" fontId="12" fillId="0" borderId="0" xfId="0" applyFont="1" applyAlignment="1" applyProtection="1">
      <alignment horizontal="left"/>
      <protection locked="0"/>
    </xf>
    <xf numFmtId="0" fontId="12" fillId="0" borderId="3" xfId="0" applyFont="1" applyBorder="1" applyAlignment="1" applyProtection="1">
      <alignment horizontal="center" vertical="center"/>
      <protection locked="0"/>
    </xf>
    <xf numFmtId="0" fontId="12" fillId="6" borderId="15" xfId="0" applyFont="1" applyFill="1" applyBorder="1" applyAlignment="1" applyProtection="1">
      <alignment horizontal="left"/>
      <protection locked="0"/>
    </xf>
    <xf numFmtId="0" fontId="12" fillId="6" borderId="14" xfId="0" applyFont="1" applyFill="1" applyBorder="1" applyAlignment="1" applyProtection="1">
      <alignment horizontal="left"/>
      <protection locked="0"/>
    </xf>
    <xf numFmtId="0" fontId="12" fillId="0" borderId="65" xfId="0" applyFont="1" applyBorder="1" applyProtection="1">
      <protection locked="0"/>
    </xf>
    <xf numFmtId="0" fontId="0" fillId="0" borderId="6" xfId="0" applyBorder="1" applyAlignment="1" applyProtection="1">
      <alignment horizontal="center"/>
      <protection locked="0"/>
    </xf>
    <xf numFmtId="0" fontId="12" fillId="0" borderId="70" xfId="0" applyFont="1" applyBorder="1" applyAlignment="1" applyProtection="1">
      <alignment horizontal="center"/>
      <protection locked="0"/>
    </xf>
    <xf numFmtId="0" fontId="12" fillId="0" borderId="15" xfId="0" applyFont="1" applyBorder="1" applyAlignment="1" applyProtection="1">
      <alignment horizontal="center"/>
      <protection locked="0"/>
    </xf>
    <xf numFmtId="0" fontId="6" fillId="0" borderId="71" xfId="0" applyFont="1" applyBorder="1" applyProtection="1">
      <protection locked="0"/>
    </xf>
    <xf numFmtId="0" fontId="6" fillId="0" borderId="72" xfId="0" applyFont="1" applyBorder="1" applyProtection="1">
      <protection locked="0"/>
    </xf>
    <xf numFmtId="0" fontId="6" fillId="0" borderId="73" xfId="0" applyFont="1" applyBorder="1" applyProtection="1">
      <protection locked="0"/>
    </xf>
    <xf numFmtId="0" fontId="6" fillId="0" borderId="74" xfId="0" applyFont="1" applyBorder="1" applyProtection="1">
      <protection locked="0"/>
    </xf>
    <xf numFmtId="0" fontId="6" fillId="0" borderId="75" xfId="0" applyFont="1" applyBorder="1" applyProtection="1">
      <protection locked="0"/>
    </xf>
    <xf numFmtId="0" fontId="6" fillId="0" borderId="76" xfId="0" applyFont="1" applyBorder="1" applyProtection="1">
      <protection locked="0"/>
    </xf>
    <xf numFmtId="0" fontId="6" fillId="0" borderId="77" xfId="0" applyFont="1" applyBorder="1" applyProtection="1">
      <protection locked="0"/>
    </xf>
    <xf numFmtId="0" fontId="6" fillId="0" borderId="78" xfId="0" applyFont="1" applyBorder="1" applyProtection="1">
      <protection locked="0"/>
    </xf>
    <xf numFmtId="0" fontId="6" fillId="0" borderId="79" xfId="0" applyFont="1" applyBorder="1" applyProtection="1">
      <protection locked="0"/>
    </xf>
    <xf numFmtId="0" fontId="21" fillId="7" borderId="80" xfId="0" applyFont="1" applyFill="1" applyBorder="1" applyProtection="1">
      <protection locked="0"/>
    </xf>
    <xf numFmtId="0" fontId="21" fillId="7" borderId="81" xfId="0" applyFont="1" applyFill="1" applyBorder="1" applyAlignment="1" applyProtection="1">
      <alignment wrapText="1"/>
      <protection locked="0"/>
    </xf>
    <xf numFmtId="0" fontId="21" fillId="7" borderId="82" xfId="0" applyFont="1" applyFill="1" applyBorder="1" applyAlignment="1" applyProtection="1">
      <alignment wrapText="1"/>
      <protection locked="0"/>
    </xf>
    <xf numFmtId="0" fontId="21" fillId="7" borderId="83" xfId="0" applyFont="1" applyFill="1" applyBorder="1" applyProtection="1">
      <protection locked="0"/>
    </xf>
    <xf numFmtId="0" fontId="12" fillId="0" borderId="0" xfId="4" applyFont="1" applyBorder="1" applyAlignment="1" applyProtection="1">
      <alignment horizontal="left"/>
      <protection locked="0"/>
    </xf>
    <xf numFmtId="17" fontId="12" fillId="6" borderId="43" xfId="0" applyNumberFormat="1" applyFont="1" applyFill="1" applyBorder="1" applyAlignment="1" applyProtection="1">
      <alignment horizontal="center"/>
      <protection locked="0"/>
    </xf>
    <xf numFmtId="17" fontId="12" fillId="6" borderId="2" xfId="0" applyNumberFormat="1" applyFont="1" applyFill="1" applyBorder="1" applyAlignment="1" applyProtection="1">
      <alignment horizontal="center"/>
      <protection locked="0"/>
    </xf>
    <xf numFmtId="0" fontId="0" fillId="6" borderId="43" xfId="0" applyFill="1" applyBorder="1" applyProtection="1">
      <protection locked="0"/>
    </xf>
    <xf numFmtId="17" fontId="12" fillId="6" borderId="29" xfId="0" applyNumberFormat="1" applyFont="1" applyFill="1" applyBorder="1" applyAlignment="1" applyProtection="1">
      <alignment horizontal="center"/>
      <protection locked="0"/>
    </xf>
    <xf numFmtId="17" fontId="12" fillId="6" borderId="8" xfId="0" applyNumberFormat="1" applyFont="1" applyFill="1" applyBorder="1" applyAlignment="1" applyProtection="1">
      <alignment horizontal="center"/>
      <protection locked="0"/>
    </xf>
    <xf numFmtId="0" fontId="0" fillId="6" borderId="29" xfId="0" applyFill="1" applyBorder="1" applyProtection="1">
      <protection locked="0"/>
    </xf>
    <xf numFmtId="2" fontId="9" fillId="6" borderId="43" xfId="0" applyNumberFormat="1" applyFont="1" applyFill="1" applyBorder="1" applyAlignment="1" applyProtection="1">
      <alignment horizontal="center"/>
      <protection locked="0"/>
    </xf>
    <xf numFmtId="2" fontId="9" fillId="6" borderId="2" xfId="0" applyNumberFormat="1" applyFont="1" applyFill="1" applyBorder="1" applyAlignment="1" applyProtection="1">
      <alignment horizontal="center"/>
      <protection locked="0"/>
    </xf>
    <xf numFmtId="2" fontId="9" fillId="6" borderId="29" xfId="0" applyNumberFormat="1" applyFont="1" applyFill="1" applyBorder="1" applyAlignment="1" applyProtection="1">
      <alignment horizontal="center"/>
      <protection locked="0"/>
    </xf>
    <xf numFmtId="2" fontId="9" fillId="6" borderId="8" xfId="0" applyNumberFormat="1" applyFont="1" applyFill="1" applyBorder="1" applyAlignment="1" applyProtection="1">
      <alignment horizontal="center"/>
      <protection locked="0"/>
    </xf>
    <xf numFmtId="1" fontId="12" fillId="6" borderId="14" xfId="3" applyNumberFormat="1" applyFont="1" applyFill="1" applyBorder="1" applyAlignment="1" applyProtection="1">
      <alignment horizontal="center"/>
      <protection locked="0"/>
    </xf>
    <xf numFmtId="0" fontId="9" fillId="6" borderId="14" xfId="3" applyFill="1" applyBorder="1" applyProtection="1">
      <protection locked="0"/>
    </xf>
    <xf numFmtId="0" fontId="9" fillId="6" borderId="2" xfId="3" applyFill="1" applyBorder="1" applyProtection="1">
      <protection locked="0"/>
    </xf>
    <xf numFmtId="0" fontId="9" fillId="6" borderId="39" xfId="3" applyFill="1" applyBorder="1" applyProtection="1">
      <protection locked="0"/>
    </xf>
    <xf numFmtId="0" fontId="9" fillId="6" borderId="2" xfId="3" applyFill="1" applyBorder="1" applyAlignment="1" applyProtection="1">
      <alignment horizontal="center"/>
      <protection locked="0"/>
    </xf>
    <xf numFmtId="1" fontId="12" fillId="6" borderId="15" xfId="3" applyNumberFormat="1" applyFont="1" applyFill="1" applyBorder="1" applyAlignment="1" applyProtection="1">
      <alignment horizontal="center"/>
      <protection locked="0"/>
    </xf>
    <xf numFmtId="0" fontId="9" fillId="6" borderId="15" xfId="3" applyFill="1" applyBorder="1" applyProtection="1">
      <protection locked="0"/>
    </xf>
    <xf numFmtId="0" fontId="9" fillId="6" borderId="8" xfId="3" applyFill="1" applyBorder="1" applyProtection="1">
      <protection locked="0"/>
    </xf>
    <xf numFmtId="0" fontId="9" fillId="6" borderId="49" xfId="3" applyFill="1" applyBorder="1" applyProtection="1">
      <protection locked="0"/>
    </xf>
    <xf numFmtId="0" fontId="9" fillId="6" borderId="8" xfId="3" applyFill="1" applyBorder="1" applyAlignment="1" applyProtection="1">
      <alignment horizontal="center"/>
      <protection locked="0"/>
    </xf>
    <xf numFmtId="1" fontId="12" fillId="6" borderId="8" xfId="3" applyNumberFormat="1" applyFont="1" applyFill="1" applyBorder="1" applyAlignment="1" applyProtection="1">
      <alignment horizontal="center"/>
      <protection locked="0"/>
    </xf>
    <xf numFmtId="0" fontId="12" fillId="0" borderId="24" xfId="0" applyFont="1" applyBorder="1" applyProtection="1">
      <protection locked="0"/>
    </xf>
    <xf numFmtId="0" fontId="0" fillId="0" borderId="25" xfId="0" applyBorder="1" applyAlignment="1" applyProtection="1">
      <alignment horizontal="center"/>
      <protection locked="0"/>
    </xf>
    <xf numFmtId="0" fontId="22" fillId="0" borderId="0" xfId="3" applyFont="1" applyBorder="1" applyProtection="1">
      <protection locked="0"/>
    </xf>
    <xf numFmtId="0" fontId="9" fillId="0" borderId="0" xfId="0" applyFont="1" applyBorder="1" applyAlignment="1">
      <alignment wrapText="1"/>
    </xf>
    <xf numFmtId="0" fontId="1" fillId="0" borderId="0" xfId="0" applyFont="1" applyAlignment="1" applyProtection="1">
      <alignment horizontal="center"/>
      <protection locked="0"/>
    </xf>
    <xf numFmtId="0" fontId="12" fillId="7" borderId="0" xfId="0" applyFont="1" applyFill="1" applyAlignment="1" applyProtection="1">
      <alignment horizontal="center"/>
      <protection locked="0"/>
    </xf>
    <xf numFmtId="0" fontId="1" fillId="0" borderId="84" xfId="0" applyFont="1" applyBorder="1" applyAlignment="1" applyProtection="1">
      <alignment horizontal="center"/>
      <protection locked="0"/>
    </xf>
    <xf numFmtId="0" fontId="6" fillId="0" borderId="4" xfId="0" applyFont="1" applyBorder="1" applyAlignment="1" applyProtection="1">
      <alignment horizontal="center" vertical="center" wrapText="1"/>
      <protection locked="0"/>
    </xf>
    <xf numFmtId="0" fontId="6" fillId="0" borderId="6" xfId="0" applyFont="1" applyBorder="1" applyAlignment="1" applyProtection="1">
      <alignment horizontal="center" vertical="center" wrapText="1"/>
      <protection locked="0"/>
    </xf>
    <xf numFmtId="0" fontId="12" fillId="0" borderId="0" xfId="0" applyFont="1" applyAlignment="1" applyProtection="1">
      <alignment horizontal="center"/>
      <protection locked="0"/>
    </xf>
    <xf numFmtId="0" fontId="12" fillId="7" borderId="2" xfId="0" applyFont="1" applyFill="1" applyBorder="1" applyAlignment="1" applyProtection="1">
      <alignment horizontal="center" vertical="center"/>
      <protection locked="0"/>
    </xf>
    <xf numFmtId="0" fontId="12" fillId="7" borderId="10" xfId="0" applyFont="1" applyFill="1" applyBorder="1" applyAlignment="1" applyProtection="1">
      <alignment horizontal="center" vertical="center"/>
      <protection locked="0"/>
    </xf>
    <xf numFmtId="0" fontId="12" fillId="0" borderId="40" xfId="0" applyFont="1" applyBorder="1" applyAlignment="1" applyProtection="1">
      <alignment horizontal="center" vertical="center"/>
      <protection locked="0"/>
    </xf>
    <xf numFmtId="0" fontId="12" fillId="0" borderId="47" xfId="0" applyFont="1" applyBorder="1" applyAlignment="1" applyProtection="1">
      <alignment horizontal="center" vertical="center"/>
      <protection locked="0"/>
    </xf>
    <xf numFmtId="0" fontId="12" fillId="7" borderId="17" xfId="0" applyFont="1" applyFill="1" applyBorder="1" applyAlignment="1" applyProtection="1">
      <alignment horizontal="center"/>
      <protection locked="0"/>
    </xf>
    <xf numFmtId="0" fontId="12" fillId="7" borderId="51" xfId="0" applyFont="1" applyFill="1" applyBorder="1" applyAlignment="1" applyProtection="1">
      <alignment horizontal="center"/>
      <protection locked="0"/>
    </xf>
    <xf numFmtId="0" fontId="12" fillId="7" borderId="26" xfId="0" applyFont="1" applyFill="1" applyBorder="1" applyAlignment="1" applyProtection="1">
      <alignment horizontal="center"/>
      <protection locked="0"/>
    </xf>
    <xf numFmtId="0" fontId="12" fillId="0" borderId="17" xfId="0" applyFont="1" applyBorder="1" applyAlignment="1" applyProtection="1">
      <alignment horizontal="center"/>
      <protection locked="0"/>
    </xf>
    <xf numFmtId="0" fontId="12" fillId="0" borderId="51" xfId="0" applyFont="1" applyBorder="1" applyAlignment="1" applyProtection="1">
      <alignment horizontal="center"/>
      <protection locked="0"/>
    </xf>
    <xf numFmtId="0" fontId="12" fillId="0" borderId="26" xfId="0" applyFont="1" applyBorder="1" applyAlignment="1" applyProtection="1">
      <alignment horizontal="center"/>
      <protection locked="0"/>
    </xf>
    <xf numFmtId="0" fontId="12" fillId="0" borderId="0" xfId="3" applyFont="1" applyFill="1" applyAlignment="1" applyProtection="1">
      <alignment horizontal="center"/>
      <protection locked="0"/>
    </xf>
    <xf numFmtId="0" fontId="12" fillId="0" borderId="0" xfId="0" applyFont="1" applyAlignment="1" applyProtection="1">
      <alignment horizontal="left" wrapText="1"/>
      <protection locked="0"/>
    </xf>
    <xf numFmtId="0" fontId="12" fillId="0" borderId="4" xfId="0" applyFont="1" applyBorder="1" applyAlignment="1" applyProtection="1">
      <alignment horizontal="center" vertical="center" wrapText="1"/>
      <protection locked="0"/>
    </xf>
    <xf numFmtId="0" fontId="12" fillId="0" borderId="6" xfId="0" applyFont="1" applyBorder="1" applyAlignment="1" applyProtection="1">
      <alignment horizontal="center" vertical="center" wrapText="1"/>
      <protection locked="0"/>
    </xf>
    <xf numFmtId="0" fontId="12" fillId="0" borderId="4" xfId="0" applyFont="1" applyBorder="1" applyAlignment="1" applyProtection="1">
      <alignment horizontal="center" vertical="center"/>
      <protection locked="0"/>
    </xf>
    <xf numFmtId="0" fontId="12" fillId="0" borderId="5" xfId="0" applyFont="1" applyBorder="1" applyAlignment="1" applyProtection="1">
      <alignment horizontal="center" vertical="center"/>
      <protection locked="0"/>
    </xf>
  </cellXfs>
  <cellStyles count="5">
    <cellStyle name="Euro" xfId="1"/>
    <cellStyle name="julio" xfId="2"/>
    <cellStyle name="Normal" xfId="0" builtinId="0"/>
    <cellStyle name="Normal 2" xfId="3"/>
    <cellStyle name="Normal_9- Costos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datos\80%20-%20expedientes%20viejos\Expedientes%20en%20Tramite%20C.N.C.E\Dumping\2004.042\040%20Cuestionarios\10%20Modelo%20Enviado\Productores\Cuadro%20productor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3:F10"/>
  <sheetViews>
    <sheetView showGridLines="0" tabSelected="1" workbookViewId="0">
      <selection activeCell="C39" sqref="C39"/>
    </sheetView>
  </sheetViews>
  <sheetFormatPr baseColWidth="10" defaultRowHeight="12.75" x14ac:dyDescent="0.2"/>
  <cols>
    <col min="3" max="3" width="58" customWidth="1"/>
  </cols>
  <sheetData>
    <row r="3" spans="3:6" x14ac:dyDescent="0.2">
      <c r="F3">
        <f>+A3</f>
        <v>0</v>
      </c>
    </row>
    <row r="9" spans="3:6" ht="13.5" thickBot="1" x14ac:dyDescent="0.25"/>
    <row r="10" spans="3:6" ht="36" thickBot="1" x14ac:dyDescent="0.55000000000000004">
      <c r="C10" s="4" t="s">
        <v>0</v>
      </c>
    </row>
  </sheetData>
  <phoneticPr fontId="0" type="noConversion"/>
  <printOptions horizontalCentered="1" verticalCentered="1" gridLinesSet="0"/>
  <pageMargins left="0.39370078740157483" right="0.39370078740157483" top="0.82677165354330717" bottom="0.78740157480314965" header="0.19685039370078741" footer="0.51181102362204722"/>
  <pageSetup paperSize="9" orientation="portrait" horizontalDpi="4294967292" verticalDpi="300" r:id="rId1"/>
  <headerFooter alignWithMargins="0">
    <oddHeader>&amp;R2018 - Año del Centenario de la Reforma Universitaria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1"/>
  <sheetViews>
    <sheetView showGridLines="0" zoomScale="75" workbookViewId="0">
      <selection activeCell="K7" sqref="K7"/>
    </sheetView>
  </sheetViews>
  <sheetFormatPr baseColWidth="10" defaultRowHeight="12.75" x14ac:dyDescent="0.2"/>
  <cols>
    <col min="1" max="1" width="38" style="2" customWidth="1"/>
    <col min="2" max="2" width="11.42578125" style="2"/>
    <col min="3" max="3" width="8.28515625" style="2" customWidth="1"/>
    <col min="4" max="4" width="11.42578125" style="2"/>
    <col min="5" max="5" width="8.28515625" style="2" customWidth="1"/>
    <col min="6" max="6" width="11.42578125" style="2"/>
    <col min="7" max="7" width="9.42578125" style="2" customWidth="1"/>
    <col min="8" max="8" width="11.42578125" style="171"/>
    <col min="9" max="9" width="10.42578125" style="171" customWidth="1"/>
    <col min="10" max="16384" width="11.42578125" style="2"/>
  </cols>
  <sheetData>
    <row r="1" spans="1:9" x14ac:dyDescent="0.2">
      <c r="A1" s="87" t="s">
        <v>82</v>
      </c>
      <c r="B1" s="88"/>
      <c r="C1" s="88"/>
      <c r="D1" s="88"/>
      <c r="E1" s="88"/>
      <c r="F1" s="88"/>
      <c r="G1" s="88"/>
      <c r="H1" s="170"/>
      <c r="I1" s="170"/>
    </row>
    <row r="2" spans="1:9" x14ac:dyDescent="0.2">
      <c r="A2" s="87" t="s">
        <v>10</v>
      </c>
      <c r="B2" s="88"/>
      <c r="C2" s="88"/>
      <c r="D2" s="88"/>
      <c r="E2" s="88"/>
      <c r="F2" s="88"/>
      <c r="G2" s="88"/>
      <c r="H2" s="170"/>
      <c r="I2" s="170"/>
    </row>
    <row r="3" spans="1:9" s="171" customFormat="1" x14ac:dyDescent="0.2">
      <c r="A3" s="192" t="str">
        <f>+'4-costos CHINA'!A3</f>
        <v>de una tonelada de PET.</v>
      </c>
      <c r="B3" s="170"/>
      <c r="C3" s="170"/>
      <c r="D3" s="170"/>
      <c r="E3" s="170"/>
      <c r="F3" s="170"/>
      <c r="G3" s="170"/>
      <c r="H3" s="170"/>
      <c r="I3" s="170"/>
    </row>
    <row r="4" spans="1:9" s="193" customFormat="1" x14ac:dyDescent="0.2">
      <c r="A4" s="192" t="str">
        <f>+'4-costos CHINA'!A4</f>
        <v>En pesos por tonelada</v>
      </c>
      <c r="B4" s="189"/>
      <c r="C4" s="189"/>
      <c r="D4" s="189"/>
      <c r="E4" s="189"/>
      <c r="F4" s="189"/>
      <c r="G4" s="189"/>
      <c r="H4" s="189"/>
      <c r="I4" s="189"/>
    </row>
    <row r="5" spans="1:9" ht="13.5" thickBot="1" x14ac:dyDescent="0.25">
      <c r="A5" s="87" t="s">
        <v>112</v>
      </c>
      <c r="B5" s="88"/>
      <c r="C5" s="88"/>
      <c r="D5" s="88"/>
      <c r="E5" s="88"/>
      <c r="F5" s="88"/>
      <c r="G5" s="88"/>
      <c r="H5" s="170"/>
      <c r="I5" s="170"/>
    </row>
    <row r="6" spans="1:9" ht="13.5" thickBot="1" x14ac:dyDescent="0.25">
      <c r="A6" s="89" t="s">
        <v>11</v>
      </c>
      <c r="B6" s="90" t="s">
        <v>76</v>
      </c>
      <c r="C6" s="91"/>
      <c r="D6" s="90" t="s">
        <v>77</v>
      </c>
      <c r="E6" s="91"/>
      <c r="F6" s="90" t="s">
        <v>78</v>
      </c>
      <c r="G6" s="91"/>
      <c r="H6" s="174" t="s">
        <v>79</v>
      </c>
      <c r="I6" s="190"/>
    </row>
    <row r="7" spans="1:9" s="3" customFormat="1" ht="13.5" thickBot="1" x14ac:dyDescent="0.25">
      <c r="A7" s="194"/>
      <c r="B7" s="92" t="s">
        <v>40</v>
      </c>
      <c r="C7" s="195" t="s">
        <v>12</v>
      </c>
      <c r="D7" s="92" t="s">
        <v>40</v>
      </c>
      <c r="E7" s="195" t="s">
        <v>12</v>
      </c>
      <c r="F7" s="92" t="s">
        <v>40</v>
      </c>
      <c r="G7" s="195" t="s">
        <v>12</v>
      </c>
      <c r="H7" s="196" t="s">
        <v>40</v>
      </c>
      <c r="I7" s="197" t="s">
        <v>12</v>
      </c>
    </row>
    <row r="8" spans="1:9" s="3" customFormat="1" x14ac:dyDescent="0.2">
      <c r="A8" s="198" t="s">
        <v>41</v>
      </c>
      <c r="B8" s="199"/>
      <c r="C8" s="200"/>
      <c r="D8" s="201"/>
      <c r="E8" s="200"/>
      <c r="F8" s="201"/>
      <c r="G8" s="200"/>
      <c r="H8" s="202"/>
      <c r="I8" s="203"/>
    </row>
    <row r="9" spans="1:9" x14ac:dyDescent="0.2">
      <c r="A9" s="93" t="s">
        <v>13</v>
      </c>
      <c r="B9" s="94"/>
      <c r="C9" s="94"/>
      <c r="D9" s="94"/>
      <c r="E9" s="94"/>
      <c r="F9" s="94"/>
      <c r="G9" s="94"/>
      <c r="H9" s="176"/>
      <c r="I9" s="177"/>
    </row>
    <row r="10" spans="1:9" x14ac:dyDescent="0.2">
      <c r="A10" s="95" t="s">
        <v>14</v>
      </c>
      <c r="B10" s="94"/>
      <c r="C10" s="94"/>
      <c r="D10" s="94"/>
      <c r="E10" s="94"/>
      <c r="F10" s="94"/>
      <c r="G10" s="94"/>
      <c r="H10" s="176"/>
      <c r="I10" s="177"/>
    </row>
    <row r="11" spans="1:9" x14ac:dyDescent="0.2">
      <c r="A11" s="95" t="s">
        <v>15</v>
      </c>
      <c r="B11" s="94"/>
      <c r="C11" s="94"/>
      <c r="D11" s="94"/>
      <c r="E11" s="94"/>
      <c r="F11" s="94"/>
      <c r="G11" s="94"/>
      <c r="H11" s="176"/>
      <c r="I11" s="177"/>
    </row>
    <row r="12" spans="1:9" x14ac:dyDescent="0.2">
      <c r="A12" s="93" t="s">
        <v>16</v>
      </c>
      <c r="B12" s="94"/>
      <c r="C12" s="94"/>
      <c r="D12" s="94"/>
      <c r="E12" s="94"/>
      <c r="F12" s="94"/>
      <c r="G12" s="94"/>
      <c r="H12" s="176"/>
      <c r="I12" s="177"/>
    </row>
    <row r="13" spans="1:9" x14ac:dyDescent="0.2">
      <c r="A13" s="95" t="s">
        <v>17</v>
      </c>
      <c r="B13" s="94"/>
      <c r="C13" s="94"/>
      <c r="D13" s="94"/>
      <c r="E13" s="94"/>
      <c r="F13" s="94"/>
      <c r="G13" s="94"/>
      <c r="H13" s="176"/>
      <c r="I13" s="177"/>
    </row>
    <row r="14" spans="1:9" x14ac:dyDescent="0.2">
      <c r="A14" s="95" t="s">
        <v>18</v>
      </c>
      <c r="B14" s="94"/>
      <c r="C14" s="94"/>
      <c r="D14" s="94"/>
      <c r="E14" s="94"/>
      <c r="F14" s="94"/>
      <c r="G14" s="94"/>
      <c r="H14" s="176"/>
      <c r="I14" s="177"/>
    </row>
    <row r="15" spans="1:9" x14ac:dyDescent="0.2">
      <c r="A15" s="95" t="s">
        <v>19</v>
      </c>
      <c r="B15" s="94"/>
      <c r="C15" s="94"/>
      <c r="D15" s="94"/>
      <c r="E15" s="94"/>
      <c r="F15" s="94"/>
      <c r="G15" s="94"/>
      <c r="H15" s="176"/>
      <c r="I15" s="177"/>
    </row>
    <row r="16" spans="1:9" x14ac:dyDescent="0.2">
      <c r="A16" s="95" t="s">
        <v>20</v>
      </c>
      <c r="B16" s="94"/>
      <c r="C16" s="94"/>
      <c r="D16" s="94"/>
      <c r="E16" s="94"/>
      <c r="F16" s="94"/>
      <c r="G16" s="94"/>
      <c r="H16" s="176"/>
      <c r="I16" s="177"/>
    </row>
    <row r="17" spans="1:9" x14ac:dyDescent="0.2">
      <c r="A17" s="95" t="s">
        <v>21</v>
      </c>
      <c r="B17" s="94"/>
      <c r="C17" s="94"/>
      <c r="D17" s="94"/>
      <c r="E17" s="94"/>
      <c r="F17" s="94"/>
      <c r="G17" s="94"/>
      <c r="H17" s="176"/>
      <c r="I17" s="177"/>
    </row>
    <row r="18" spans="1:9" x14ac:dyDescent="0.2">
      <c r="A18" s="95" t="s">
        <v>22</v>
      </c>
      <c r="B18" s="94"/>
      <c r="C18" s="94"/>
      <c r="D18" s="94"/>
      <c r="E18" s="94"/>
      <c r="F18" s="94"/>
      <c r="G18" s="94"/>
      <c r="H18" s="176"/>
      <c r="I18" s="177"/>
    </row>
    <row r="19" spans="1:9" x14ac:dyDescent="0.2">
      <c r="A19" s="93" t="s">
        <v>36</v>
      </c>
      <c r="B19" s="94"/>
      <c r="C19" s="94"/>
      <c r="D19" s="94"/>
      <c r="E19" s="94"/>
      <c r="F19" s="94"/>
      <c r="G19" s="94"/>
      <c r="H19" s="176"/>
      <c r="I19" s="177"/>
    </row>
    <row r="20" spans="1:9" x14ac:dyDescent="0.2">
      <c r="A20" s="95" t="s">
        <v>23</v>
      </c>
      <c r="B20" s="94"/>
      <c r="C20" s="94"/>
      <c r="D20" s="94"/>
      <c r="E20" s="94"/>
      <c r="F20" s="94"/>
      <c r="G20" s="94"/>
      <c r="H20" s="176"/>
      <c r="I20" s="177"/>
    </row>
    <row r="21" spans="1:9" x14ac:dyDescent="0.2">
      <c r="A21" s="95" t="s">
        <v>24</v>
      </c>
      <c r="B21" s="94"/>
      <c r="C21" s="94"/>
      <c r="D21" s="94"/>
      <c r="E21" s="94"/>
      <c r="F21" s="94"/>
      <c r="G21" s="94"/>
      <c r="H21" s="176"/>
      <c r="I21" s="177"/>
    </row>
    <row r="22" spans="1:9" x14ac:dyDescent="0.2">
      <c r="A22" s="95" t="s">
        <v>25</v>
      </c>
      <c r="B22" s="94"/>
      <c r="C22" s="94"/>
      <c r="D22" s="94"/>
      <c r="E22" s="94"/>
      <c r="F22" s="94"/>
      <c r="G22" s="94"/>
      <c r="H22" s="176"/>
      <c r="I22" s="177"/>
    </row>
    <row r="23" spans="1:9" x14ac:dyDescent="0.2">
      <c r="A23" s="93" t="s">
        <v>70</v>
      </c>
      <c r="B23" s="94"/>
      <c r="C23" s="94"/>
      <c r="D23" s="94"/>
      <c r="E23" s="94"/>
      <c r="F23" s="94"/>
      <c r="G23" s="94"/>
      <c r="H23" s="176"/>
      <c r="I23" s="177"/>
    </row>
    <row r="24" spans="1:9" x14ac:dyDescent="0.2">
      <c r="A24" s="96" t="s">
        <v>26</v>
      </c>
      <c r="B24" s="97"/>
      <c r="C24" s="97"/>
      <c r="D24" s="97"/>
      <c r="E24" s="97"/>
      <c r="F24" s="97"/>
      <c r="G24" s="97"/>
      <c r="H24" s="178"/>
      <c r="I24" s="179"/>
    </row>
    <row r="25" spans="1:9" x14ac:dyDescent="0.2">
      <c r="A25" s="98" t="s">
        <v>27</v>
      </c>
      <c r="B25" s="99"/>
      <c r="C25" s="99"/>
      <c r="D25" s="99"/>
      <c r="E25" s="99"/>
      <c r="F25" s="99"/>
      <c r="G25" s="99"/>
      <c r="H25" s="180"/>
      <c r="I25" s="181"/>
    </row>
    <row r="26" spans="1:9" x14ac:dyDescent="0.2">
      <c r="A26" s="100" t="s">
        <v>28</v>
      </c>
      <c r="B26" s="101"/>
      <c r="C26" s="101"/>
      <c r="D26" s="101"/>
      <c r="E26" s="101"/>
      <c r="F26" s="101"/>
      <c r="G26" s="101"/>
      <c r="H26" s="182"/>
      <c r="I26" s="183"/>
    </row>
    <row r="27" spans="1:9" x14ac:dyDescent="0.2">
      <c r="A27" s="96" t="s">
        <v>29</v>
      </c>
      <c r="B27" s="97"/>
      <c r="C27" s="97"/>
      <c r="D27" s="97"/>
      <c r="E27" s="97"/>
      <c r="F27" s="97"/>
      <c r="G27" s="97"/>
      <c r="H27" s="178"/>
      <c r="I27" s="179"/>
    </row>
    <row r="28" spans="1:9" x14ac:dyDescent="0.2">
      <c r="A28" s="98" t="s">
        <v>27</v>
      </c>
      <c r="B28" s="99"/>
      <c r="C28" s="99"/>
      <c r="D28" s="99"/>
      <c r="E28" s="99"/>
      <c r="F28" s="99"/>
      <c r="G28" s="99"/>
      <c r="H28" s="180"/>
      <c r="I28" s="181"/>
    </row>
    <row r="29" spans="1:9" x14ac:dyDescent="0.2">
      <c r="A29" s="100" t="s">
        <v>28</v>
      </c>
      <c r="B29" s="101"/>
      <c r="C29" s="101"/>
      <c r="D29" s="101"/>
      <c r="E29" s="101"/>
      <c r="F29" s="101"/>
      <c r="G29" s="101"/>
      <c r="H29" s="182"/>
      <c r="I29" s="183"/>
    </row>
    <row r="30" spans="1:9" x14ac:dyDescent="0.2">
      <c r="A30" s="96" t="s">
        <v>39</v>
      </c>
      <c r="B30" s="97"/>
      <c r="C30" s="97"/>
      <c r="D30" s="97"/>
      <c r="E30" s="97"/>
      <c r="F30" s="97"/>
      <c r="G30" s="97"/>
      <c r="H30" s="178"/>
      <c r="I30" s="179"/>
    </row>
    <row r="31" spans="1:9" x14ac:dyDescent="0.2">
      <c r="A31" s="98" t="s">
        <v>27</v>
      </c>
      <c r="B31" s="99"/>
      <c r="C31" s="99"/>
      <c r="D31" s="99"/>
      <c r="E31" s="99"/>
      <c r="F31" s="99"/>
      <c r="G31" s="99"/>
      <c r="H31" s="180"/>
      <c r="I31" s="181"/>
    </row>
    <row r="32" spans="1:9" x14ac:dyDescent="0.2">
      <c r="A32" s="100" t="s">
        <v>28</v>
      </c>
      <c r="B32" s="101"/>
      <c r="C32" s="101"/>
      <c r="D32" s="101"/>
      <c r="E32" s="101"/>
      <c r="F32" s="101"/>
      <c r="G32" s="101"/>
      <c r="H32" s="182"/>
      <c r="I32" s="183"/>
    </row>
    <row r="33" spans="1:9" x14ac:dyDescent="0.2">
      <c r="A33" s="96" t="s">
        <v>30</v>
      </c>
      <c r="B33" s="97"/>
      <c r="C33" s="97"/>
      <c r="D33" s="97"/>
      <c r="E33" s="97"/>
      <c r="F33" s="97"/>
      <c r="G33" s="97"/>
      <c r="H33" s="178"/>
      <c r="I33" s="179"/>
    </row>
    <row r="34" spans="1:9" x14ac:dyDescent="0.2">
      <c r="A34" s="98" t="s">
        <v>27</v>
      </c>
      <c r="B34" s="99"/>
      <c r="C34" s="99"/>
      <c r="D34" s="99"/>
      <c r="E34" s="99"/>
      <c r="F34" s="99"/>
      <c r="G34" s="99"/>
      <c r="H34" s="180"/>
      <c r="I34" s="181"/>
    </row>
    <row r="35" spans="1:9" x14ac:dyDescent="0.2">
      <c r="A35" s="100" t="s">
        <v>28</v>
      </c>
      <c r="B35" s="101"/>
      <c r="C35" s="101"/>
      <c r="D35" s="101"/>
      <c r="E35" s="101"/>
      <c r="F35" s="101"/>
      <c r="G35" s="101"/>
      <c r="H35" s="182"/>
      <c r="I35" s="183"/>
    </row>
    <row r="36" spans="1:9" x14ac:dyDescent="0.2">
      <c r="A36" s="93" t="s">
        <v>31</v>
      </c>
      <c r="B36" s="94"/>
      <c r="C36" s="102">
        <v>1</v>
      </c>
      <c r="D36" s="94"/>
      <c r="E36" s="102">
        <v>1</v>
      </c>
      <c r="F36" s="94"/>
      <c r="G36" s="102">
        <v>1</v>
      </c>
      <c r="H36" s="176"/>
      <c r="I36" s="184">
        <v>1</v>
      </c>
    </row>
    <row r="37" spans="1:9" x14ac:dyDescent="0.2">
      <c r="A37" s="93" t="s">
        <v>32</v>
      </c>
      <c r="B37" s="94"/>
      <c r="C37" s="94"/>
      <c r="D37" s="94"/>
      <c r="E37" s="94"/>
      <c r="F37" s="94"/>
      <c r="G37" s="94"/>
      <c r="H37" s="176"/>
      <c r="I37" s="177"/>
    </row>
    <row r="38" spans="1:9" ht="13.5" thickBot="1" x14ac:dyDescent="0.25">
      <c r="A38" s="96" t="s">
        <v>33</v>
      </c>
      <c r="B38" s="97"/>
      <c r="C38" s="97"/>
      <c r="D38" s="97"/>
      <c r="E38" s="97"/>
      <c r="F38" s="97"/>
      <c r="G38" s="97"/>
      <c r="H38" s="178"/>
      <c r="I38" s="179"/>
    </row>
    <row r="39" spans="1:9" s="83" customFormat="1" x14ac:dyDescent="0.2">
      <c r="A39" s="354" t="s">
        <v>150</v>
      </c>
      <c r="B39" s="345"/>
      <c r="C39" s="103"/>
      <c r="D39" s="103"/>
      <c r="E39" s="103"/>
      <c r="F39" s="103"/>
      <c r="G39" s="103"/>
      <c r="H39" s="103"/>
      <c r="I39" s="346"/>
    </row>
    <row r="40" spans="1:9" s="83" customFormat="1" x14ac:dyDescent="0.2">
      <c r="A40" s="355" t="s">
        <v>151</v>
      </c>
      <c r="B40" s="347"/>
      <c r="C40" s="348"/>
      <c r="D40" s="348"/>
      <c r="E40" s="348"/>
      <c r="F40" s="348"/>
      <c r="G40" s="348"/>
      <c r="H40" s="348"/>
      <c r="I40" s="349"/>
    </row>
    <row r="41" spans="1:9" s="83" customFormat="1" ht="25.5" x14ac:dyDescent="0.2">
      <c r="A41" s="356" t="s">
        <v>152</v>
      </c>
      <c r="B41" s="350"/>
      <c r="C41" s="104"/>
      <c r="D41" s="104"/>
      <c r="E41" s="104"/>
      <c r="F41" s="104"/>
      <c r="G41" s="104"/>
      <c r="H41" s="104"/>
      <c r="I41" s="351"/>
    </row>
    <row r="42" spans="1:9" s="83" customFormat="1" ht="25.5" x14ac:dyDescent="0.2">
      <c r="A42" s="355" t="s">
        <v>153</v>
      </c>
      <c r="B42" s="347"/>
      <c r="C42" s="348"/>
      <c r="D42" s="348"/>
      <c r="E42" s="348"/>
      <c r="F42" s="348"/>
      <c r="G42" s="348"/>
      <c r="H42" s="348"/>
      <c r="I42" s="349"/>
    </row>
    <row r="43" spans="1:9" s="83" customFormat="1" ht="13.5" thickBot="1" x14ac:dyDescent="0.25">
      <c r="A43" s="357" t="s">
        <v>154</v>
      </c>
      <c r="B43" s="352"/>
      <c r="C43" s="105"/>
      <c r="D43" s="105"/>
      <c r="E43" s="105"/>
      <c r="F43" s="105"/>
      <c r="G43" s="105"/>
      <c r="H43" s="105"/>
      <c r="I43" s="353"/>
    </row>
    <row r="44" spans="1:9" x14ac:dyDescent="0.2">
      <c r="A44" s="106"/>
      <c r="B44" s="106"/>
      <c r="C44" s="106"/>
      <c r="D44" s="106"/>
      <c r="E44" s="106"/>
      <c r="F44" s="106"/>
      <c r="G44" s="106"/>
      <c r="H44" s="185"/>
      <c r="I44" s="185"/>
    </row>
    <row r="45" spans="1:9" x14ac:dyDescent="0.2">
      <c r="A45" s="106"/>
      <c r="B45" s="106"/>
      <c r="C45" s="106"/>
      <c r="D45" s="106"/>
      <c r="E45" s="106"/>
      <c r="F45" s="106"/>
      <c r="G45" s="106"/>
      <c r="H45" s="185"/>
      <c r="I45" s="185"/>
    </row>
    <row r="46" spans="1:9" x14ac:dyDescent="0.2">
      <c r="A46" s="106"/>
      <c r="B46" s="106"/>
      <c r="C46" s="106"/>
      <c r="D46" s="106"/>
      <c r="E46" s="106"/>
      <c r="F46" s="106"/>
      <c r="G46" s="106"/>
      <c r="H46" s="185"/>
      <c r="I46" s="185"/>
    </row>
    <row r="47" spans="1:9" hidden="1" x14ac:dyDescent="0.2">
      <c r="A47" s="106"/>
      <c r="B47" s="106"/>
      <c r="C47" s="106"/>
      <c r="D47" s="106"/>
      <c r="E47" s="106"/>
      <c r="F47" s="106"/>
      <c r="G47" s="106"/>
      <c r="H47" s="185"/>
      <c r="I47" s="185"/>
    </row>
    <row r="48" spans="1:9" ht="13.5" hidden="1" thickBot="1" x14ac:dyDescent="0.25">
      <c r="A48" s="46" t="s">
        <v>57</v>
      </c>
      <c r="B48" s="83"/>
      <c r="C48" s="83"/>
      <c r="D48" s="83"/>
      <c r="E48" s="83"/>
      <c r="F48" s="83"/>
      <c r="G48" s="83"/>
      <c r="H48" s="191"/>
    </row>
    <row r="49" spans="1:8" ht="13.5" hidden="1" thickBot="1" x14ac:dyDescent="0.25">
      <c r="A49" s="49" t="s">
        <v>49</v>
      </c>
      <c r="B49" s="49" t="str">
        <f>+B6</f>
        <v>promedio 2015</v>
      </c>
      <c r="C49" s="83"/>
      <c r="D49" s="49" t="str">
        <f>+D6</f>
        <v>promedio 2016</v>
      </c>
      <c r="E49" s="83"/>
      <c r="F49" s="49" t="str">
        <f>+F6</f>
        <v>promedio 2017</v>
      </c>
      <c r="G49" s="83"/>
      <c r="H49" s="187" t="str">
        <f>+H6</f>
        <v>promedio ene-sep 2018</v>
      </c>
    </row>
    <row r="50" spans="1:8" ht="13.5" hidden="1" thickBot="1" x14ac:dyDescent="0.25">
      <c r="A50" s="84" t="s">
        <v>58</v>
      </c>
      <c r="B50" s="85">
        <f>+B36-SUM(B9,B9:B11,B13:B18,B20:B23,B25:B26,B28:B29,B31:B32,B34:B35)</f>
        <v>0</v>
      </c>
      <c r="C50" s="86"/>
      <c r="D50" s="85">
        <f>+D36-SUM(D9,D9:D11,D13:D18,D20:D23,D25:D26,D28:D29,D31:D32,D34:D35)</f>
        <v>0</v>
      </c>
      <c r="E50" s="86"/>
      <c r="F50" s="85">
        <f>+F36-SUM(F9,F9:F11,F13:F18,F20:F23,F25:F26,F28:F29,F31:F32,F34:F35)</f>
        <v>0</v>
      </c>
      <c r="G50" s="86"/>
      <c r="H50" s="188">
        <f>+H36-SUM(H9,H9:H11,H13:H18,H20:H23,H25:H26,H28:H29,H31:H32,H34:H35)</f>
        <v>0</v>
      </c>
    </row>
    <row r="51" spans="1:8" hidden="1" x14ac:dyDescent="0.2"/>
    <row r="52" spans="1:8" hidden="1" x14ac:dyDescent="0.2"/>
    <row r="53" spans="1:8" hidden="1" x14ac:dyDescent="0.2"/>
    <row r="54" spans="1:8" hidden="1" x14ac:dyDescent="0.2"/>
    <row r="55" spans="1:8" hidden="1" x14ac:dyDescent="0.2"/>
    <row r="56" spans="1:8" hidden="1" x14ac:dyDescent="0.2"/>
    <row r="57" spans="1:8" hidden="1" x14ac:dyDescent="0.2"/>
    <row r="58" spans="1:8" hidden="1" x14ac:dyDescent="0.2"/>
    <row r="59" spans="1:8" hidden="1" x14ac:dyDescent="0.2"/>
    <row r="60" spans="1:8" hidden="1" x14ac:dyDescent="0.2"/>
    <row r="61" spans="1:8" hidden="1" x14ac:dyDescent="0.2"/>
  </sheetData>
  <phoneticPr fontId="0" type="noConversion"/>
  <printOptions horizontalCentered="1" verticalCentered="1"/>
  <pageMargins left="0.39370078740157483" right="0.39370078740157483" top="0.82677165354330717" bottom="0.78740157480314965" header="0.19685039370078741" footer="0.51181102362204722"/>
  <pageSetup paperSize="9" scale="83" orientation="landscape" r:id="rId1"/>
  <headerFooter alignWithMargins="0">
    <oddHeader>&amp;R2018 - Año del Centenario de la Reforma Universitaria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4"/>
  <sheetViews>
    <sheetView showGridLines="0" zoomScale="75" workbookViewId="0">
      <selection activeCell="A4" sqref="A4"/>
    </sheetView>
  </sheetViews>
  <sheetFormatPr baseColWidth="10" defaultRowHeight="12.75" x14ac:dyDescent="0.2"/>
  <cols>
    <col min="1" max="1" width="59.28515625" style="2" customWidth="1"/>
    <col min="2" max="2" width="11.42578125" style="2"/>
    <col min="3" max="3" width="8.28515625" style="2" customWidth="1"/>
    <col min="4" max="4" width="11.42578125" style="2"/>
    <col min="5" max="5" width="8.28515625" style="2" customWidth="1"/>
    <col min="6" max="6" width="11.42578125" style="2"/>
    <col min="7" max="7" width="9.42578125" style="2" customWidth="1"/>
    <col min="8" max="8" width="11.42578125" style="171"/>
    <col min="9" max="9" width="10.42578125" style="171" customWidth="1"/>
    <col min="10" max="16384" width="11.42578125" style="2"/>
  </cols>
  <sheetData>
    <row r="1" spans="1:9" x14ac:dyDescent="0.2">
      <c r="A1" s="87" t="s">
        <v>114</v>
      </c>
      <c r="B1" s="88"/>
      <c r="C1" s="88"/>
      <c r="D1" s="88"/>
      <c r="E1" s="88"/>
      <c r="F1" s="88"/>
      <c r="G1" s="88"/>
      <c r="H1" s="170"/>
      <c r="I1" s="170"/>
    </row>
    <row r="2" spans="1:9" x14ac:dyDescent="0.2">
      <c r="A2" s="87" t="s">
        <v>10</v>
      </c>
      <c r="B2" s="88"/>
      <c r="C2" s="88"/>
      <c r="D2" s="88"/>
      <c r="E2" s="88"/>
      <c r="F2" s="88"/>
      <c r="G2" s="88"/>
      <c r="H2" s="170"/>
      <c r="I2" s="170"/>
    </row>
    <row r="3" spans="1:9" s="171" customFormat="1" x14ac:dyDescent="0.2">
      <c r="A3" s="192" t="str">
        <f>+'4-costos CHINA'!A3</f>
        <v>de una tonelada de PET.</v>
      </c>
      <c r="B3" s="170"/>
      <c r="C3" s="170"/>
      <c r="D3" s="170"/>
      <c r="E3" s="170"/>
      <c r="F3" s="170"/>
      <c r="G3" s="170"/>
      <c r="H3" s="170"/>
      <c r="I3" s="170"/>
    </row>
    <row r="4" spans="1:9" s="193" customFormat="1" x14ac:dyDescent="0.2">
      <c r="A4" s="192" t="str">
        <f>+'4-costos CHINA'!A4</f>
        <v>En pesos por tonelada</v>
      </c>
      <c r="B4" s="189"/>
      <c r="C4" s="189"/>
      <c r="D4" s="189"/>
      <c r="E4" s="189"/>
      <c r="F4" s="189"/>
      <c r="G4" s="189"/>
      <c r="H4" s="189"/>
      <c r="I4" s="189"/>
    </row>
    <row r="5" spans="1:9" ht="13.5" thickBot="1" x14ac:dyDescent="0.25">
      <c r="A5" s="87" t="s">
        <v>113</v>
      </c>
      <c r="B5" s="88"/>
      <c r="C5" s="88"/>
      <c r="D5" s="88"/>
      <c r="E5" s="88"/>
      <c r="F5" s="88"/>
      <c r="G5" s="88"/>
      <c r="H5" s="170"/>
      <c r="I5" s="170"/>
    </row>
    <row r="6" spans="1:9" ht="13.5" thickBot="1" x14ac:dyDescent="0.25">
      <c r="A6" s="89" t="s">
        <v>11</v>
      </c>
      <c r="B6" s="90" t="s">
        <v>76</v>
      </c>
      <c r="C6" s="91"/>
      <c r="D6" s="90" t="s">
        <v>77</v>
      </c>
      <c r="E6" s="91"/>
      <c r="F6" s="90" t="s">
        <v>78</v>
      </c>
      <c r="G6" s="91"/>
      <c r="H6" s="174" t="s">
        <v>79</v>
      </c>
      <c r="I6" s="190"/>
    </row>
    <row r="7" spans="1:9" s="3" customFormat="1" ht="13.5" thickBot="1" x14ac:dyDescent="0.25">
      <c r="A7" s="194"/>
      <c r="B7" s="92" t="s">
        <v>40</v>
      </c>
      <c r="C7" s="195" t="s">
        <v>12</v>
      </c>
      <c r="D7" s="92" t="s">
        <v>40</v>
      </c>
      <c r="E7" s="195" t="s">
        <v>12</v>
      </c>
      <c r="F7" s="92" t="s">
        <v>40</v>
      </c>
      <c r="G7" s="195" t="s">
        <v>12</v>
      </c>
      <c r="H7" s="196" t="s">
        <v>40</v>
      </c>
      <c r="I7" s="197" t="s">
        <v>12</v>
      </c>
    </row>
    <row r="8" spans="1:9" s="3" customFormat="1" x14ac:dyDescent="0.2">
      <c r="A8" s="198" t="s">
        <v>41</v>
      </c>
      <c r="B8" s="199"/>
      <c r="C8" s="200"/>
      <c r="D8" s="201"/>
      <c r="E8" s="200"/>
      <c r="F8" s="201"/>
      <c r="G8" s="200"/>
      <c r="H8" s="202"/>
      <c r="I8" s="203"/>
    </row>
    <row r="9" spans="1:9" x14ac:dyDescent="0.2">
      <c r="A9" s="93" t="s">
        <v>13</v>
      </c>
      <c r="B9" s="94"/>
      <c r="C9" s="94"/>
      <c r="D9" s="94"/>
      <c r="E9" s="94"/>
      <c r="F9" s="94"/>
      <c r="G9" s="94"/>
      <c r="H9" s="176"/>
      <c r="I9" s="177"/>
    </row>
    <row r="10" spans="1:9" x14ac:dyDescent="0.2">
      <c r="A10" s="95" t="s">
        <v>14</v>
      </c>
      <c r="B10" s="94"/>
      <c r="C10" s="94"/>
      <c r="D10" s="94"/>
      <c r="E10" s="94"/>
      <c r="F10" s="94"/>
      <c r="G10" s="94"/>
      <c r="H10" s="176"/>
      <c r="I10" s="177"/>
    </row>
    <row r="11" spans="1:9" x14ac:dyDescent="0.2">
      <c r="A11" s="95" t="s">
        <v>15</v>
      </c>
      <c r="B11" s="94"/>
      <c r="C11" s="94"/>
      <c r="D11" s="94"/>
      <c r="E11" s="94"/>
      <c r="F11" s="94"/>
      <c r="G11" s="94"/>
      <c r="H11" s="176"/>
      <c r="I11" s="177"/>
    </row>
    <row r="12" spans="1:9" x14ac:dyDescent="0.2">
      <c r="A12" s="93" t="s">
        <v>16</v>
      </c>
      <c r="B12" s="94"/>
      <c r="C12" s="94"/>
      <c r="D12" s="94"/>
      <c r="E12" s="94"/>
      <c r="F12" s="94"/>
      <c r="G12" s="94"/>
      <c r="H12" s="176"/>
      <c r="I12" s="177"/>
    </row>
    <row r="13" spans="1:9" x14ac:dyDescent="0.2">
      <c r="A13" s="95" t="s">
        <v>17</v>
      </c>
      <c r="B13" s="94"/>
      <c r="C13" s="94"/>
      <c r="D13" s="94"/>
      <c r="E13" s="94"/>
      <c r="F13" s="94"/>
      <c r="G13" s="94"/>
      <c r="H13" s="176"/>
      <c r="I13" s="177"/>
    </row>
    <row r="14" spans="1:9" x14ac:dyDescent="0.2">
      <c r="A14" s="95" t="s">
        <v>18</v>
      </c>
      <c r="B14" s="94"/>
      <c r="C14" s="94"/>
      <c r="D14" s="94"/>
      <c r="E14" s="94"/>
      <c r="F14" s="94"/>
      <c r="G14" s="94"/>
      <c r="H14" s="176"/>
      <c r="I14" s="177"/>
    </row>
    <row r="15" spans="1:9" x14ac:dyDescent="0.2">
      <c r="A15" s="95" t="s">
        <v>19</v>
      </c>
      <c r="B15" s="94"/>
      <c r="C15" s="94"/>
      <c r="D15" s="94"/>
      <c r="E15" s="94"/>
      <c r="F15" s="94"/>
      <c r="G15" s="94"/>
      <c r="H15" s="176"/>
      <c r="I15" s="177"/>
    </row>
    <row r="16" spans="1:9" x14ac:dyDescent="0.2">
      <c r="A16" s="95" t="s">
        <v>20</v>
      </c>
      <c r="B16" s="94"/>
      <c r="C16" s="94"/>
      <c r="D16" s="94"/>
      <c r="E16" s="94"/>
      <c r="F16" s="94"/>
      <c r="G16" s="94"/>
      <c r="H16" s="176"/>
      <c r="I16" s="177"/>
    </row>
    <row r="17" spans="1:9" x14ac:dyDescent="0.2">
      <c r="A17" s="95" t="s">
        <v>21</v>
      </c>
      <c r="B17" s="94"/>
      <c r="C17" s="94"/>
      <c r="D17" s="94"/>
      <c r="E17" s="94"/>
      <c r="F17" s="94"/>
      <c r="G17" s="94"/>
      <c r="H17" s="176"/>
      <c r="I17" s="177"/>
    </row>
    <row r="18" spans="1:9" x14ac:dyDescent="0.2">
      <c r="A18" s="95" t="s">
        <v>22</v>
      </c>
      <c r="B18" s="94"/>
      <c r="C18" s="94"/>
      <c r="D18" s="94"/>
      <c r="E18" s="94"/>
      <c r="F18" s="94"/>
      <c r="G18" s="94"/>
      <c r="H18" s="176"/>
      <c r="I18" s="177"/>
    </row>
    <row r="19" spans="1:9" x14ac:dyDescent="0.2">
      <c r="A19" s="93" t="s">
        <v>36</v>
      </c>
      <c r="B19" s="94"/>
      <c r="C19" s="94"/>
      <c r="D19" s="94"/>
      <c r="E19" s="94"/>
      <c r="F19" s="94"/>
      <c r="G19" s="94"/>
      <c r="H19" s="176"/>
      <c r="I19" s="177"/>
    </row>
    <row r="20" spans="1:9" x14ac:dyDescent="0.2">
      <c r="A20" s="95" t="s">
        <v>23</v>
      </c>
      <c r="B20" s="94"/>
      <c r="C20" s="94"/>
      <c r="D20" s="94"/>
      <c r="E20" s="94"/>
      <c r="F20" s="94"/>
      <c r="G20" s="94"/>
      <c r="H20" s="176"/>
      <c r="I20" s="177"/>
    </row>
    <row r="21" spans="1:9" x14ac:dyDescent="0.2">
      <c r="A21" s="95" t="s">
        <v>24</v>
      </c>
      <c r="B21" s="94"/>
      <c r="C21" s="94"/>
      <c r="D21" s="94"/>
      <c r="E21" s="94"/>
      <c r="F21" s="94"/>
      <c r="G21" s="94"/>
      <c r="H21" s="176"/>
      <c r="I21" s="177"/>
    </row>
    <row r="22" spans="1:9" x14ac:dyDescent="0.2">
      <c r="A22" s="95" t="s">
        <v>25</v>
      </c>
      <c r="B22" s="94"/>
      <c r="C22" s="94"/>
      <c r="D22" s="94"/>
      <c r="E22" s="94"/>
      <c r="F22" s="94"/>
      <c r="G22" s="94"/>
      <c r="H22" s="176"/>
      <c r="I22" s="177"/>
    </row>
    <row r="23" spans="1:9" x14ac:dyDescent="0.2">
      <c r="A23" s="93" t="s">
        <v>70</v>
      </c>
      <c r="B23" s="94"/>
      <c r="C23" s="94"/>
      <c r="D23" s="94"/>
      <c r="E23" s="94"/>
      <c r="F23" s="94"/>
      <c r="G23" s="94"/>
      <c r="H23" s="176"/>
      <c r="I23" s="177"/>
    </row>
    <row r="24" spans="1:9" x14ac:dyDescent="0.2">
      <c r="A24" s="96" t="s">
        <v>26</v>
      </c>
      <c r="B24" s="97"/>
      <c r="C24" s="97"/>
      <c r="D24" s="97"/>
      <c r="E24" s="97"/>
      <c r="F24" s="97"/>
      <c r="G24" s="97"/>
      <c r="H24" s="178"/>
      <c r="I24" s="179"/>
    </row>
    <row r="25" spans="1:9" x14ac:dyDescent="0.2">
      <c r="A25" s="98" t="s">
        <v>27</v>
      </c>
      <c r="B25" s="99"/>
      <c r="C25" s="99"/>
      <c r="D25" s="99"/>
      <c r="E25" s="99"/>
      <c r="F25" s="99"/>
      <c r="G25" s="99"/>
      <c r="H25" s="180"/>
      <c r="I25" s="181"/>
    </row>
    <row r="26" spans="1:9" x14ac:dyDescent="0.2">
      <c r="A26" s="100" t="s">
        <v>28</v>
      </c>
      <c r="B26" s="101"/>
      <c r="C26" s="101"/>
      <c r="D26" s="101"/>
      <c r="E26" s="101"/>
      <c r="F26" s="101"/>
      <c r="G26" s="101"/>
      <c r="H26" s="182"/>
      <c r="I26" s="183"/>
    </row>
    <row r="27" spans="1:9" x14ac:dyDescent="0.2">
      <c r="A27" s="96" t="s">
        <v>29</v>
      </c>
      <c r="B27" s="97"/>
      <c r="C27" s="97"/>
      <c r="D27" s="97"/>
      <c r="E27" s="97"/>
      <c r="F27" s="97"/>
      <c r="G27" s="97"/>
      <c r="H27" s="178"/>
      <c r="I27" s="179"/>
    </row>
    <row r="28" spans="1:9" x14ac:dyDescent="0.2">
      <c r="A28" s="98" t="s">
        <v>27</v>
      </c>
      <c r="B28" s="99"/>
      <c r="C28" s="99"/>
      <c r="D28" s="99"/>
      <c r="E28" s="99"/>
      <c r="F28" s="99"/>
      <c r="G28" s="99"/>
      <c r="H28" s="180"/>
      <c r="I28" s="181"/>
    </row>
    <row r="29" spans="1:9" x14ac:dyDescent="0.2">
      <c r="A29" s="100" t="s">
        <v>28</v>
      </c>
      <c r="B29" s="101"/>
      <c r="C29" s="101"/>
      <c r="D29" s="101"/>
      <c r="E29" s="101"/>
      <c r="F29" s="101"/>
      <c r="G29" s="101"/>
      <c r="H29" s="182"/>
      <c r="I29" s="183"/>
    </row>
    <row r="30" spans="1:9" x14ac:dyDescent="0.2">
      <c r="A30" s="96" t="s">
        <v>39</v>
      </c>
      <c r="B30" s="97"/>
      <c r="C30" s="97"/>
      <c r="D30" s="97"/>
      <c r="E30" s="97"/>
      <c r="F30" s="97"/>
      <c r="G30" s="97"/>
      <c r="H30" s="178"/>
      <c r="I30" s="179"/>
    </row>
    <row r="31" spans="1:9" x14ac:dyDescent="0.2">
      <c r="A31" s="98" t="s">
        <v>27</v>
      </c>
      <c r="B31" s="99"/>
      <c r="C31" s="99"/>
      <c r="D31" s="99"/>
      <c r="E31" s="99"/>
      <c r="F31" s="99"/>
      <c r="G31" s="99"/>
      <c r="H31" s="180"/>
      <c r="I31" s="181"/>
    </row>
    <row r="32" spans="1:9" x14ac:dyDescent="0.2">
      <c r="A32" s="100" t="s">
        <v>28</v>
      </c>
      <c r="B32" s="101"/>
      <c r="C32" s="101"/>
      <c r="D32" s="101"/>
      <c r="E32" s="101"/>
      <c r="F32" s="101"/>
      <c r="G32" s="101"/>
      <c r="H32" s="182"/>
      <c r="I32" s="183"/>
    </row>
    <row r="33" spans="1:9" x14ac:dyDescent="0.2">
      <c r="A33" s="96" t="s">
        <v>30</v>
      </c>
      <c r="B33" s="97"/>
      <c r="C33" s="97"/>
      <c r="D33" s="97"/>
      <c r="E33" s="97"/>
      <c r="F33" s="97"/>
      <c r="G33" s="97"/>
      <c r="H33" s="178"/>
      <c r="I33" s="179"/>
    </row>
    <row r="34" spans="1:9" x14ac:dyDescent="0.2">
      <c r="A34" s="98" t="s">
        <v>27</v>
      </c>
      <c r="B34" s="99"/>
      <c r="C34" s="99"/>
      <c r="D34" s="99"/>
      <c r="E34" s="99"/>
      <c r="F34" s="99"/>
      <c r="G34" s="99"/>
      <c r="H34" s="180"/>
      <c r="I34" s="181"/>
    </row>
    <row r="35" spans="1:9" x14ac:dyDescent="0.2">
      <c r="A35" s="100" t="s">
        <v>28</v>
      </c>
      <c r="B35" s="101"/>
      <c r="C35" s="101"/>
      <c r="D35" s="101"/>
      <c r="E35" s="101"/>
      <c r="F35" s="101"/>
      <c r="G35" s="101"/>
      <c r="H35" s="182"/>
      <c r="I35" s="183"/>
    </row>
    <row r="36" spans="1:9" x14ac:dyDescent="0.2">
      <c r="A36" s="93" t="s">
        <v>31</v>
      </c>
      <c r="B36" s="94"/>
      <c r="C36" s="102">
        <v>1</v>
      </c>
      <c r="D36" s="94"/>
      <c r="E36" s="102">
        <v>1</v>
      </c>
      <c r="F36" s="94"/>
      <c r="G36" s="102">
        <v>1</v>
      </c>
      <c r="H36" s="176"/>
      <c r="I36" s="184">
        <v>1</v>
      </c>
    </row>
    <row r="37" spans="1:9" x14ac:dyDescent="0.2">
      <c r="A37" s="93" t="s">
        <v>32</v>
      </c>
      <c r="B37" s="94"/>
      <c r="C37" s="94"/>
      <c r="D37" s="94"/>
      <c r="E37" s="94"/>
      <c r="F37" s="94"/>
      <c r="G37" s="94"/>
      <c r="H37" s="176"/>
      <c r="I37" s="177"/>
    </row>
    <row r="38" spans="1:9" ht="13.5" thickBot="1" x14ac:dyDescent="0.25">
      <c r="A38" s="96" t="s">
        <v>33</v>
      </c>
      <c r="B38" s="97"/>
      <c r="C38" s="97"/>
      <c r="D38" s="97"/>
      <c r="E38" s="97"/>
      <c r="F38" s="97"/>
      <c r="G38" s="97"/>
      <c r="H38" s="178"/>
      <c r="I38" s="179"/>
    </row>
    <row r="39" spans="1:9" s="83" customFormat="1" x14ac:dyDescent="0.2">
      <c r="A39" s="354" t="s">
        <v>150</v>
      </c>
      <c r="B39" s="345"/>
      <c r="C39" s="103"/>
      <c r="D39" s="103"/>
      <c r="E39" s="103"/>
      <c r="F39" s="103"/>
      <c r="G39" s="103"/>
      <c r="H39" s="103"/>
      <c r="I39" s="346"/>
    </row>
    <row r="40" spans="1:9" s="83" customFormat="1" x14ac:dyDescent="0.2">
      <c r="A40" s="355" t="s">
        <v>151</v>
      </c>
      <c r="B40" s="347"/>
      <c r="C40" s="348"/>
      <c r="D40" s="348"/>
      <c r="E40" s="348"/>
      <c r="F40" s="348"/>
      <c r="G40" s="348"/>
      <c r="H40" s="348"/>
      <c r="I40" s="349"/>
    </row>
    <row r="41" spans="1:9" s="83" customFormat="1" x14ac:dyDescent="0.2">
      <c r="A41" s="356" t="s">
        <v>152</v>
      </c>
      <c r="B41" s="350"/>
      <c r="C41" s="104"/>
      <c r="D41" s="104"/>
      <c r="E41" s="104"/>
      <c r="F41" s="104"/>
      <c r="G41" s="104"/>
      <c r="H41" s="104"/>
      <c r="I41" s="351"/>
    </row>
    <row r="42" spans="1:9" s="83" customFormat="1" x14ac:dyDescent="0.2">
      <c r="A42" s="355" t="s">
        <v>153</v>
      </c>
      <c r="B42" s="347"/>
      <c r="C42" s="348"/>
      <c r="D42" s="348"/>
      <c r="E42" s="348"/>
      <c r="F42" s="348"/>
      <c r="G42" s="348"/>
      <c r="H42" s="348"/>
      <c r="I42" s="349"/>
    </row>
    <row r="43" spans="1:9" s="83" customFormat="1" ht="13.5" thickBot="1" x14ac:dyDescent="0.25">
      <c r="A43" s="357" t="s">
        <v>154</v>
      </c>
      <c r="B43" s="352"/>
      <c r="C43" s="105"/>
      <c r="D43" s="105"/>
      <c r="E43" s="105"/>
      <c r="F43" s="105"/>
      <c r="G43" s="105"/>
      <c r="H43" s="105"/>
      <c r="I43" s="353"/>
    </row>
    <row r="44" spans="1:9" x14ac:dyDescent="0.2">
      <c r="A44" s="106"/>
      <c r="B44" s="106"/>
      <c r="C44" s="106"/>
      <c r="D44" s="106"/>
      <c r="E44" s="106"/>
      <c r="F44" s="106"/>
      <c r="G44" s="106"/>
      <c r="H44" s="185"/>
      <c r="I44" s="185"/>
    </row>
    <row r="45" spans="1:9" x14ac:dyDescent="0.2">
      <c r="A45" s="106"/>
      <c r="B45" s="106"/>
      <c r="C45" s="106"/>
      <c r="D45" s="106"/>
      <c r="E45" s="106"/>
      <c r="F45" s="106"/>
      <c r="G45" s="106"/>
      <c r="H45" s="185"/>
      <c r="I45" s="185"/>
    </row>
    <row r="46" spans="1:9" x14ac:dyDescent="0.2">
      <c r="A46" s="106"/>
      <c r="B46" s="106"/>
      <c r="C46" s="106"/>
      <c r="D46" s="106"/>
      <c r="E46" s="106"/>
      <c r="F46" s="106"/>
      <c r="G46" s="106"/>
      <c r="H46" s="185"/>
      <c r="I46" s="185"/>
    </row>
    <row r="47" spans="1:9" x14ac:dyDescent="0.2">
      <c r="A47" s="106"/>
      <c r="B47" s="106"/>
      <c r="C47" s="106"/>
      <c r="D47" s="106"/>
      <c r="E47" s="106"/>
      <c r="F47" s="106"/>
      <c r="G47" s="106"/>
      <c r="H47" s="185"/>
      <c r="I47" s="185"/>
    </row>
    <row r="48" spans="1:9" ht="13.5" hidden="1" thickBot="1" x14ac:dyDescent="0.25">
      <c r="A48" s="46" t="s">
        <v>57</v>
      </c>
      <c r="B48" s="83"/>
      <c r="C48" s="83"/>
      <c r="D48" s="83"/>
      <c r="E48" s="83"/>
      <c r="F48" s="83"/>
      <c r="G48" s="83"/>
      <c r="H48" s="191"/>
    </row>
    <row r="49" spans="1:8" ht="13.5" hidden="1" thickBot="1" x14ac:dyDescent="0.25">
      <c r="A49" s="49" t="s">
        <v>49</v>
      </c>
      <c r="B49" s="49" t="str">
        <f>+B6</f>
        <v>promedio 2015</v>
      </c>
      <c r="C49" s="83"/>
      <c r="D49" s="49" t="str">
        <f>+D6</f>
        <v>promedio 2016</v>
      </c>
      <c r="E49" s="83"/>
      <c r="F49" s="49" t="str">
        <f>+F6</f>
        <v>promedio 2017</v>
      </c>
      <c r="G49" s="83"/>
      <c r="H49" s="187" t="str">
        <f>+H6</f>
        <v>promedio ene-sep 2018</v>
      </c>
    </row>
    <row r="50" spans="1:8" ht="13.5" hidden="1" thickBot="1" x14ac:dyDescent="0.25">
      <c r="A50" s="84" t="s">
        <v>58</v>
      </c>
      <c r="B50" s="85">
        <f>+B36-SUM(B9,B9:B11,B13:B18,B20:B23,B25:B26,B28:B29,B31:B32,B34:B35)</f>
        <v>0</v>
      </c>
      <c r="C50" s="86"/>
      <c r="D50" s="85">
        <f>+D36-SUM(D9,D9:D11,D13:D18,D20:D23,D25:D26,D28:D29,D31:D32,D34:D35)</f>
        <v>0</v>
      </c>
      <c r="E50" s="86"/>
      <c r="F50" s="85">
        <f>+F36-SUM(F9,F9:F11,F13:F18,F20:F23,F25:F26,F28:F29,F31:F32,F34:F35)</f>
        <v>0</v>
      </c>
      <c r="G50" s="86"/>
      <c r="H50" s="188">
        <f>+H36-SUM(H9,H9:H11,H13:H18,H20:H23,H25:H26,H28:H29,H31:H32,H34:H35)</f>
        <v>0</v>
      </c>
    </row>
    <row r="51" spans="1:8" hidden="1" x14ac:dyDescent="0.2"/>
    <row r="52" spans="1:8" hidden="1" x14ac:dyDescent="0.2"/>
    <row r="53" spans="1:8" hidden="1" x14ac:dyDescent="0.2"/>
    <row r="54" spans="1:8" hidden="1" x14ac:dyDescent="0.2"/>
    <row r="55" spans="1:8" hidden="1" x14ac:dyDescent="0.2"/>
    <row r="56" spans="1:8" hidden="1" x14ac:dyDescent="0.2"/>
    <row r="57" spans="1:8" hidden="1" x14ac:dyDescent="0.2"/>
    <row r="58" spans="1:8" hidden="1" x14ac:dyDescent="0.2"/>
    <row r="59" spans="1:8" hidden="1" x14ac:dyDescent="0.2"/>
    <row r="60" spans="1:8" hidden="1" x14ac:dyDescent="0.2"/>
    <row r="61" spans="1:8" hidden="1" x14ac:dyDescent="0.2"/>
    <row r="62" spans="1:8" hidden="1" x14ac:dyDescent="0.2"/>
    <row r="63" spans="1:8" hidden="1" x14ac:dyDescent="0.2"/>
    <row r="64" spans="1:8" hidden="1" x14ac:dyDescent="0.2"/>
  </sheetData>
  <printOptions horizontalCentered="1" verticalCentered="1"/>
  <pageMargins left="0.39370078740157483" right="0.39370078740157483" top="0.82677165354330717" bottom="0.78740157480314965" header="0.19685039370078741" footer="0.51181102362204722"/>
  <pageSetup paperSize="9" scale="84" orientation="landscape" r:id="rId1"/>
  <headerFooter alignWithMargins="0">
    <oddHeader>&amp;R2018 - Año del Centenario de la Reforma Universitaria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5"/>
  <sheetViews>
    <sheetView showGridLines="0" zoomScale="75" workbookViewId="0">
      <selection activeCell="A3" sqref="A3"/>
    </sheetView>
  </sheetViews>
  <sheetFormatPr baseColWidth="10" defaultRowHeight="12.75" x14ac:dyDescent="0.2"/>
  <cols>
    <col min="1" max="1" width="16.85546875" customWidth="1"/>
    <col min="2" max="2" width="23.28515625" customWidth="1"/>
    <col min="3" max="3" width="25.7109375" customWidth="1"/>
  </cols>
  <sheetData>
    <row r="1" spans="1:6" x14ac:dyDescent="0.2">
      <c r="A1" s="119" t="s">
        <v>155</v>
      </c>
      <c r="B1" s="6"/>
      <c r="C1" s="6"/>
    </row>
    <row r="2" spans="1:6" x14ac:dyDescent="0.2">
      <c r="A2" s="5" t="s">
        <v>34</v>
      </c>
      <c r="B2" s="6"/>
      <c r="C2" s="6"/>
    </row>
    <row r="3" spans="1:6" x14ac:dyDescent="0.2">
      <c r="A3" s="119" t="s">
        <v>72</v>
      </c>
      <c r="B3" s="207"/>
      <c r="C3" s="6"/>
    </row>
    <row r="4" spans="1:6" x14ac:dyDescent="0.2">
      <c r="A4" s="389" t="s">
        <v>35</v>
      </c>
      <c r="B4" s="389"/>
      <c r="C4" s="389"/>
    </row>
    <row r="5" spans="1:6" ht="13.5" thickBot="1" x14ac:dyDescent="0.25">
      <c r="A5" s="5"/>
      <c r="B5" s="6"/>
      <c r="C5" s="6"/>
    </row>
    <row r="6" spans="1:6" x14ac:dyDescent="0.2">
      <c r="A6" s="66" t="s">
        <v>48</v>
      </c>
      <c r="B6" s="390" t="s">
        <v>115</v>
      </c>
      <c r="C6" s="392" t="s">
        <v>116</v>
      </c>
      <c r="D6" s="1"/>
      <c r="E6" s="1"/>
      <c r="F6" s="1"/>
    </row>
    <row r="7" spans="1:6" ht="13.5" thickBot="1" x14ac:dyDescent="0.25">
      <c r="A7" s="67" t="s">
        <v>49</v>
      </c>
      <c r="B7" s="391"/>
      <c r="C7" s="393"/>
    </row>
    <row r="8" spans="1:6" x14ac:dyDescent="0.2">
      <c r="A8" s="19">
        <v>42005</v>
      </c>
      <c r="B8" s="70"/>
      <c r="C8" s="70"/>
    </row>
    <row r="9" spans="1:6" x14ac:dyDescent="0.2">
      <c r="A9" s="23">
        <v>42036</v>
      </c>
      <c r="B9" s="71"/>
      <c r="C9" s="71"/>
    </row>
    <row r="10" spans="1:6" x14ac:dyDescent="0.2">
      <c r="A10" s="23">
        <v>42064</v>
      </c>
      <c r="B10" s="71"/>
      <c r="C10" s="71"/>
    </row>
    <row r="11" spans="1:6" x14ac:dyDescent="0.2">
      <c r="A11" s="23">
        <v>42095</v>
      </c>
      <c r="B11" s="71"/>
      <c r="C11" s="71"/>
    </row>
    <row r="12" spans="1:6" x14ac:dyDescent="0.2">
      <c r="A12" s="23">
        <v>42125</v>
      </c>
      <c r="B12" s="71"/>
      <c r="C12" s="71"/>
    </row>
    <row r="13" spans="1:6" x14ac:dyDescent="0.2">
      <c r="A13" s="23">
        <v>42156</v>
      </c>
      <c r="B13" s="71"/>
      <c r="C13" s="71"/>
    </row>
    <row r="14" spans="1:6" x14ac:dyDescent="0.2">
      <c r="A14" s="23">
        <v>42186</v>
      </c>
      <c r="B14" s="71"/>
      <c r="C14" s="71"/>
    </row>
    <row r="15" spans="1:6" x14ac:dyDescent="0.2">
      <c r="A15" s="23">
        <v>42217</v>
      </c>
      <c r="B15" s="71"/>
      <c r="C15" s="71"/>
    </row>
    <row r="16" spans="1:6" x14ac:dyDescent="0.2">
      <c r="A16" s="23">
        <v>42248</v>
      </c>
      <c r="B16" s="71"/>
      <c r="C16" s="71"/>
    </row>
    <row r="17" spans="1:3" x14ac:dyDescent="0.2">
      <c r="A17" s="23">
        <v>42278</v>
      </c>
      <c r="B17" s="71"/>
      <c r="C17" s="71"/>
    </row>
    <row r="18" spans="1:3" x14ac:dyDescent="0.2">
      <c r="A18" s="23">
        <v>42309</v>
      </c>
      <c r="B18" s="71"/>
      <c r="C18" s="71"/>
    </row>
    <row r="19" spans="1:3" ht="13.5" thickBot="1" x14ac:dyDescent="0.25">
      <c r="A19" s="27">
        <v>42339</v>
      </c>
      <c r="B19" s="72"/>
      <c r="C19" s="72"/>
    </row>
    <row r="20" spans="1:3" x14ac:dyDescent="0.2">
      <c r="A20" s="19">
        <v>42370</v>
      </c>
      <c r="B20" s="70"/>
      <c r="C20" s="70"/>
    </row>
    <row r="21" spans="1:3" x14ac:dyDescent="0.2">
      <c r="A21" s="23">
        <v>42401</v>
      </c>
      <c r="B21" s="71"/>
      <c r="C21" s="71"/>
    </row>
    <row r="22" spans="1:3" x14ac:dyDescent="0.2">
      <c r="A22" s="23">
        <v>42430</v>
      </c>
      <c r="B22" s="71"/>
      <c r="C22" s="71"/>
    </row>
    <row r="23" spans="1:3" x14ac:dyDescent="0.2">
      <c r="A23" s="23">
        <v>42461</v>
      </c>
      <c r="B23" s="71"/>
      <c r="C23" s="71"/>
    </row>
    <row r="24" spans="1:3" x14ac:dyDescent="0.2">
      <c r="A24" s="23">
        <v>42491</v>
      </c>
      <c r="B24" s="71"/>
      <c r="C24" s="71"/>
    </row>
    <row r="25" spans="1:3" x14ac:dyDescent="0.2">
      <c r="A25" s="23">
        <v>42522</v>
      </c>
      <c r="B25" s="71"/>
      <c r="C25" s="71"/>
    </row>
    <row r="26" spans="1:3" x14ac:dyDescent="0.2">
      <c r="A26" s="23">
        <v>42552</v>
      </c>
      <c r="B26" s="71"/>
      <c r="C26" s="71"/>
    </row>
    <row r="27" spans="1:3" x14ac:dyDescent="0.2">
      <c r="A27" s="23">
        <v>42583</v>
      </c>
      <c r="B27" s="71"/>
      <c r="C27" s="71"/>
    </row>
    <row r="28" spans="1:3" x14ac:dyDescent="0.2">
      <c r="A28" s="23">
        <v>42614</v>
      </c>
      <c r="B28" s="71"/>
      <c r="C28" s="71"/>
    </row>
    <row r="29" spans="1:3" x14ac:dyDescent="0.2">
      <c r="A29" s="23">
        <v>42644</v>
      </c>
      <c r="B29" s="71"/>
      <c r="C29" s="71"/>
    </row>
    <row r="30" spans="1:3" x14ac:dyDescent="0.2">
      <c r="A30" s="23">
        <v>42675</v>
      </c>
      <c r="B30" s="71"/>
      <c r="C30" s="71"/>
    </row>
    <row r="31" spans="1:3" ht="13.5" thickBot="1" x14ac:dyDescent="0.25">
      <c r="A31" s="27">
        <v>42705</v>
      </c>
      <c r="B31" s="72"/>
      <c r="C31" s="72"/>
    </row>
    <row r="32" spans="1:3" x14ac:dyDescent="0.2">
      <c r="A32" s="19">
        <v>42736</v>
      </c>
      <c r="B32" s="70"/>
      <c r="C32" s="70"/>
    </row>
    <row r="33" spans="1:3" x14ac:dyDescent="0.2">
      <c r="A33" s="23">
        <v>42767</v>
      </c>
      <c r="B33" s="71"/>
      <c r="C33" s="71"/>
    </row>
    <row r="34" spans="1:3" x14ac:dyDescent="0.2">
      <c r="A34" s="23">
        <v>42795</v>
      </c>
      <c r="B34" s="71"/>
      <c r="C34" s="71"/>
    </row>
    <row r="35" spans="1:3" x14ac:dyDescent="0.2">
      <c r="A35" s="23">
        <v>42826</v>
      </c>
      <c r="B35" s="71"/>
      <c r="C35" s="71"/>
    </row>
    <row r="36" spans="1:3" x14ac:dyDescent="0.2">
      <c r="A36" s="23">
        <v>42856</v>
      </c>
      <c r="B36" s="71"/>
      <c r="C36" s="71"/>
    </row>
    <row r="37" spans="1:3" x14ac:dyDescent="0.2">
      <c r="A37" s="23">
        <v>42887</v>
      </c>
      <c r="B37" s="71"/>
      <c r="C37" s="71"/>
    </row>
    <row r="38" spans="1:3" x14ac:dyDescent="0.2">
      <c r="A38" s="23">
        <v>42917</v>
      </c>
      <c r="B38" s="71"/>
      <c r="C38" s="71"/>
    </row>
    <row r="39" spans="1:3" x14ac:dyDescent="0.2">
      <c r="A39" s="23">
        <v>42948</v>
      </c>
      <c r="B39" s="71"/>
      <c r="C39" s="71"/>
    </row>
    <row r="40" spans="1:3" x14ac:dyDescent="0.2">
      <c r="A40" s="23">
        <v>42979</v>
      </c>
      <c r="B40" s="71"/>
      <c r="C40" s="71"/>
    </row>
    <row r="41" spans="1:3" x14ac:dyDescent="0.2">
      <c r="A41" s="23">
        <v>43009</v>
      </c>
      <c r="B41" s="71"/>
      <c r="C41" s="71"/>
    </row>
    <row r="42" spans="1:3" x14ac:dyDescent="0.2">
      <c r="A42" s="23">
        <v>43040</v>
      </c>
      <c r="B42" s="71"/>
      <c r="C42" s="71"/>
    </row>
    <row r="43" spans="1:3" ht="13.5" thickBot="1" x14ac:dyDescent="0.25">
      <c r="A43" s="65">
        <v>43070</v>
      </c>
      <c r="B43" s="158"/>
      <c r="C43" s="158"/>
    </row>
    <row r="44" spans="1:3" x14ac:dyDescent="0.2">
      <c r="A44" s="19">
        <v>43101</v>
      </c>
      <c r="B44" s="70"/>
      <c r="C44" s="70"/>
    </row>
    <row r="45" spans="1:3" x14ac:dyDescent="0.2">
      <c r="A45" s="23">
        <v>43132</v>
      </c>
      <c r="B45" s="71"/>
      <c r="C45" s="71"/>
    </row>
    <row r="46" spans="1:3" x14ac:dyDescent="0.2">
      <c r="A46" s="23">
        <v>43160</v>
      </c>
      <c r="B46" s="71"/>
      <c r="C46" s="71"/>
    </row>
    <row r="47" spans="1:3" x14ac:dyDescent="0.2">
      <c r="A47" s="23">
        <v>43191</v>
      </c>
      <c r="B47" s="71"/>
      <c r="C47" s="71"/>
    </row>
    <row r="48" spans="1:3" x14ac:dyDescent="0.2">
      <c r="A48" s="23">
        <v>43221</v>
      </c>
      <c r="B48" s="71"/>
      <c r="C48" s="71"/>
    </row>
    <row r="49" spans="1:5" x14ac:dyDescent="0.2">
      <c r="A49" s="23">
        <v>43252</v>
      </c>
      <c r="B49" s="71"/>
      <c r="C49" s="71"/>
    </row>
    <row r="50" spans="1:5" x14ac:dyDescent="0.2">
      <c r="A50" s="23">
        <v>43282</v>
      </c>
      <c r="B50" s="71"/>
      <c r="C50" s="71"/>
    </row>
    <row r="51" spans="1:5" x14ac:dyDescent="0.2">
      <c r="A51" s="23">
        <v>43313</v>
      </c>
      <c r="B51" s="71"/>
      <c r="C51" s="71"/>
    </row>
    <row r="52" spans="1:5" ht="13.5" thickBot="1" x14ac:dyDescent="0.25">
      <c r="A52" s="27">
        <v>43344</v>
      </c>
      <c r="B52" s="72"/>
      <c r="C52" s="72"/>
    </row>
    <row r="53" spans="1:5" ht="13.5" thickBot="1" x14ac:dyDescent="0.25">
      <c r="A53" s="36"/>
      <c r="B53" s="73"/>
      <c r="C53" s="73"/>
    </row>
    <row r="54" spans="1:5" x14ac:dyDescent="0.2">
      <c r="A54" s="143">
        <v>2012</v>
      </c>
      <c r="B54" s="365"/>
      <c r="C54" s="366"/>
    </row>
    <row r="55" spans="1:5" x14ac:dyDescent="0.2">
      <c r="A55" s="144">
        <v>2013</v>
      </c>
      <c r="B55" s="367"/>
      <c r="C55" s="368"/>
      <c r="D55" s="1"/>
      <c r="E55" s="1"/>
    </row>
    <row r="56" spans="1:5" s="1" customFormat="1" x14ac:dyDescent="0.2">
      <c r="A56" s="144">
        <v>2014</v>
      </c>
      <c r="B56" s="367"/>
      <c r="C56" s="368"/>
    </row>
    <row r="57" spans="1:5" x14ac:dyDescent="0.2">
      <c r="A57" s="40">
        <v>2015</v>
      </c>
      <c r="B57" s="159"/>
      <c r="C57" s="71"/>
    </row>
    <row r="58" spans="1:5" x14ac:dyDescent="0.2">
      <c r="A58" s="40">
        <v>2016</v>
      </c>
      <c r="B58" s="159"/>
      <c r="C58" s="71"/>
    </row>
    <row r="59" spans="1:5" ht="13.5" thickBot="1" x14ac:dyDescent="0.25">
      <c r="A59" s="41">
        <v>2017</v>
      </c>
      <c r="B59" s="160"/>
      <c r="C59" s="72"/>
      <c r="D59" s="1"/>
      <c r="E59" s="1"/>
    </row>
    <row r="60" spans="1:5" ht="13.5" thickBot="1" x14ac:dyDescent="0.25">
      <c r="A60" s="36"/>
      <c r="B60" s="73"/>
      <c r="C60" s="73"/>
      <c r="D60" s="1"/>
      <c r="E60" s="1"/>
    </row>
    <row r="61" spans="1:5" x14ac:dyDescent="0.2">
      <c r="A61" s="205" t="str">
        <f>+'2- impo investigadas - CHINA'!A61</f>
        <v>ene-sep 2017</v>
      </c>
      <c r="B61" s="70"/>
      <c r="C61" s="70"/>
    </row>
    <row r="62" spans="1:5" ht="13.5" thickBot="1" x14ac:dyDescent="0.25">
      <c r="A62" s="206" t="str">
        <f>+'2- impo investigadas - CHINA'!A62</f>
        <v>ene-sep 2018</v>
      </c>
      <c r="B62" s="72"/>
      <c r="C62" s="72"/>
    </row>
    <row r="63" spans="1:5" x14ac:dyDescent="0.2">
      <c r="A63" s="74"/>
      <c r="B63" s="7"/>
      <c r="C63" s="7"/>
    </row>
    <row r="64" spans="1:5" x14ac:dyDescent="0.2">
      <c r="A64" s="74"/>
      <c r="B64" s="7"/>
      <c r="C64" s="7"/>
    </row>
    <row r="65" spans="1:3" hidden="1" x14ac:dyDescent="0.2">
      <c r="A65" s="7"/>
      <c r="B65" s="7"/>
      <c r="C65" s="7"/>
    </row>
    <row r="66" spans="1:3" hidden="1" x14ac:dyDescent="0.2">
      <c r="A66" s="7"/>
      <c r="B66" s="7"/>
      <c r="C66" s="7"/>
    </row>
    <row r="67" spans="1:3" hidden="1" x14ac:dyDescent="0.2">
      <c r="A67" s="46" t="s">
        <v>51</v>
      </c>
      <c r="B67" s="46"/>
      <c r="C67" s="46"/>
    </row>
    <row r="68" spans="1:3" ht="13.5" hidden="1" thickBot="1" x14ac:dyDescent="0.25">
      <c r="A68" s="48"/>
      <c r="B68" s="48"/>
      <c r="C68" s="48"/>
    </row>
    <row r="69" spans="1:3" ht="13.5" hidden="1" thickBot="1" x14ac:dyDescent="0.25">
      <c r="A69" s="49" t="s">
        <v>49</v>
      </c>
      <c r="B69" s="51" t="s">
        <v>52</v>
      </c>
      <c r="C69" s="76" t="s">
        <v>55</v>
      </c>
    </row>
    <row r="70" spans="1:3" hidden="1" x14ac:dyDescent="0.2">
      <c r="A70" s="52">
        <f>+A57</f>
        <v>2015</v>
      </c>
      <c r="B70" s="53">
        <f>+B57-SUM(B8:B19)</f>
        <v>0</v>
      </c>
      <c r="C70" s="54">
        <f>+C57-SUM(C8:C19)</f>
        <v>0</v>
      </c>
    </row>
    <row r="71" spans="1:3" hidden="1" x14ac:dyDescent="0.2">
      <c r="A71" s="55">
        <f>+A58</f>
        <v>2016</v>
      </c>
      <c r="B71" s="56">
        <f>+B58-SUM(B20:B31)</f>
        <v>0</v>
      </c>
      <c r="C71" s="57">
        <f>+C58-SUM(C20:C31)</f>
        <v>0</v>
      </c>
    </row>
    <row r="72" spans="1:3" ht="13.5" hidden="1" thickBot="1" x14ac:dyDescent="0.25">
      <c r="A72" s="58">
        <f>+A59</f>
        <v>2017</v>
      </c>
      <c r="B72" s="59">
        <f>+B59-SUM(B32:B43)</f>
        <v>0</v>
      </c>
      <c r="C72" s="75">
        <f>+C59-SUM(C32:C43)</f>
        <v>0</v>
      </c>
    </row>
    <row r="73" spans="1:3" hidden="1" x14ac:dyDescent="0.2">
      <c r="A73" s="52" t="str">
        <f>+A61</f>
        <v>ene-sep 2017</v>
      </c>
      <c r="B73" s="61" t="e">
        <f>+B61-(SUM(B32:INDEX(B32:B43,#REF!)))</f>
        <v>#REF!</v>
      </c>
      <c r="C73" s="61" t="e">
        <f>+C61-(SUM(C32:INDEX(C32:C43,#REF!)))</f>
        <v>#REF!</v>
      </c>
    </row>
    <row r="74" spans="1:3" ht="13.5" hidden="1" thickBot="1" x14ac:dyDescent="0.25">
      <c r="A74" s="58" t="str">
        <f>+A62</f>
        <v>ene-sep 2018</v>
      </c>
      <c r="B74" s="62" t="e">
        <f>+B62-(SUM(B44:INDEX(B44:B55,#REF!)))</f>
        <v>#REF!</v>
      </c>
      <c r="C74" s="62" t="e">
        <f>+C62-(SUM(C44:INDEX(C44:C55,#REF!)))</f>
        <v>#REF!</v>
      </c>
    </row>
    <row r="75" spans="1:3" hidden="1" x14ac:dyDescent="0.2"/>
  </sheetData>
  <mergeCells count="3">
    <mergeCell ref="A4:C4"/>
    <mergeCell ref="B6:B7"/>
    <mergeCell ref="C6:C7"/>
  </mergeCells>
  <phoneticPr fontId="0" type="noConversion"/>
  <printOptions horizontalCentered="1" verticalCentered="1" gridLinesSet="0"/>
  <pageMargins left="0.39370078740157483" right="0.39370078740157483" top="0.82677165354330717" bottom="0.78740157480314965" header="0.19685039370078741" footer="0.51181102362204722"/>
  <pageSetup paperSize="9" scale="93" orientation="portrait" horizontalDpi="300" verticalDpi="300" r:id="rId1"/>
  <headerFooter alignWithMargins="0">
    <oddHeader>&amp;R2018 - Año del Centenario de la Reforma Universitaria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pageSetUpPr fitToPage="1"/>
  </sheetPr>
  <dimension ref="A1:K75"/>
  <sheetViews>
    <sheetView showGridLines="0" zoomScale="75" workbookViewId="0">
      <selection activeCell="B1" sqref="B1"/>
    </sheetView>
  </sheetViews>
  <sheetFormatPr baseColWidth="10" defaultRowHeight="12.75" x14ac:dyDescent="0.2"/>
  <cols>
    <col min="1" max="1" width="15.85546875" style="7" customWidth="1"/>
    <col min="2" max="3" width="14.5703125" style="7" customWidth="1"/>
    <col min="4" max="11" width="13.85546875" style="7" customWidth="1"/>
    <col min="12" max="16384" width="11.42578125" style="7"/>
  </cols>
  <sheetData>
    <row r="1" spans="1:11" x14ac:dyDescent="0.2">
      <c r="A1" s="119" t="s">
        <v>69</v>
      </c>
      <c r="B1" s="5"/>
      <c r="C1" s="5"/>
      <c r="D1" s="107"/>
      <c r="E1" s="107"/>
      <c r="F1" s="77"/>
      <c r="G1" s="77"/>
      <c r="H1" s="77"/>
      <c r="I1" s="77"/>
      <c r="J1" s="77"/>
      <c r="K1" s="77"/>
    </row>
    <row r="2" spans="1:11" x14ac:dyDescent="0.2">
      <c r="A2" s="5" t="s">
        <v>59</v>
      </c>
      <c r="B2" s="5"/>
      <c r="C2" s="5"/>
      <c r="D2" s="77"/>
      <c r="E2" s="77"/>
      <c r="F2" s="77"/>
      <c r="G2" s="77"/>
      <c r="H2" s="77"/>
      <c r="I2" s="77"/>
      <c r="J2" s="77"/>
      <c r="K2" s="77"/>
    </row>
    <row r="3" spans="1:11" x14ac:dyDescent="0.2">
      <c r="A3" s="204" t="s">
        <v>72</v>
      </c>
      <c r="B3" s="208"/>
      <c r="C3" s="208"/>
      <c r="D3" s="209"/>
      <c r="E3" s="209"/>
      <c r="F3" s="209"/>
      <c r="G3" s="209"/>
      <c r="H3" s="209"/>
      <c r="I3" s="209"/>
      <c r="J3" s="209"/>
      <c r="K3" s="209"/>
    </row>
    <row r="4" spans="1:11" x14ac:dyDescent="0.2">
      <c r="A4" s="204" t="s">
        <v>84</v>
      </c>
      <c r="B4" s="204"/>
      <c r="C4" s="204"/>
      <c r="D4" s="209"/>
      <c r="E4" s="209"/>
      <c r="F4" s="209"/>
      <c r="G4" s="209"/>
      <c r="H4" s="209"/>
      <c r="I4" s="209"/>
      <c r="J4" s="209"/>
      <c r="K4" s="209"/>
    </row>
    <row r="5" spans="1:11" ht="13.5" thickBot="1" x14ac:dyDescent="0.25">
      <c r="D5" s="38"/>
      <c r="E5" s="77"/>
      <c r="F5" s="77"/>
      <c r="G5" s="77"/>
      <c r="H5" s="77"/>
      <c r="I5" s="77"/>
      <c r="J5" s="77"/>
      <c r="K5" s="77"/>
    </row>
    <row r="6" spans="1:11" x14ac:dyDescent="0.2">
      <c r="A6" s="17" t="s">
        <v>48</v>
      </c>
      <c r="B6" s="108" t="s">
        <v>60</v>
      </c>
      <c r="C6" s="109"/>
      <c r="D6" s="108" t="s">
        <v>60</v>
      </c>
      <c r="E6" s="109"/>
      <c r="F6" s="108" t="s">
        <v>60</v>
      </c>
      <c r="G6" s="109"/>
      <c r="H6" s="108" t="s">
        <v>60</v>
      </c>
      <c r="I6" s="109"/>
      <c r="J6" s="108" t="s">
        <v>62</v>
      </c>
      <c r="K6" s="109"/>
    </row>
    <row r="7" spans="1:11" ht="13.5" thickBot="1" x14ac:dyDescent="0.25">
      <c r="A7" s="110" t="s">
        <v>49</v>
      </c>
      <c r="B7" s="79" t="s">
        <v>106</v>
      </c>
      <c r="C7" s="80" t="s">
        <v>61</v>
      </c>
      <c r="D7" s="111" t="s">
        <v>106</v>
      </c>
      <c r="E7" s="112" t="s">
        <v>61</v>
      </c>
      <c r="F7" s="111" t="s">
        <v>106</v>
      </c>
      <c r="G7" s="112" t="s">
        <v>61</v>
      </c>
      <c r="H7" s="111" t="s">
        <v>106</v>
      </c>
      <c r="I7" s="112" t="s">
        <v>61</v>
      </c>
      <c r="J7" s="111" t="s">
        <v>106</v>
      </c>
      <c r="K7" s="112" t="s">
        <v>61</v>
      </c>
    </row>
    <row r="8" spans="1:11" x14ac:dyDescent="0.2">
      <c r="A8" s="19">
        <v>42005</v>
      </c>
      <c r="B8" s="19"/>
      <c r="C8" s="19"/>
      <c r="D8" s="20"/>
      <c r="E8" s="21"/>
      <c r="F8" s="20"/>
      <c r="G8" s="21"/>
      <c r="H8" s="20"/>
      <c r="I8" s="21"/>
      <c r="J8" s="20"/>
      <c r="K8" s="21"/>
    </row>
    <row r="9" spans="1:11" x14ac:dyDescent="0.2">
      <c r="A9" s="23">
        <v>42036</v>
      </c>
      <c r="B9" s="23"/>
      <c r="C9" s="23"/>
      <c r="D9" s="24"/>
      <c r="E9" s="25"/>
      <c r="F9" s="24"/>
      <c r="G9" s="25"/>
      <c r="H9" s="24"/>
      <c r="I9" s="25"/>
      <c r="J9" s="24"/>
      <c r="K9" s="25"/>
    </row>
    <row r="10" spans="1:11" x14ac:dyDescent="0.2">
      <c r="A10" s="23">
        <v>42064</v>
      </c>
      <c r="B10" s="23"/>
      <c r="C10" s="23"/>
      <c r="D10" s="24"/>
      <c r="E10" s="25"/>
      <c r="F10" s="24"/>
      <c r="G10" s="25"/>
      <c r="H10" s="24"/>
      <c r="I10" s="25"/>
      <c r="J10" s="24"/>
      <c r="K10" s="25"/>
    </row>
    <row r="11" spans="1:11" x14ac:dyDescent="0.2">
      <c r="A11" s="23">
        <v>42095</v>
      </c>
      <c r="B11" s="23"/>
      <c r="C11" s="23"/>
      <c r="D11" s="24"/>
      <c r="E11" s="25"/>
      <c r="F11" s="24"/>
      <c r="G11" s="25"/>
      <c r="H11" s="24"/>
      <c r="I11" s="25"/>
      <c r="J11" s="24"/>
      <c r="K11" s="25"/>
    </row>
    <row r="12" spans="1:11" x14ac:dyDescent="0.2">
      <c r="A12" s="23">
        <v>42125</v>
      </c>
      <c r="B12" s="23"/>
      <c r="C12" s="23"/>
      <c r="D12" s="25"/>
      <c r="E12" s="25"/>
      <c r="F12" s="25"/>
      <c r="G12" s="25"/>
      <c r="H12" s="25"/>
      <c r="I12" s="25"/>
      <c r="J12" s="25"/>
      <c r="K12" s="25"/>
    </row>
    <row r="13" spans="1:11" x14ac:dyDescent="0.2">
      <c r="A13" s="23">
        <v>42156</v>
      </c>
      <c r="B13" s="23"/>
      <c r="C13" s="23"/>
      <c r="D13" s="24"/>
      <c r="E13" s="25"/>
      <c r="F13" s="24"/>
      <c r="G13" s="25"/>
      <c r="H13" s="24"/>
      <c r="I13" s="25"/>
      <c r="J13" s="24"/>
      <c r="K13" s="25"/>
    </row>
    <row r="14" spans="1:11" x14ac:dyDescent="0.2">
      <c r="A14" s="23">
        <v>42186</v>
      </c>
      <c r="B14" s="23"/>
      <c r="C14" s="23"/>
      <c r="D14" s="25"/>
      <c r="E14" s="25"/>
      <c r="F14" s="25"/>
      <c r="G14" s="25"/>
      <c r="H14" s="25"/>
      <c r="I14" s="25"/>
      <c r="J14" s="25"/>
      <c r="K14" s="25"/>
    </row>
    <row r="15" spans="1:11" x14ac:dyDescent="0.2">
      <c r="A15" s="23">
        <v>42217</v>
      </c>
      <c r="B15" s="23"/>
      <c r="C15" s="23"/>
      <c r="D15" s="25"/>
      <c r="E15" s="25"/>
      <c r="F15" s="25"/>
      <c r="G15" s="25"/>
      <c r="H15" s="25"/>
      <c r="I15" s="25"/>
      <c r="J15" s="25"/>
      <c r="K15" s="25"/>
    </row>
    <row r="16" spans="1:11" x14ac:dyDescent="0.2">
      <c r="A16" s="23">
        <v>42248</v>
      </c>
      <c r="B16" s="23"/>
      <c r="C16" s="23"/>
      <c r="D16" s="25"/>
      <c r="E16" s="25"/>
      <c r="F16" s="25"/>
      <c r="G16" s="25"/>
      <c r="H16" s="25"/>
      <c r="I16" s="25"/>
      <c r="J16" s="25"/>
      <c r="K16" s="25"/>
    </row>
    <row r="17" spans="1:11" x14ac:dyDescent="0.2">
      <c r="A17" s="23">
        <v>42278</v>
      </c>
      <c r="B17" s="23"/>
      <c r="C17" s="23"/>
      <c r="D17" s="25"/>
      <c r="E17" s="25"/>
      <c r="F17" s="25"/>
      <c r="G17" s="25"/>
      <c r="H17" s="25"/>
      <c r="I17" s="25"/>
      <c r="J17" s="25"/>
      <c r="K17" s="25"/>
    </row>
    <row r="18" spans="1:11" x14ac:dyDescent="0.2">
      <c r="A18" s="23">
        <v>42309</v>
      </c>
      <c r="B18" s="23"/>
      <c r="C18" s="23"/>
      <c r="D18" s="25"/>
      <c r="E18" s="25"/>
      <c r="F18" s="25"/>
      <c r="G18" s="25"/>
      <c r="H18" s="25"/>
      <c r="I18" s="25"/>
      <c r="J18" s="25"/>
      <c r="K18" s="25"/>
    </row>
    <row r="19" spans="1:11" ht="13.5" thickBot="1" x14ac:dyDescent="0.25">
      <c r="A19" s="27">
        <v>42339</v>
      </c>
      <c r="B19" s="27"/>
      <c r="C19" s="27"/>
      <c r="D19" s="28"/>
      <c r="E19" s="28"/>
      <c r="F19" s="28"/>
      <c r="G19" s="28"/>
      <c r="H19" s="28"/>
      <c r="I19" s="28"/>
      <c r="J19" s="28"/>
      <c r="K19" s="28"/>
    </row>
    <row r="20" spans="1:11" x14ac:dyDescent="0.2">
      <c r="A20" s="19">
        <v>42370</v>
      </c>
      <c r="B20" s="19"/>
      <c r="C20" s="19"/>
      <c r="D20" s="21"/>
      <c r="E20" s="21"/>
      <c r="F20" s="21"/>
      <c r="G20" s="21"/>
      <c r="H20" s="21"/>
      <c r="I20" s="21"/>
      <c r="J20" s="21"/>
      <c r="K20" s="21"/>
    </row>
    <row r="21" spans="1:11" x14ac:dyDescent="0.2">
      <c r="A21" s="23">
        <v>42401</v>
      </c>
      <c r="B21" s="23"/>
      <c r="C21" s="23"/>
      <c r="D21" s="25"/>
      <c r="E21" s="25"/>
      <c r="F21" s="25"/>
      <c r="G21" s="25"/>
      <c r="H21" s="25"/>
      <c r="I21" s="25"/>
      <c r="J21" s="25"/>
      <c r="K21" s="25"/>
    </row>
    <row r="22" spans="1:11" x14ac:dyDescent="0.2">
      <c r="A22" s="23">
        <v>42430</v>
      </c>
      <c r="B22" s="23"/>
      <c r="C22" s="23"/>
      <c r="D22" s="25"/>
      <c r="E22" s="25"/>
      <c r="F22" s="25"/>
      <c r="G22" s="25"/>
      <c r="H22" s="25"/>
      <c r="I22" s="25"/>
      <c r="J22" s="25"/>
      <c r="K22" s="25"/>
    </row>
    <row r="23" spans="1:11" x14ac:dyDescent="0.2">
      <c r="A23" s="23">
        <v>42461</v>
      </c>
      <c r="B23" s="23"/>
      <c r="C23" s="23"/>
      <c r="D23" s="25"/>
      <c r="E23" s="25"/>
      <c r="F23" s="25"/>
      <c r="G23" s="25"/>
      <c r="H23" s="25"/>
      <c r="I23" s="25"/>
      <c r="J23" s="25"/>
      <c r="K23" s="25"/>
    </row>
    <row r="24" spans="1:11" x14ac:dyDescent="0.2">
      <c r="A24" s="23">
        <v>42491</v>
      </c>
      <c r="B24" s="23"/>
      <c r="C24" s="23"/>
      <c r="D24" s="25"/>
      <c r="E24" s="25"/>
      <c r="F24" s="25"/>
      <c r="G24" s="25"/>
      <c r="H24" s="25"/>
      <c r="I24" s="25"/>
      <c r="J24" s="25"/>
      <c r="K24" s="25"/>
    </row>
    <row r="25" spans="1:11" x14ac:dyDescent="0.2">
      <c r="A25" s="23">
        <v>42522</v>
      </c>
      <c r="B25" s="23"/>
      <c r="C25" s="23"/>
      <c r="D25" s="25"/>
      <c r="E25" s="25"/>
      <c r="F25" s="25"/>
      <c r="G25" s="25"/>
      <c r="H25" s="25"/>
      <c r="I25" s="25"/>
      <c r="J25" s="25"/>
      <c r="K25" s="25"/>
    </row>
    <row r="26" spans="1:11" x14ac:dyDescent="0.2">
      <c r="A26" s="23">
        <v>42552</v>
      </c>
      <c r="B26" s="23"/>
      <c r="C26" s="23"/>
      <c r="D26" s="25"/>
      <c r="E26" s="25"/>
      <c r="F26" s="25"/>
      <c r="G26" s="25"/>
      <c r="H26" s="25"/>
      <c r="I26" s="25"/>
      <c r="J26" s="25"/>
      <c r="K26" s="25"/>
    </row>
    <row r="27" spans="1:11" x14ac:dyDescent="0.2">
      <c r="A27" s="23">
        <v>42583</v>
      </c>
      <c r="B27" s="23"/>
      <c r="C27" s="23"/>
      <c r="D27" s="25"/>
      <c r="E27" s="25"/>
      <c r="F27" s="25"/>
      <c r="G27" s="25"/>
      <c r="H27" s="25"/>
      <c r="I27" s="25"/>
      <c r="J27" s="25"/>
      <c r="K27" s="25"/>
    </row>
    <row r="28" spans="1:11" x14ac:dyDescent="0.2">
      <c r="A28" s="23">
        <v>42614</v>
      </c>
      <c r="B28" s="23"/>
      <c r="C28" s="23"/>
      <c r="D28" s="25"/>
      <c r="E28" s="25"/>
      <c r="F28" s="25"/>
      <c r="G28" s="25"/>
      <c r="H28" s="25"/>
      <c r="I28" s="25"/>
      <c r="J28" s="25"/>
      <c r="K28" s="25"/>
    </row>
    <row r="29" spans="1:11" x14ac:dyDescent="0.2">
      <c r="A29" s="23">
        <v>42644</v>
      </c>
      <c r="B29" s="23"/>
      <c r="C29" s="23"/>
      <c r="D29" s="25"/>
      <c r="E29" s="25"/>
      <c r="F29" s="25"/>
      <c r="G29" s="25"/>
      <c r="H29" s="25"/>
      <c r="I29" s="25"/>
      <c r="J29" s="25"/>
      <c r="K29" s="25"/>
    </row>
    <row r="30" spans="1:11" x14ac:dyDescent="0.2">
      <c r="A30" s="23">
        <v>42675</v>
      </c>
      <c r="B30" s="23"/>
      <c r="C30" s="23"/>
      <c r="D30" s="25"/>
      <c r="E30" s="25"/>
      <c r="F30" s="25"/>
      <c r="G30" s="25"/>
      <c r="H30" s="25"/>
      <c r="I30" s="25"/>
      <c r="J30" s="25"/>
      <c r="K30" s="25"/>
    </row>
    <row r="31" spans="1:11" ht="13.5" thickBot="1" x14ac:dyDescent="0.25">
      <c r="A31" s="27">
        <v>42705</v>
      </c>
      <c r="B31" s="27"/>
      <c r="C31" s="27"/>
      <c r="D31" s="28"/>
      <c r="E31" s="28"/>
      <c r="F31" s="28"/>
      <c r="G31" s="28"/>
      <c r="H31" s="28"/>
      <c r="I31" s="28"/>
      <c r="J31" s="28"/>
      <c r="K31" s="28"/>
    </row>
    <row r="32" spans="1:11" x14ac:dyDescent="0.2">
      <c r="A32" s="19">
        <v>42736</v>
      </c>
      <c r="B32" s="19"/>
      <c r="C32" s="19"/>
      <c r="D32" s="21"/>
      <c r="E32" s="21"/>
      <c r="F32" s="21"/>
      <c r="G32" s="21"/>
      <c r="H32" s="21"/>
      <c r="I32" s="21"/>
      <c r="J32" s="21"/>
      <c r="K32" s="21"/>
    </row>
    <row r="33" spans="1:11" x14ac:dyDescent="0.2">
      <c r="A33" s="23">
        <v>42767</v>
      </c>
      <c r="B33" s="23"/>
      <c r="C33" s="23"/>
      <c r="D33" s="25"/>
      <c r="E33" s="25"/>
      <c r="F33" s="25"/>
      <c r="G33" s="25"/>
      <c r="H33" s="25"/>
      <c r="I33" s="25"/>
      <c r="J33" s="25"/>
      <c r="K33" s="25"/>
    </row>
    <row r="34" spans="1:11" x14ac:dyDescent="0.2">
      <c r="A34" s="23">
        <v>42795</v>
      </c>
      <c r="B34" s="23"/>
      <c r="C34" s="23"/>
      <c r="D34" s="25"/>
      <c r="E34" s="25"/>
      <c r="F34" s="25"/>
      <c r="G34" s="25"/>
      <c r="H34" s="25"/>
      <c r="I34" s="25"/>
      <c r="J34" s="25"/>
      <c r="K34" s="25"/>
    </row>
    <row r="35" spans="1:11" x14ac:dyDescent="0.2">
      <c r="A35" s="23">
        <v>42826</v>
      </c>
      <c r="B35" s="23"/>
      <c r="C35" s="23"/>
      <c r="D35" s="25"/>
      <c r="E35" s="25"/>
      <c r="F35" s="25"/>
      <c r="G35" s="25"/>
      <c r="H35" s="25"/>
      <c r="I35" s="25"/>
      <c r="J35" s="25"/>
      <c r="K35" s="25"/>
    </row>
    <row r="36" spans="1:11" x14ac:dyDescent="0.2">
      <c r="A36" s="23">
        <v>42856</v>
      </c>
      <c r="B36" s="23"/>
      <c r="C36" s="23"/>
      <c r="D36" s="25"/>
      <c r="E36" s="25"/>
      <c r="F36" s="25"/>
      <c r="G36" s="25"/>
      <c r="H36" s="25"/>
      <c r="I36" s="25"/>
      <c r="J36" s="25"/>
      <c r="K36" s="25"/>
    </row>
    <row r="37" spans="1:11" x14ac:dyDescent="0.2">
      <c r="A37" s="23">
        <v>42887</v>
      </c>
      <c r="B37" s="23"/>
      <c r="C37" s="23"/>
      <c r="D37" s="25"/>
      <c r="E37" s="25"/>
      <c r="F37" s="25"/>
      <c r="G37" s="25"/>
      <c r="H37" s="25"/>
      <c r="I37" s="25"/>
      <c r="J37" s="25"/>
      <c r="K37" s="25"/>
    </row>
    <row r="38" spans="1:11" x14ac:dyDescent="0.2">
      <c r="A38" s="23">
        <v>42917</v>
      </c>
      <c r="B38" s="23"/>
      <c r="C38" s="23"/>
      <c r="D38" s="25"/>
      <c r="E38" s="25"/>
      <c r="F38" s="25"/>
      <c r="G38" s="25"/>
      <c r="H38" s="25"/>
      <c r="I38" s="25"/>
      <c r="J38" s="25"/>
      <c r="K38" s="25"/>
    </row>
    <row r="39" spans="1:11" x14ac:dyDescent="0.2">
      <c r="A39" s="23">
        <v>42948</v>
      </c>
      <c r="B39" s="23"/>
      <c r="C39" s="23"/>
      <c r="D39" s="25"/>
      <c r="E39" s="25"/>
      <c r="F39" s="25"/>
      <c r="G39" s="25"/>
      <c r="H39" s="25"/>
      <c r="I39" s="25"/>
      <c r="J39" s="25"/>
      <c r="K39" s="25"/>
    </row>
    <row r="40" spans="1:11" x14ac:dyDescent="0.2">
      <c r="A40" s="23">
        <v>42979</v>
      </c>
      <c r="B40" s="23"/>
      <c r="C40" s="23"/>
      <c r="D40" s="25"/>
      <c r="E40" s="25"/>
      <c r="F40" s="25"/>
      <c r="G40" s="25"/>
      <c r="H40" s="25"/>
      <c r="I40" s="25"/>
      <c r="J40" s="25"/>
      <c r="K40" s="25"/>
    </row>
    <row r="41" spans="1:11" x14ac:dyDescent="0.2">
      <c r="A41" s="23">
        <v>43009</v>
      </c>
      <c r="B41" s="23"/>
      <c r="C41" s="23"/>
      <c r="D41" s="25"/>
      <c r="E41" s="25"/>
      <c r="F41" s="25"/>
      <c r="G41" s="25"/>
      <c r="H41" s="25"/>
      <c r="I41" s="25"/>
      <c r="J41" s="25"/>
      <c r="K41" s="25"/>
    </row>
    <row r="42" spans="1:11" x14ac:dyDescent="0.2">
      <c r="A42" s="23">
        <v>43040</v>
      </c>
      <c r="B42" s="23"/>
      <c r="C42" s="23"/>
      <c r="D42" s="25"/>
      <c r="E42" s="25"/>
      <c r="F42" s="25"/>
      <c r="G42" s="25"/>
      <c r="H42" s="25"/>
      <c r="I42" s="25"/>
      <c r="J42" s="25"/>
      <c r="K42" s="25"/>
    </row>
    <row r="43" spans="1:11" ht="13.5" thickBot="1" x14ac:dyDescent="0.25">
      <c r="A43" s="65">
        <v>43070</v>
      </c>
      <c r="B43" s="65"/>
      <c r="C43" s="65"/>
      <c r="D43" s="81"/>
      <c r="E43" s="81"/>
      <c r="F43" s="81"/>
      <c r="G43" s="81"/>
      <c r="H43" s="81"/>
      <c r="I43" s="81"/>
      <c r="J43" s="81"/>
      <c r="K43" s="81"/>
    </row>
    <row r="44" spans="1:11" x14ac:dyDescent="0.2">
      <c r="A44" s="19">
        <v>43101</v>
      </c>
      <c r="B44" s="19"/>
      <c r="C44" s="19"/>
      <c r="D44" s="21"/>
      <c r="E44" s="21"/>
      <c r="F44" s="21"/>
      <c r="G44" s="21"/>
      <c r="H44" s="21"/>
      <c r="I44" s="21"/>
      <c r="J44" s="21"/>
      <c r="K44" s="21"/>
    </row>
    <row r="45" spans="1:11" x14ac:dyDescent="0.2">
      <c r="A45" s="23">
        <v>43132</v>
      </c>
      <c r="B45" s="23"/>
      <c r="C45" s="23"/>
      <c r="D45" s="25"/>
      <c r="E45" s="25"/>
      <c r="F45" s="25"/>
      <c r="G45" s="25"/>
      <c r="H45" s="25"/>
      <c r="I45" s="25"/>
      <c r="J45" s="25"/>
      <c r="K45" s="25"/>
    </row>
    <row r="46" spans="1:11" x14ac:dyDescent="0.2">
      <c r="A46" s="23">
        <v>43160</v>
      </c>
      <c r="B46" s="23"/>
      <c r="C46" s="23"/>
      <c r="D46" s="25"/>
      <c r="E46" s="25"/>
      <c r="F46" s="25"/>
      <c r="G46" s="25"/>
      <c r="H46" s="25"/>
      <c r="I46" s="25"/>
      <c r="J46" s="25"/>
      <c r="K46" s="25"/>
    </row>
    <row r="47" spans="1:11" x14ac:dyDescent="0.2">
      <c r="A47" s="23">
        <v>43191</v>
      </c>
      <c r="B47" s="23"/>
      <c r="C47" s="23"/>
      <c r="D47" s="25"/>
      <c r="E47" s="25"/>
      <c r="F47" s="25"/>
      <c r="G47" s="25"/>
      <c r="H47" s="25"/>
      <c r="I47" s="25"/>
      <c r="J47" s="25"/>
      <c r="K47" s="25"/>
    </row>
    <row r="48" spans="1:11" x14ac:dyDescent="0.2">
      <c r="A48" s="23">
        <v>43221</v>
      </c>
      <c r="B48" s="23"/>
      <c r="C48" s="23"/>
      <c r="D48" s="25"/>
      <c r="E48" s="25"/>
      <c r="F48" s="25"/>
      <c r="G48" s="25"/>
      <c r="H48" s="25"/>
      <c r="I48" s="25"/>
      <c r="J48" s="25"/>
      <c r="K48" s="25"/>
    </row>
    <row r="49" spans="1:11" x14ac:dyDescent="0.2">
      <c r="A49" s="23">
        <v>43252</v>
      </c>
      <c r="B49" s="23"/>
      <c r="C49" s="23"/>
      <c r="D49" s="25"/>
      <c r="E49" s="25"/>
      <c r="F49" s="25"/>
      <c r="G49" s="25"/>
      <c r="H49" s="25"/>
      <c r="I49" s="25"/>
      <c r="J49" s="25"/>
      <c r="K49" s="25"/>
    </row>
    <row r="50" spans="1:11" x14ac:dyDescent="0.2">
      <c r="A50" s="23">
        <v>43282</v>
      </c>
      <c r="B50" s="23"/>
      <c r="C50" s="23"/>
      <c r="D50" s="25"/>
      <c r="E50" s="25"/>
      <c r="F50" s="25"/>
      <c r="G50" s="25"/>
      <c r="H50" s="25"/>
      <c r="I50" s="25"/>
      <c r="J50" s="25"/>
      <c r="K50" s="25"/>
    </row>
    <row r="51" spans="1:11" x14ac:dyDescent="0.2">
      <c r="A51" s="23">
        <v>43313</v>
      </c>
      <c r="B51" s="23"/>
      <c r="C51" s="23"/>
      <c r="D51" s="25"/>
      <c r="E51" s="25"/>
      <c r="F51" s="25"/>
      <c r="G51" s="25"/>
      <c r="H51" s="25"/>
      <c r="I51" s="25"/>
      <c r="J51" s="25"/>
      <c r="K51" s="25"/>
    </row>
    <row r="52" spans="1:11" ht="13.5" thickBot="1" x14ac:dyDescent="0.25">
      <c r="A52" s="27">
        <v>43344</v>
      </c>
      <c r="B52" s="27"/>
      <c r="C52" s="27"/>
      <c r="D52" s="28"/>
      <c r="E52" s="28"/>
      <c r="F52" s="28"/>
      <c r="G52" s="28"/>
      <c r="H52" s="28"/>
      <c r="I52" s="28"/>
      <c r="J52" s="28"/>
      <c r="K52" s="28"/>
    </row>
    <row r="53" spans="1:11" ht="13.5" thickBot="1" x14ac:dyDescent="0.25"/>
    <row r="54" spans="1:11" x14ac:dyDescent="0.2">
      <c r="A54" s="143">
        <v>2012</v>
      </c>
      <c r="B54" s="359"/>
      <c r="C54" s="360"/>
      <c r="D54" s="361"/>
      <c r="E54" s="145"/>
      <c r="F54" s="361"/>
      <c r="G54" s="145"/>
      <c r="H54" s="361"/>
      <c r="I54" s="145"/>
      <c r="J54" s="361"/>
      <c r="K54" s="145"/>
    </row>
    <row r="55" spans="1:11" x14ac:dyDescent="0.2">
      <c r="A55" s="144">
        <v>2013</v>
      </c>
      <c r="B55" s="362"/>
      <c r="C55" s="363"/>
      <c r="D55" s="364"/>
      <c r="E55" s="146"/>
      <c r="F55" s="364"/>
      <c r="G55" s="146"/>
      <c r="H55" s="364"/>
      <c r="I55" s="146"/>
      <c r="J55" s="364"/>
      <c r="K55" s="146"/>
    </row>
    <row r="56" spans="1:11" x14ac:dyDescent="0.2">
      <c r="A56" s="144">
        <v>2014</v>
      </c>
      <c r="B56" s="362"/>
      <c r="C56" s="363"/>
      <c r="D56" s="364"/>
      <c r="E56" s="146"/>
      <c r="F56" s="364"/>
      <c r="G56" s="146"/>
      <c r="H56" s="364"/>
      <c r="I56" s="146"/>
      <c r="J56" s="364"/>
      <c r="K56" s="146"/>
    </row>
    <row r="57" spans="1:11" x14ac:dyDescent="0.2">
      <c r="A57" s="40">
        <v>2015</v>
      </c>
      <c r="B57" s="157"/>
      <c r="C57" s="63"/>
      <c r="D57" s="157"/>
      <c r="E57" s="63"/>
      <c r="F57" s="157"/>
      <c r="G57" s="63"/>
      <c r="H57" s="157"/>
      <c r="I57" s="63"/>
      <c r="J57" s="157"/>
      <c r="K57" s="63"/>
    </row>
    <row r="58" spans="1:11" x14ac:dyDescent="0.2">
      <c r="A58" s="40">
        <v>2016</v>
      </c>
      <c r="B58" s="157"/>
      <c r="C58" s="63"/>
      <c r="D58" s="157"/>
      <c r="E58" s="63"/>
      <c r="F58" s="157"/>
      <c r="G58" s="63"/>
      <c r="H58" s="157"/>
      <c r="I58" s="63"/>
      <c r="J58" s="157"/>
      <c r="K58" s="63"/>
    </row>
    <row r="59" spans="1:11" ht="13.5" thickBot="1" x14ac:dyDescent="0.25">
      <c r="A59" s="41">
        <v>2017</v>
      </c>
      <c r="B59" s="161"/>
      <c r="C59" s="64"/>
      <c r="D59" s="161"/>
      <c r="E59" s="64"/>
      <c r="F59" s="161"/>
      <c r="G59" s="64"/>
      <c r="H59" s="161"/>
      <c r="I59" s="64"/>
      <c r="J59" s="161"/>
      <c r="K59" s="64"/>
    </row>
    <row r="60" spans="1:11" ht="13.5" thickBot="1" x14ac:dyDescent="0.25">
      <c r="A60" s="36"/>
      <c r="B60" s="113"/>
      <c r="C60" s="113"/>
      <c r="D60" s="114"/>
      <c r="E60" s="114"/>
      <c r="F60" s="114"/>
      <c r="G60" s="114"/>
      <c r="H60" s="114"/>
      <c r="I60" s="114"/>
      <c r="J60" s="114"/>
      <c r="K60" s="114"/>
    </row>
    <row r="61" spans="1:11" x14ac:dyDescent="0.2">
      <c r="A61" s="205" t="str">
        <f>+'2- impo investigadas - CHINA'!A61</f>
        <v>ene-sep 2017</v>
      </c>
      <c r="B61" s="115"/>
      <c r="C61" s="115"/>
      <c r="D61" s="116"/>
      <c r="E61" s="116"/>
      <c r="F61" s="116"/>
      <c r="G61" s="116"/>
      <c r="H61" s="116"/>
      <c r="I61" s="116"/>
      <c r="J61" s="116"/>
      <c r="K61" s="116"/>
    </row>
    <row r="62" spans="1:11" ht="13.5" thickBot="1" x14ac:dyDescent="0.25">
      <c r="A62" s="206" t="str">
        <f>+'2- impo investigadas - CHINA'!A62</f>
        <v>ene-sep 2018</v>
      </c>
      <c r="B62" s="117"/>
      <c r="C62" s="117"/>
      <c r="D62" s="118"/>
      <c r="E62" s="118"/>
      <c r="F62" s="118"/>
      <c r="G62" s="118"/>
      <c r="H62" s="118"/>
      <c r="I62" s="118"/>
      <c r="J62" s="118"/>
      <c r="K62" s="118"/>
    </row>
    <row r="63" spans="1:11" ht="13.5" thickBot="1" x14ac:dyDescent="0.25">
      <c r="A63" s="82"/>
      <c r="B63" s="82"/>
      <c r="C63" s="82"/>
    </row>
    <row r="64" spans="1:11" ht="13.5" thickBot="1" x14ac:dyDescent="0.25">
      <c r="A64" s="78" t="s">
        <v>63</v>
      </c>
      <c r="C64" s="48"/>
      <c r="D64" s="48"/>
      <c r="E64" s="13" t="s">
        <v>64</v>
      </c>
      <c r="F64" s="48"/>
      <c r="H64" s="48"/>
    </row>
    <row r="65" spans="1:11" hidden="1" x14ac:dyDescent="0.2"/>
    <row r="66" spans="1:11" hidden="1" x14ac:dyDescent="0.2"/>
    <row r="67" spans="1:11" hidden="1" x14ac:dyDescent="0.2">
      <c r="A67" s="46" t="s">
        <v>51</v>
      </c>
      <c r="B67" s="46"/>
      <c r="C67" s="46"/>
      <c r="D67" s="47"/>
      <c r="E67" s="48"/>
    </row>
    <row r="68" spans="1:11" ht="13.5" hidden="1" thickBot="1" x14ac:dyDescent="0.25">
      <c r="A68" s="48"/>
      <c r="B68" s="48"/>
      <c r="C68" s="48"/>
      <c r="D68" s="48"/>
      <c r="E68" s="48"/>
    </row>
    <row r="69" spans="1:11" ht="13.5" hidden="1" thickBot="1" x14ac:dyDescent="0.25">
      <c r="A69" s="49" t="s">
        <v>49</v>
      </c>
      <c r="B69" s="68" t="s">
        <v>52</v>
      </c>
      <c r="C69" s="69" t="s">
        <v>55</v>
      </c>
      <c r="D69" s="68" t="s">
        <v>52</v>
      </c>
      <c r="E69" s="69" t="s">
        <v>55</v>
      </c>
      <c r="F69" s="68" t="s">
        <v>52</v>
      </c>
      <c r="G69" s="69" t="s">
        <v>55</v>
      </c>
      <c r="H69" s="68" t="s">
        <v>52</v>
      </c>
      <c r="I69" s="69" t="s">
        <v>55</v>
      </c>
      <c r="J69" s="68" t="s">
        <v>52</v>
      </c>
      <c r="K69" s="69" t="s">
        <v>55</v>
      </c>
    </row>
    <row r="70" spans="1:11" hidden="1" x14ac:dyDescent="0.2">
      <c r="A70" s="52">
        <f>+A57</f>
        <v>2015</v>
      </c>
      <c r="B70" s="53">
        <f t="shared" ref="B70:K70" si="0">+B57-SUM(B8:B19)</f>
        <v>0</v>
      </c>
      <c r="C70" s="53">
        <f t="shared" si="0"/>
        <v>0</v>
      </c>
      <c r="D70" s="53">
        <f t="shared" si="0"/>
        <v>0</v>
      </c>
      <c r="E70" s="53">
        <f t="shared" si="0"/>
        <v>0</v>
      </c>
      <c r="F70" s="53">
        <f t="shared" si="0"/>
        <v>0</v>
      </c>
      <c r="G70" s="53">
        <f t="shared" si="0"/>
        <v>0</v>
      </c>
      <c r="H70" s="53">
        <f>+H57-SUM(H8:H19)</f>
        <v>0</v>
      </c>
      <c r="I70" s="53">
        <f>+I57-SUM(I8:I19)</f>
        <v>0</v>
      </c>
      <c r="J70" s="53">
        <f t="shared" si="0"/>
        <v>0</v>
      </c>
      <c r="K70" s="54">
        <f t="shared" si="0"/>
        <v>0</v>
      </c>
    </row>
    <row r="71" spans="1:11" hidden="1" x14ac:dyDescent="0.2">
      <c r="A71" s="55">
        <f>+A58</f>
        <v>2016</v>
      </c>
      <c r="B71" s="56">
        <f t="shared" ref="B71:K71" si="1">+B58-SUM(B20:B31)</f>
        <v>0</v>
      </c>
      <c r="C71" s="56">
        <f t="shared" si="1"/>
        <v>0</v>
      </c>
      <c r="D71" s="56">
        <f t="shared" si="1"/>
        <v>0</v>
      </c>
      <c r="E71" s="56">
        <f t="shared" si="1"/>
        <v>0</v>
      </c>
      <c r="F71" s="56">
        <f t="shared" si="1"/>
        <v>0</v>
      </c>
      <c r="G71" s="56">
        <f t="shared" si="1"/>
        <v>0</v>
      </c>
      <c r="H71" s="56">
        <f>+H58-SUM(H20:H31)</f>
        <v>0</v>
      </c>
      <c r="I71" s="56">
        <f>+I58-SUM(I20:I31)</f>
        <v>0</v>
      </c>
      <c r="J71" s="56">
        <f t="shared" si="1"/>
        <v>0</v>
      </c>
      <c r="K71" s="57">
        <f t="shared" si="1"/>
        <v>0</v>
      </c>
    </row>
    <row r="72" spans="1:11" ht="13.5" hidden="1" thickBot="1" x14ac:dyDescent="0.25">
      <c r="A72" s="58">
        <f>+A59</f>
        <v>2017</v>
      </c>
      <c r="B72" s="59">
        <f t="shared" ref="B72:K72" si="2">+B59-SUM(B32:B43)</f>
        <v>0</v>
      </c>
      <c r="C72" s="59">
        <f t="shared" si="2"/>
        <v>0</v>
      </c>
      <c r="D72" s="59">
        <f t="shared" si="2"/>
        <v>0</v>
      </c>
      <c r="E72" s="59">
        <f t="shared" si="2"/>
        <v>0</v>
      </c>
      <c r="F72" s="59">
        <f t="shared" si="2"/>
        <v>0</v>
      </c>
      <c r="G72" s="59">
        <f t="shared" si="2"/>
        <v>0</v>
      </c>
      <c r="H72" s="59">
        <f>+H59-SUM(H32:H43)</f>
        <v>0</v>
      </c>
      <c r="I72" s="59">
        <f>+I59-SUM(I32:I43)</f>
        <v>0</v>
      </c>
      <c r="J72" s="59">
        <f t="shared" si="2"/>
        <v>0</v>
      </c>
      <c r="K72" s="60">
        <f t="shared" si="2"/>
        <v>0</v>
      </c>
    </row>
    <row r="73" spans="1:11" hidden="1" x14ac:dyDescent="0.2">
      <c r="A73" s="52" t="str">
        <f>+A61</f>
        <v>ene-sep 2017</v>
      </c>
      <c r="B73" s="61" t="e">
        <f>+B61-(SUM(B32:INDEX(B32:B43,#REF!)))</f>
        <v>#REF!</v>
      </c>
      <c r="C73" s="61" t="e">
        <f>+C61-(SUM(C32:INDEX(C32:C43,#REF!)))</f>
        <v>#REF!</v>
      </c>
      <c r="D73" s="61" t="e">
        <f>+D61-(SUM(D32:INDEX(D32:D43,#REF!)))</f>
        <v>#REF!</v>
      </c>
      <c r="E73" s="61" t="e">
        <f>+E61-(SUM(E32:INDEX(E32:E43,#REF!)))</f>
        <v>#REF!</v>
      </c>
      <c r="F73" s="61" t="e">
        <f>+F61-(SUM(F32:INDEX(F32:F43,#REF!)))</f>
        <v>#REF!</v>
      </c>
      <c r="G73" s="61" t="e">
        <f>+G61-(SUM(G32:INDEX(G32:G43,#REF!)))</f>
        <v>#REF!</v>
      </c>
      <c r="H73" s="61" t="e">
        <f>+H61-(SUM(H32:INDEX(H32:H43,#REF!)))</f>
        <v>#REF!</v>
      </c>
      <c r="I73" s="61" t="e">
        <f>+I61-(SUM(I32:INDEX(I32:I43,#REF!)))</f>
        <v>#REF!</v>
      </c>
      <c r="J73" s="61" t="e">
        <f>+J61-(SUM(J32:INDEX(J32:J43,#REF!)))</f>
        <v>#REF!</v>
      </c>
      <c r="K73" s="61" t="e">
        <f>+K61-(SUM(K32:INDEX(K32:K43,#REF!)))</f>
        <v>#REF!</v>
      </c>
    </row>
    <row r="74" spans="1:11" ht="13.5" hidden="1" thickBot="1" x14ac:dyDescent="0.25">
      <c r="A74" s="58" t="str">
        <f>+A62</f>
        <v>ene-sep 2018</v>
      </c>
      <c r="B74" s="62" t="e">
        <f>+B62-(SUM(B44:INDEX(B44:B56,#REF!)))</f>
        <v>#REF!</v>
      </c>
      <c r="C74" s="62" t="e">
        <f>+C62-(SUM(C44:INDEX(C44:C56,#REF!)))</f>
        <v>#REF!</v>
      </c>
      <c r="D74" s="62" t="e">
        <f>+D62-(SUM(D44:INDEX(D44:D56,#REF!)))</f>
        <v>#REF!</v>
      </c>
      <c r="E74" s="62" t="e">
        <f>+E62-(SUM(E44:INDEX(E44:E56,#REF!)))</f>
        <v>#REF!</v>
      </c>
      <c r="F74" s="62" t="e">
        <f>+F62-(SUM(F44:INDEX(F44:F56,#REF!)))</f>
        <v>#REF!</v>
      </c>
      <c r="G74" s="62" t="e">
        <f>+G62-(SUM(G44:INDEX(G44:G56,#REF!)))</f>
        <v>#REF!</v>
      </c>
      <c r="H74" s="62" t="e">
        <f>+H62-(SUM(H44:INDEX(H44:H56,#REF!)))</f>
        <v>#REF!</v>
      </c>
      <c r="I74" s="62" t="e">
        <f>+I62-(SUM(I44:INDEX(I44:I56,#REF!)))</f>
        <v>#REF!</v>
      </c>
      <c r="J74" s="62" t="e">
        <f>+J62-(SUM(J44:INDEX(J44:J56,#REF!)))</f>
        <v>#REF!</v>
      </c>
      <c r="K74" s="62" t="e">
        <f>+K62-(SUM(K44:INDEX(K44:K56,#REF!)))</f>
        <v>#REF!</v>
      </c>
    </row>
    <row r="75" spans="1:11" hidden="1" x14ac:dyDescent="0.2"/>
  </sheetData>
  <sheetProtection formatCells="0" formatColumns="0" formatRows="0"/>
  <phoneticPr fontId="0" type="noConversion"/>
  <printOptions horizontalCentered="1" verticalCentered="1" gridLinesSet="0"/>
  <pageMargins left="0.39370078740157483" right="0.39370078740157483" top="0.82677165354330717" bottom="0.78740157480314965" header="0.19685039370078741" footer="0.51181102362204722"/>
  <pageSetup paperSize="9" scale="59" orientation="landscape" horizontalDpi="4294967292" verticalDpi="300" r:id="rId1"/>
  <headerFooter alignWithMargins="0">
    <oddHeader>&amp;R2018 - Año del Centenario de la Reforma Universitaria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>
    <pageSetUpPr fitToPage="1"/>
  </sheetPr>
  <dimension ref="A1:H28"/>
  <sheetViews>
    <sheetView showGridLines="0" zoomScale="75" workbookViewId="0"/>
  </sheetViews>
  <sheetFormatPr baseColWidth="10" defaultRowHeight="12.75" x14ac:dyDescent="0.2"/>
  <cols>
    <col min="1" max="1" width="16.5703125" style="7" customWidth="1"/>
    <col min="2" max="4" width="22.7109375" style="7" customWidth="1"/>
    <col min="5" max="5" width="33.140625" style="7" customWidth="1"/>
    <col min="6" max="6" width="31.140625" style="7" customWidth="1"/>
    <col min="7" max="7" width="31.42578125" style="7" customWidth="1"/>
    <col min="8" max="16384" width="11.42578125" style="7"/>
  </cols>
  <sheetData>
    <row r="1" spans="1:7" x14ac:dyDescent="0.2">
      <c r="A1" s="119" t="s">
        <v>56</v>
      </c>
      <c r="B1" s="6"/>
      <c r="C1" s="6"/>
      <c r="D1" s="6"/>
      <c r="E1" s="6"/>
      <c r="F1" s="6"/>
      <c r="G1" s="6"/>
    </row>
    <row r="2" spans="1:7" x14ac:dyDescent="0.2">
      <c r="A2" s="5" t="s">
        <v>65</v>
      </c>
      <c r="B2" s="6"/>
      <c r="C2" s="6"/>
      <c r="D2" s="6"/>
      <c r="E2" s="6"/>
      <c r="F2" s="6"/>
      <c r="G2" s="6"/>
    </row>
    <row r="3" spans="1:7" x14ac:dyDescent="0.2">
      <c r="A3" s="204" t="s">
        <v>86</v>
      </c>
      <c r="B3" s="207"/>
      <c r="C3" s="207"/>
      <c r="D3" s="207"/>
      <c r="E3" s="207"/>
      <c r="F3" s="207"/>
      <c r="G3" s="207"/>
    </row>
    <row r="4" spans="1:7" x14ac:dyDescent="0.2">
      <c r="A4" s="204" t="s">
        <v>85</v>
      </c>
      <c r="B4" s="207"/>
      <c r="C4" s="207"/>
      <c r="D4" s="207"/>
      <c r="E4" s="207"/>
      <c r="F4" s="207"/>
      <c r="G4" s="207"/>
    </row>
    <row r="5" spans="1:7" ht="13.5" thickBot="1" x14ac:dyDescent="0.25">
      <c r="A5" s="78"/>
      <c r="B5" s="78"/>
      <c r="C5" s="78"/>
      <c r="D5" s="78"/>
      <c r="E5" s="78"/>
      <c r="F5" s="78"/>
      <c r="G5" s="78"/>
    </row>
    <row r="6" spans="1:7" ht="13.5" thickBot="1" x14ac:dyDescent="0.25">
      <c r="A6" s="119"/>
      <c r="B6" s="397" t="s">
        <v>90</v>
      </c>
      <c r="C6" s="398"/>
      <c r="D6" s="399"/>
      <c r="E6" s="120" t="s">
        <v>66</v>
      </c>
      <c r="F6" s="162"/>
      <c r="G6" s="121"/>
    </row>
    <row r="7" spans="1:7" ht="13.5" thickBot="1" x14ac:dyDescent="0.25">
      <c r="A7" s="66" t="s">
        <v>49</v>
      </c>
      <c r="B7" s="220" t="s">
        <v>129</v>
      </c>
      <c r="C7" s="220" t="s">
        <v>130</v>
      </c>
      <c r="D7" s="220" t="s">
        <v>131</v>
      </c>
      <c r="E7" s="217" t="s">
        <v>67</v>
      </c>
      <c r="F7" s="210" t="s">
        <v>67</v>
      </c>
      <c r="G7" s="211" t="s">
        <v>67</v>
      </c>
    </row>
    <row r="8" spans="1:7" x14ac:dyDescent="0.2">
      <c r="A8" s="212">
        <f>+'2- impo investigadas - CHINA'!A54</f>
        <v>2012</v>
      </c>
      <c r="B8" s="221"/>
      <c r="C8" s="221"/>
      <c r="D8" s="221"/>
      <c r="E8" s="218"/>
      <c r="F8" s="122"/>
      <c r="G8" s="123"/>
    </row>
    <row r="9" spans="1:7" x14ac:dyDescent="0.2">
      <c r="A9" s="213">
        <f>+'2- impo investigadas - CHINA'!A55</f>
        <v>2013</v>
      </c>
      <c r="B9" s="156"/>
      <c r="C9" s="156"/>
      <c r="D9" s="156"/>
      <c r="E9" s="168"/>
      <c r="F9" s="124"/>
      <c r="G9" s="26"/>
    </row>
    <row r="10" spans="1:7" x14ac:dyDescent="0.2">
      <c r="A10" s="213">
        <f>+'2- impo investigadas - CHINA'!A56</f>
        <v>2014</v>
      </c>
      <c r="B10" s="156"/>
      <c r="C10" s="156"/>
      <c r="D10" s="156"/>
      <c r="E10" s="168"/>
      <c r="F10" s="124"/>
      <c r="G10" s="26"/>
    </row>
    <row r="11" spans="1:7" x14ac:dyDescent="0.2">
      <c r="A11" s="213">
        <f>+'2- impo investigadas - CHINA'!A57</f>
        <v>2015</v>
      </c>
      <c r="B11" s="156"/>
      <c r="C11" s="156"/>
      <c r="D11" s="156"/>
      <c r="E11" s="168"/>
      <c r="F11" s="124"/>
      <c r="G11" s="26"/>
    </row>
    <row r="12" spans="1:7" x14ac:dyDescent="0.2">
      <c r="A12" s="213">
        <f>+'2- impo investigadas - CHINA'!A58</f>
        <v>2016</v>
      </c>
      <c r="B12" s="24"/>
      <c r="C12" s="24"/>
      <c r="D12" s="24"/>
      <c r="E12" s="168"/>
      <c r="F12" s="124"/>
      <c r="G12" s="26"/>
    </row>
    <row r="13" spans="1:7" ht="13.5" thickBot="1" x14ac:dyDescent="0.25">
      <c r="A13" s="214">
        <f>+'2- impo investigadas - CHINA'!A59</f>
        <v>2017</v>
      </c>
      <c r="B13" s="222"/>
      <c r="C13" s="222"/>
      <c r="D13" s="222"/>
      <c r="E13" s="219"/>
      <c r="F13" s="125"/>
      <c r="G13" s="31"/>
    </row>
    <row r="14" spans="1:7" x14ac:dyDescent="0.2">
      <c r="A14" s="321" t="str">
        <f>+'2- impo investigadas - CHINA'!A61</f>
        <v>ene-sep 2017</v>
      </c>
      <c r="B14" s="20"/>
      <c r="C14" s="20"/>
      <c r="D14" s="20"/>
      <c r="E14" s="215"/>
      <c r="F14" s="126"/>
      <c r="G14" s="22"/>
    </row>
    <row r="15" spans="1:7" ht="13.5" thickBot="1" x14ac:dyDescent="0.25">
      <c r="A15" s="322" t="str">
        <f>+'2- impo investigadas - CHINA'!A62</f>
        <v>ene-sep 2018</v>
      </c>
      <c r="B15" s="35"/>
      <c r="C15" s="35"/>
      <c r="D15" s="35"/>
      <c r="E15" s="216"/>
      <c r="F15" s="127"/>
      <c r="G15" s="29"/>
    </row>
    <row r="18" spans="1:8" hidden="1" x14ac:dyDescent="0.2">
      <c r="A18" s="128" t="s">
        <v>68</v>
      </c>
    </row>
    <row r="19" spans="1:8" ht="13.5" hidden="1" thickBot="1" x14ac:dyDescent="0.25"/>
    <row r="20" spans="1:8" ht="13.5" hidden="1" thickBot="1" x14ac:dyDescent="0.25">
      <c r="A20" s="49" t="s">
        <v>49</v>
      </c>
      <c r="B20" s="394" t="str">
        <f>+B7</f>
        <v>CHINA</v>
      </c>
      <c r="C20" s="395"/>
      <c r="D20" s="396"/>
      <c r="E20" s="129"/>
      <c r="F20" s="129"/>
      <c r="G20" s="129"/>
      <c r="H20" s="16"/>
    </row>
    <row r="21" spans="1:8" hidden="1" x14ac:dyDescent="0.2">
      <c r="A21" s="165">
        <f>+'2- impo investigadas COREA'!A70</f>
        <v>2015</v>
      </c>
      <c r="B21" s="54">
        <f>+B9-(B8+'2- impo investigadas - CHINA'!C57-'7- reventa'!B57)</f>
        <v>0</v>
      </c>
      <c r="C21" s="54">
        <f>+C9-(C8+'2- impo investigadas - CHINA'!D57-'7- reventa'!C57)</f>
        <v>0</v>
      </c>
      <c r="D21" s="54">
        <f>+D9-(D8+'2- impo investigadas - CHINA'!E57-'7- reventa'!D57)</f>
        <v>0</v>
      </c>
      <c r="E21" s="130"/>
      <c r="F21" s="130"/>
      <c r="G21" s="130"/>
      <c r="H21" s="16"/>
    </row>
    <row r="22" spans="1:8" hidden="1" x14ac:dyDescent="0.2">
      <c r="A22" s="166">
        <f>+'2- impo investigadas COREA'!A71</f>
        <v>2016</v>
      </c>
      <c r="B22" s="57">
        <f>+B12-(B9+'2- impo investigadas - CHINA'!C58-'7- reventa'!B58)</f>
        <v>0</v>
      </c>
      <c r="C22" s="57">
        <f>+C12-(C9+'2- impo investigadas - CHINA'!D58-'7- reventa'!C58)</f>
        <v>0</v>
      </c>
      <c r="D22" s="57">
        <f>+D12-(D9+'2- impo investigadas - CHINA'!E58-'7- reventa'!D58)</f>
        <v>0</v>
      </c>
    </row>
    <row r="23" spans="1:8" ht="13.5" hidden="1" thickBot="1" x14ac:dyDescent="0.25">
      <c r="A23" s="167">
        <f>+'2- impo investigadas COREA'!A72</f>
        <v>2017</v>
      </c>
      <c r="B23" s="60">
        <f>+B13-(B12+'2- impo investigadas - CHINA'!C59-'7- reventa'!B59)</f>
        <v>0</v>
      </c>
      <c r="C23" s="60">
        <f>+C13-(C12+'2- impo investigadas - CHINA'!D59-'7- reventa'!C59)</f>
        <v>0</v>
      </c>
      <c r="D23" s="60">
        <f>+D13-(D12+'2- impo investigadas - CHINA'!E59-'7- reventa'!D59)</f>
        <v>0</v>
      </c>
    </row>
    <row r="24" spans="1:8" hidden="1" x14ac:dyDescent="0.2">
      <c r="A24" s="163" t="str">
        <f>+A14</f>
        <v>ene-sep 2017</v>
      </c>
      <c r="B24" s="164">
        <f>+B14-(B13+'2- impo investigadas - CHINA'!C61-'7- reventa'!B61)</f>
        <v>0</v>
      </c>
      <c r="C24" s="164">
        <f>+C14-(C13+'2- impo investigadas - CHINA'!D61-'7- reventa'!C61)</f>
        <v>0</v>
      </c>
      <c r="D24" s="164">
        <f>+D14-(D13+'2- impo investigadas - CHINA'!E61-'7- reventa'!D61)</f>
        <v>0</v>
      </c>
    </row>
    <row r="25" spans="1:8" ht="13.5" hidden="1" thickBot="1" x14ac:dyDescent="0.25">
      <c r="A25" s="58" t="str">
        <f>+A15</f>
        <v>ene-sep 2018</v>
      </c>
      <c r="B25" s="62">
        <f>+B15-(B14+'2- impo investigadas - CHINA'!C62-'7- reventa'!B62)</f>
        <v>0</v>
      </c>
      <c r="C25" s="62">
        <f>+C15-(C14+'2- impo investigadas - CHINA'!D62-'7- reventa'!C62)</f>
        <v>0</v>
      </c>
      <c r="D25" s="62">
        <f>+D15-(D14+'2- impo investigadas - CHINA'!E62-'7- reventa'!D62)</f>
        <v>0</v>
      </c>
    </row>
    <row r="26" spans="1:8" hidden="1" x14ac:dyDescent="0.2">
      <c r="A26" s="37"/>
      <c r="B26" s="37"/>
      <c r="C26" s="37"/>
      <c r="D26" s="37"/>
    </row>
    <row r="27" spans="1:8" hidden="1" x14ac:dyDescent="0.2">
      <c r="A27" s="37"/>
      <c r="B27" s="37"/>
      <c r="C27" s="37"/>
      <c r="D27" s="37"/>
    </row>
    <row r="28" spans="1:8" hidden="1" x14ac:dyDescent="0.2">
      <c r="A28" s="37"/>
      <c r="B28" s="37"/>
      <c r="C28" s="37"/>
      <c r="D28" s="37"/>
    </row>
  </sheetData>
  <sheetProtection formatCells="0" formatColumns="0" formatRows="0"/>
  <mergeCells count="2">
    <mergeCell ref="B20:D20"/>
    <mergeCell ref="B6:D6"/>
  </mergeCells>
  <phoneticPr fontId="0" type="noConversion"/>
  <printOptions horizontalCentered="1" verticalCentered="1" gridLinesSet="0"/>
  <pageMargins left="0.39370078740157483" right="0.39370078740157483" top="0.82677165354330717" bottom="0.78740157480314965" header="0.19685039370078741" footer="0.51181102362204722"/>
  <pageSetup paperSize="9" scale="78" orientation="landscape" horizontalDpi="4294967292" verticalDpi="300" r:id="rId1"/>
  <headerFooter alignWithMargins="0">
    <oddHeader>&amp;R2018 - Año del Centenario de la Reforma Universitaria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U79"/>
  <sheetViews>
    <sheetView topLeftCell="A33" zoomScale="90" workbookViewId="0">
      <selection activeCell="D84" sqref="D84"/>
    </sheetView>
  </sheetViews>
  <sheetFormatPr baseColWidth="10" defaultRowHeight="12.75" x14ac:dyDescent="0.2"/>
  <cols>
    <col min="1" max="1" width="4.140625" style="257" customWidth="1"/>
    <col min="2" max="2" width="16" style="257" customWidth="1"/>
    <col min="3" max="6" width="33.140625" style="300" bestFit="1" customWidth="1"/>
    <col min="7" max="7" width="7.5703125" style="257" customWidth="1"/>
    <col min="8" max="8" width="17.5703125" style="257" customWidth="1"/>
    <col min="9" max="16384" width="11.42578125" style="257"/>
  </cols>
  <sheetData>
    <row r="1" spans="2:8" s="253" customFormat="1" x14ac:dyDescent="0.2">
      <c r="B1" s="252" t="s">
        <v>156</v>
      </c>
      <c r="C1" s="252"/>
      <c r="D1" s="252"/>
      <c r="E1" s="252"/>
      <c r="F1" s="252"/>
    </row>
    <row r="2" spans="2:8" s="253" customFormat="1" x14ac:dyDescent="0.2">
      <c r="B2" s="252" t="s">
        <v>149</v>
      </c>
      <c r="C2" s="252"/>
      <c r="D2" s="252"/>
      <c r="E2" s="252"/>
      <c r="F2" s="252"/>
    </row>
    <row r="3" spans="2:8" s="255" customFormat="1" x14ac:dyDescent="0.2">
      <c r="B3" s="254" t="s">
        <v>72</v>
      </c>
      <c r="C3" s="254"/>
      <c r="D3" s="254"/>
      <c r="E3" s="254"/>
      <c r="F3" s="254"/>
    </row>
    <row r="4" spans="2:8" s="255" customFormat="1" x14ac:dyDescent="0.2">
      <c r="B4" s="400" t="s">
        <v>117</v>
      </c>
      <c r="C4" s="400"/>
      <c r="D4" s="400"/>
      <c r="E4" s="400"/>
      <c r="F4" s="400"/>
    </row>
    <row r="5" spans="2:8" s="253" customFormat="1" x14ac:dyDescent="0.2">
      <c r="B5" s="256"/>
      <c r="C5" s="256"/>
      <c r="D5" s="256"/>
      <c r="E5" s="256"/>
      <c r="F5" s="256"/>
      <c r="G5" s="255"/>
      <c r="H5" s="255"/>
    </row>
    <row r="6" spans="2:8" s="253" customFormat="1" x14ac:dyDescent="0.2">
      <c r="B6" s="256"/>
      <c r="C6" s="256"/>
      <c r="D6" s="256"/>
      <c r="E6" s="256"/>
      <c r="F6" s="256"/>
      <c r="G6" s="255"/>
      <c r="H6" s="255"/>
    </row>
    <row r="7" spans="2:8" s="253" customFormat="1" x14ac:dyDescent="0.2">
      <c r="B7" s="256"/>
      <c r="C7" s="256"/>
      <c r="D7" s="256"/>
      <c r="E7" s="256"/>
      <c r="F7" s="256"/>
      <c r="G7" s="255"/>
      <c r="H7" s="255"/>
    </row>
    <row r="8" spans="2:8" ht="13.5" thickBot="1" x14ac:dyDescent="0.25">
      <c r="C8" s="258"/>
      <c r="D8" s="258"/>
      <c r="E8" s="258"/>
      <c r="F8" s="258"/>
      <c r="G8" s="259"/>
      <c r="H8" s="259"/>
    </row>
    <row r="9" spans="2:8" ht="12.75" customHeight="1" x14ac:dyDescent="0.2">
      <c r="B9" s="260" t="s">
        <v>48</v>
      </c>
      <c r="C9" s="261" t="s">
        <v>118</v>
      </c>
      <c r="D9" s="262" t="s">
        <v>119</v>
      </c>
      <c r="E9" s="263" t="s">
        <v>120</v>
      </c>
      <c r="F9" s="262" t="s">
        <v>121</v>
      </c>
      <c r="G9" s="253"/>
    </row>
    <row r="10" spans="2:8" ht="41.25" customHeight="1" thickBot="1" x14ac:dyDescent="0.25">
      <c r="B10" s="264" t="s">
        <v>49</v>
      </c>
      <c r="C10" s="265" t="s">
        <v>122</v>
      </c>
      <c r="D10" s="265" t="s">
        <v>122</v>
      </c>
      <c r="E10" s="265" t="s">
        <v>122</v>
      </c>
      <c r="F10" s="266" t="s">
        <v>122</v>
      </c>
      <c r="G10" s="253"/>
    </row>
    <row r="11" spans="2:8" x14ac:dyDescent="0.2">
      <c r="B11" s="267">
        <v>42005</v>
      </c>
      <c r="C11" s="268"/>
      <c r="D11" s="269"/>
      <c r="E11" s="270"/>
      <c r="F11" s="271"/>
    </row>
    <row r="12" spans="2:8" x14ac:dyDescent="0.2">
      <c r="B12" s="272">
        <v>42036</v>
      </c>
      <c r="C12" s="273"/>
      <c r="D12" s="274"/>
      <c r="E12" s="275"/>
      <c r="F12" s="276"/>
    </row>
    <row r="13" spans="2:8" x14ac:dyDescent="0.2">
      <c r="B13" s="272">
        <v>42064</v>
      </c>
      <c r="C13" s="273"/>
      <c r="D13" s="274"/>
      <c r="E13" s="275"/>
      <c r="F13" s="276"/>
    </row>
    <row r="14" spans="2:8" x14ac:dyDescent="0.2">
      <c r="B14" s="272">
        <v>42095</v>
      </c>
      <c r="C14" s="273"/>
      <c r="D14" s="274"/>
      <c r="E14" s="275"/>
      <c r="F14" s="276"/>
    </row>
    <row r="15" spans="2:8" x14ac:dyDescent="0.2">
      <c r="B15" s="272">
        <v>42125</v>
      </c>
      <c r="C15" s="275"/>
      <c r="D15" s="274"/>
      <c r="E15" s="275"/>
      <c r="F15" s="276"/>
    </row>
    <row r="16" spans="2:8" x14ac:dyDescent="0.2">
      <c r="B16" s="272">
        <v>42156</v>
      </c>
      <c r="C16" s="273"/>
      <c r="D16" s="274"/>
      <c r="E16" s="275"/>
      <c r="F16" s="276"/>
    </row>
    <row r="17" spans="2:6" x14ac:dyDescent="0.2">
      <c r="B17" s="272">
        <v>42186</v>
      </c>
      <c r="C17" s="275"/>
      <c r="D17" s="274"/>
      <c r="E17" s="275"/>
      <c r="F17" s="276"/>
    </row>
    <row r="18" spans="2:6" x14ac:dyDescent="0.2">
      <c r="B18" s="272">
        <v>42217</v>
      </c>
      <c r="C18" s="275"/>
      <c r="D18" s="274"/>
      <c r="E18" s="275"/>
      <c r="F18" s="276"/>
    </row>
    <row r="19" spans="2:6" x14ac:dyDescent="0.2">
      <c r="B19" s="272">
        <v>42248</v>
      </c>
      <c r="C19" s="275"/>
      <c r="D19" s="274"/>
      <c r="E19" s="275"/>
      <c r="F19" s="276"/>
    </row>
    <row r="20" spans="2:6" x14ac:dyDescent="0.2">
      <c r="B20" s="272">
        <v>42278</v>
      </c>
      <c r="C20" s="275"/>
      <c r="D20" s="274"/>
      <c r="E20" s="275"/>
      <c r="F20" s="276"/>
    </row>
    <row r="21" spans="2:6" x14ac:dyDescent="0.2">
      <c r="B21" s="272">
        <v>42309</v>
      </c>
      <c r="C21" s="275"/>
      <c r="D21" s="274"/>
      <c r="E21" s="275"/>
      <c r="F21" s="276"/>
    </row>
    <row r="22" spans="2:6" ht="13.5" thickBot="1" x14ac:dyDescent="0.25">
      <c r="B22" s="277">
        <v>42339</v>
      </c>
      <c r="C22" s="278"/>
      <c r="D22" s="279"/>
      <c r="E22" s="278"/>
      <c r="F22" s="280"/>
    </row>
    <row r="23" spans="2:6" x14ac:dyDescent="0.2">
      <c r="B23" s="267">
        <v>42370</v>
      </c>
      <c r="C23" s="269"/>
      <c r="D23" s="269"/>
      <c r="E23" s="281"/>
      <c r="F23" s="276"/>
    </row>
    <row r="24" spans="2:6" x14ac:dyDescent="0.2">
      <c r="B24" s="272">
        <v>42401</v>
      </c>
      <c r="C24" s="274"/>
      <c r="D24" s="274"/>
      <c r="E24" s="281"/>
      <c r="F24" s="282"/>
    </row>
    <row r="25" spans="2:6" x14ac:dyDescent="0.2">
      <c r="B25" s="272">
        <v>42430</v>
      </c>
      <c r="C25" s="274"/>
      <c r="D25" s="274"/>
      <c r="E25" s="275"/>
      <c r="F25" s="276"/>
    </row>
    <row r="26" spans="2:6" x14ac:dyDescent="0.2">
      <c r="B26" s="272">
        <v>42461</v>
      </c>
      <c r="C26" s="274"/>
      <c r="D26" s="274"/>
      <c r="E26" s="275"/>
      <c r="F26" s="276"/>
    </row>
    <row r="27" spans="2:6" x14ac:dyDescent="0.2">
      <c r="B27" s="272">
        <v>42491</v>
      </c>
      <c r="C27" s="274"/>
      <c r="D27" s="274"/>
      <c r="E27" s="275"/>
      <c r="F27" s="276"/>
    </row>
    <row r="28" spans="2:6" x14ac:dyDescent="0.2">
      <c r="B28" s="272">
        <v>42522</v>
      </c>
      <c r="C28" s="274"/>
      <c r="D28" s="274"/>
      <c r="E28" s="275"/>
      <c r="F28" s="276"/>
    </row>
    <row r="29" spans="2:6" x14ac:dyDescent="0.2">
      <c r="B29" s="272">
        <v>42552</v>
      </c>
      <c r="C29" s="274"/>
      <c r="D29" s="274"/>
      <c r="E29" s="275"/>
      <c r="F29" s="276"/>
    </row>
    <row r="30" spans="2:6" x14ac:dyDescent="0.2">
      <c r="B30" s="272">
        <v>42583</v>
      </c>
      <c r="C30" s="274"/>
      <c r="D30" s="274"/>
      <c r="E30" s="275"/>
      <c r="F30" s="276"/>
    </row>
    <row r="31" spans="2:6" x14ac:dyDescent="0.2">
      <c r="B31" s="272">
        <v>42614</v>
      </c>
      <c r="C31" s="274"/>
      <c r="D31" s="274"/>
      <c r="E31" s="275"/>
      <c r="F31" s="276"/>
    </row>
    <row r="32" spans="2:6" x14ac:dyDescent="0.2">
      <c r="B32" s="272">
        <v>42644</v>
      </c>
      <c r="C32" s="274"/>
      <c r="D32" s="274"/>
      <c r="E32" s="275"/>
      <c r="F32" s="276"/>
    </row>
    <row r="33" spans="2:6" x14ac:dyDescent="0.2">
      <c r="B33" s="272">
        <v>42675</v>
      </c>
      <c r="C33" s="274"/>
      <c r="D33" s="274"/>
      <c r="E33" s="275"/>
      <c r="F33" s="276"/>
    </row>
    <row r="34" spans="2:6" ht="13.5" thickBot="1" x14ac:dyDescent="0.25">
      <c r="B34" s="277">
        <v>42705</v>
      </c>
      <c r="C34" s="279"/>
      <c r="D34" s="279"/>
      <c r="E34" s="283"/>
      <c r="F34" s="284"/>
    </row>
    <row r="35" spans="2:6" x14ac:dyDescent="0.2">
      <c r="B35" s="267">
        <v>42736</v>
      </c>
      <c r="C35" s="269"/>
      <c r="D35" s="285"/>
      <c r="E35" s="285"/>
      <c r="F35" s="286"/>
    </row>
    <row r="36" spans="2:6" x14ac:dyDescent="0.2">
      <c r="B36" s="272">
        <v>42767</v>
      </c>
      <c r="C36" s="274"/>
      <c r="D36" s="287"/>
      <c r="E36" s="287"/>
      <c r="F36" s="288"/>
    </row>
    <row r="37" spans="2:6" x14ac:dyDescent="0.2">
      <c r="B37" s="272">
        <v>42795</v>
      </c>
      <c r="C37" s="274"/>
      <c r="D37" s="287"/>
      <c r="E37" s="287"/>
      <c r="F37" s="288"/>
    </row>
    <row r="38" spans="2:6" x14ac:dyDescent="0.2">
      <c r="B38" s="272">
        <v>42826</v>
      </c>
      <c r="C38" s="274"/>
      <c r="D38" s="287"/>
      <c r="E38" s="287"/>
      <c r="F38" s="288"/>
    </row>
    <row r="39" spans="2:6" x14ac:dyDescent="0.2">
      <c r="B39" s="272">
        <v>42856</v>
      </c>
      <c r="C39" s="274"/>
      <c r="D39" s="287"/>
      <c r="E39" s="287"/>
      <c r="F39" s="288"/>
    </row>
    <row r="40" spans="2:6" x14ac:dyDescent="0.2">
      <c r="B40" s="272">
        <v>42887</v>
      </c>
      <c r="C40" s="274"/>
      <c r="D40" s="287"/>
      <c r="E40" s="287"/>
      <c r="F40" s="288"/>
    </row>
    <row r="41" spans="2:6" x14ac:dyDescent="0.2">
      <c r="B41" s="272">
        <v>42917</v>
      </c>
      <c r="C41" s="274"/>
      <c r="D41" s="287"/>
      <c r="E41" s="287"/>
      <c r="F41" s="288"/>
    </row>
    <row r="42" spans="2:6" x14ac:dyDescent="0.2">
      <c r="B42" s="272">
        <v>42948</v>
      </c>
      <c r="C42" s="274"/>
      <c r="D42" s="287"/>
      <c r="E42" s="287"/>
      <c r="F42" s="288"/>
    </row>
    <row r="43" spans="2:6" x14ac:dyDescent="0.2">
      <c r="B43" s="272">
        <v>42979</v>
      </c>
      <c r="C43" s="274"/>
      <c r="D43" s="287"/>
      <c r="E43" s="287"/>
      <c r="F43" s="288"/>
    </row>
    <row r="44" spans="2:6" x14ac:dyDescent="0.2">
      <c r="B44" s="272">
        <v>43009</v>
      </c>
      <c r="C44" s="274"/>
      <c r="D44" s="287"/>
      <c r="E44" s="287"/>
      <c r="F44" s="288"/>
    </row>
    <row r="45" spans="2:6" x14ac:dyDescent="0.2">
      <c r="B45" s="272">
        <v>43040</v>
      </c>
      <c r="C45" s="274"/>
      <c r="D45" s="287"/>
      <c r="E45" s="287"/>
      <c r="F45" s="288"/>
    </row>
    <row r="46" spans="2:6" ht="13.5" thickBot="1" x14ac:dyDescent="0.25">
      <c r="B46" s="289">
        <v>43070</v>
      </c>
      <c r="C46" s="290"/>
      <c r="D46" s="291"/>
      <c r="E46" s="291"/>
      <c r="F46" s="292"/>
    </row>
    <row r="47" spans="2:6" x14ac:dyDescent="0.2">
      <c r="B47" s="267">
        <v>43101</v>
      </c>
      <c r="C47" s="269"/>
      <c r="D47" s="269"/>
      <c r="E47" s="269"/>
      <c r="F47" s="269"/>
    </row>
    <row r="48" spans="2:6" x14ac:dyDescent="0.2">
      <c r="B48" s="272">
        <v>43132</v>
      </c>
      <c r="C48" s="274"/>
      <c r="D48" s="274"/>
      <c r="E48" s="274"/>
      <c r="F48" s="274"/>
    </row>
    <row r="49" spans="2:47" x14ac:dyDescent="0.2">
      <c r="B49" s="272">
        <v>43160</v>
      </c>
      <c r="C49" s="274"/>
      <c r="D49" s="274"/>
      <c r="E49" s="274"/>
      <c r="F49" s="274"/>
    </row>
    <row r="50" spans="2:47" x14ac:dyDescent="0.2">
      <c r="B50" s="272">
        <v>43191</v>
      </c>
      <c r="C50" s="274"/>
      <c r="D50" s="274"/>
      <c r="E50" s="274"/>
      <c r="F50" s="274"/>
    </row>
    <row r="51" spans="2:47" x14ac:dyDescent="0.2">
      <c r="B51" s="272">
        <v>43221</v>
      </c>
      <c r="C51" s="274"/>
      <c r="D51" s="274"/>
      <c r="E51" s="274"/>
      <c r="F51" s="274"/>
    </row>
    <row r="52" spans="2:47" x14ac:dyDescent="0.2">
      <c r="B52" s="272">
        <v>43252</v>
      </c>
      <c r="C52" s="274"/>
      <c r="D52" s="274"/>
      <c r="E52" s="274"/>
      <c r="F52" s="274"/>
    </row>
    <row r="53" spans="2:47" x14ac:dyDescent="0.2">
      <c r="B53" s="272">
        <v>43282</v>
      </c>
      <c r="C53" s="274"/>
      <c r="D53" s="274"/>
      <c r="E53" s="274"/>
      <c r="F53" s="274"/>
    </row>
    <row r="54" spans="2:47" x14ac:dyDescent="0.2">
      <c r="B54" s="272">
        <v>43313</v>
      </c>
      <c r="C54" s="274"/>
      <c r="D54" s="274"/>
      <c r="E54" s="274"/>
      <c r="F54" s="274"/>
    </row>
    <row r="55" spans="2:47" ht="13.5" thickBot="1" x14ac:dyDescent="0.25">
      <c r="B55" s="293">
        <v>43344</v>
      </c>
      <c r="C55" s="294"/>
      <c r="D55" s="294"/>
      <c r="E55" s="294"/>
      <c r="F55" s="294"/>
    </row>
    <row r="56" spans="2:47" ht="13.5" thickBot="1" x14ac:dyDescent="0.25">
      <c r="B56" s="295"/>
      <c r="C56" s="259"/>
      <c r="D56" s="259"/>
      <c r="E56" s="259"/>
      <c r="F56" s="296"/>
      <c r="H56" s="259"/>
      <c r="I56" s="259"/>
      <c r="J56" s="259"/>
      <c r="K56" s="259"/>
      <c r="L56" s="259"/>
      <c r="M56" s="259"/>
      <c r="N56" s="259"/>
      <c r="O56" s="259"/>
      <c r="P56" s="259"/>
      <c r="Q56" s="259"/>
      <c r="R56" s="259"/>
      <c r="S56" s="259"/>
      <c r="T56" s="259"/>
      <c r="U56" s="259"/>
      <c r="V56" s="259"/>
      <c r="W56" s="259"/>
      <c r="X56" s="259"/>
      <c r="Y56" s="259"/>
      <c r="Z56" s="259"/>
      <c r="AA56" s="259"/>
      <c r="AB56" s="259"/>
      <c r="AC56" s="259"/>
      <c r="AD56" s="259"/>
      <c r="AE56" s="259"/>
      <c r="AF56" s="259"/>
      <c r="AG56" s="259"/>
      <c r="AH56" s="259"/>
      <c r="AI56" s="259"/>
      <c r="AJ56" s="259"/>
      <c r="AK56" s="259"/>
      <c r="AL56" s="259"/>
      <c r="AM56" s="259"/>
      <c r="AN56" s="259"/>
      <c r="AO56" s="259"/>
      <c r="AP56" s="259"/>
      <c r="AQ56" s="259"/>
      <c r="AR56" s="259"/>
      <c r="AS56" s="259"/>
      <c r="AT56" s="259"/>
      <c r="AU56" s="259"/>
    </row>
    <row r="57" spans="2:47" x14ac:dyDescent="0.2">
      <c r="B57" s="369">
        <v>2012</v>
      </c>
      <c r="C57" s="370"/>
      <c r="D57" s="371"/>
      <c r="E57" s="372"/>
      <c r="F57" s="373"/>
      <c r="H57" s="259"/>
      <c r="I57" s="259"/>
      <c r="J57" s="259"/>
      <c r="K57" s="259"/>
      <c r="L57" s="259"/>
      <c r="M57" s="259"/>
      <c r="N57" s="259"/>
      <c r="O57" s="259"/>
      <c r="P57" s="259"/>
      <c r="Q57" s="259"/>
      <c r="R57" s="259"/>
      <c r="S57" s="259"/>
      <c r="T57" s="259"/>
      <c r="U57" s="259"/>
      <c r="V57" s="259"/>
      <c r="W57" s="259"/>
      <c r="X57" s="259"/>
      <c r="Y57" s="259"/>
      <c r="Z57" s="259"/>
      <c r="AA57" s="259"/>
      <c r="AB57" s="259"/>
      <c r="AC57" s="259"/>
      <c r="AD57" s="259"/>
      <c r="AE57" s="259"/>
      <c r="AF57" s="259"/>
      <c r="AG57" s="259"/>
      <c r="AH57" s="259"/>
      <c r="AI57" s="259"/>
      <c r="AJ57" s="259"/>
      <c r="AK57" s="259"/>
      <c r="AL57" s="259"/>
      <c r="AM57" s="259"/>
      <c r="AN57" s="259"/>
      <c r="AO57" s="259"/>
      <c r="AP57" s="259"/>
      <c r="AQ57" s="259"/>
      <c r="AR57" s="259"/>
      <c r="AS57" s="259"/>
      <c r="AT57" s="259"/>
      <c r="AU57" s="259"/>
    </row>
    <row r="58" spans="2:47" x14ac:dyDescent="0.2">
      <c r="B58" s="374">
        <v>2013</v>
      </c>
      <c r="C58" s="375"/>
      <c r="D58" s="376"/>
      <c r="E58" s="377"/>
      <c r="F58" s="378"/>
      <c r="H58" s="259"/>
      <c r="I58" s="259"/>
      <c r="J58" s="259"/>
      <c r="K58" s="259"/>
      <c r="L58" s="259"/>
      <c r="M58" s="259"/>
      <c r="N58" s="259"/>
      <c r="O58" s="259"/>
      <c r="P58" s="259"/>
      <c r="Q58" s="259"/>
      <c r="R58" s="259"/>
      <c r="S58" s="259"/>
      <c r="T58" s="259"/>
      <c r="U58" s="259"/>
      <c r="V58" s="259"/>
      <c r="W58" s="259"/>
      <c r="X58" s="259"/>
      <c r="Y58" s="259"/>
      <c r="Z58" s="259"/>
      <c r="AA58" s="259"/>
      <c r="AB58" s="259"/>
      <c r="AC58" s="259"/>
      <c r="AD58" s="259"/>
      <c r="AE58" s="259"/>
      <c r="AF58" s="259"/>
      <c r="AG58" s="259"/>
      <c r="AH58" s="259"/>
      <c r="AI58" s="259"/>
      <c r="AJ58" s="259"/>
      <c r="AK58" s="259"/>
      <c r="AL58" s="259"/>
      <c r="AM58" s="259"/>
      <c r="AN58" s="259"/>
      <c r="AO58" s="259"/>
      <c r="AP58" s="259"/>
      <c r="AQ58" s="259"/>
      <c r="AR58" s="259"/>
      <c r="AS58" s="259"/>
      <c r="AT58" s="259"/>
      <c r="AU58" s="259"/>
    </row>
    <row r="59" spans="2:47" x14ac:dyDescent="0.2">
      <c r="B59" s="379">
        <v>2014</v>
      </c>
      <c r="C59" s="375"/>
      <c r="D59" s="376"/>
      <c r="E59" s="377"/>
      <c r="F59" s="378"/>
      <c r="H59" s="259"/>
      <c r="I59" s="259"/>
      <c r="J59" s="259"/>
      <c r="K59" s="259"/>
      <c r="L59" s="259"/>
      <c r="M59" s="259"/>
      <c r="N59" s="259"/>
      <c r="O59" s="259"/>
      <c r="P59" s="259"/>
      <c r="Q59" s="259"/>
      <c r="R59" s="259"/>
      <c r="S59" s="259"/>
      <c r="T59" s="259"/>
      <c r="U59" s="259"/>
      <c r="V59" s="259"/>
      <c r="W59" s="259"/>
      <c r="X59" s="259"/>
      <c r="Y59" s="259"/>
      <c r="Z59" s="259"/>
      <c r="AA59" s="259"/>
      <c r="AB59" s="259"/>
      <c r="AC59" s="259"/>
      <c r="AD59" s="259"/>
      <c r="AE59" s="259"/>
      <c r="AF59" s="259"/>
      <c r="AG59" s="259"/>
      <c r="AH59" s="259"/>
      <c r="AI59" s="259"/>
      <c r="AJ59" s="259"/>
      <c r="AK59" s="259"/>
      <c r="AL59" s="259"/>
      <c r="AM59" s="259"/>
      <c r="AN59" s="259"/>
      <c r="AO59" s="259"/>
      <c r="AP59" s="259"/>
      <c r="AQ59" s="259"/>
      <c r="AR59" s="259"/>
      <c r="AS59" s="259"/>
      <c r="AT59" s="259"/>
      <c r="AU59" s="259"/>
    </row>
    <row r="60" spans="2:47" x14ac:dyDescent="0.2">
      <c r="B60" s="325">
        <v>2014</v>
      </c>
      <c r="C60" s="287"/>
      <c r="D60" s="274"/>
      <c r="E60" s="327"/>
      <c r="F60" s="274"/>
      <c r="G60" s="259"/>
    </row>
    <row r="61" spans="2:47" x14ac:dyDescent="0.2">
      <c r="B61" s="323">
        <v>2015</v>
      </c>
      <c r="C61" s="287"/>
      <c r="D61" s="274"/>
      <c r="E61" s="327"/>
      <c r="F61" s="274"/>
      <c r="G61" s="259"/>
    </row>
    <row r="62" spans="2:47" ht="13.5" thickBot="1" x14ac:dyDescent="0.25">
      <c r="B62" s="324">
        <v>2016</v>
      </c>
      <c r="C62" s="326"/>
      <c r="D62" s="279"/>
      <c r="E62" s="328"/>
      <c r="F62" s="279"/>
    </row>
    <row r="63" spans="2:47" ht="13.5" thickBot="1" x14ac:dyDescent="0.25">
      <c r="B63" s="295"/>
      <c r="C63" s="259"/>
      <c r="D63" s="259"/>
      <c r="E63" s="259"/>
      <c r="F63" s="259"/>
    </row>
    <row r="64" spans="2:47" x14ac:dyDescent="0.2">
      <c r="B64" s="297" t="s">
        <v>104</v>
      </c>
      <c r="C64" s="270"/>
      <c r="D64" s="269"/>
      <c r="E64" s="269"/>
      <c r="F64" s="269"/>
    </row>
    <row r="65" spans="2:6" ht="13.5" thickBot="1" x14ac:dyDescent="0.25">
      <c r="B65" s="298" t="s">
        <v>105</v>
      </c>
      <c r="C65" s="278"/>
      <c r="D65" s="279"/>
      <c r="E65" s="279"/>
      <c r="F65" s="279"/>
    </row>
    <row r="66" spans="2:6" x14ac:dyDescent="0.2">
      <c r="B66" s="299" t="s">
        <v>123</v>
      </c>
      <c r="C66" s="257"/>
      <c r="D66" s="257"/>
      <c r="E66" s="257"/>
    </row>
    <row r="67" spans="2:6" x14ac:dyDescent="0.2">
      <c r="B67" s="299" t="s">
        <v>124</v>
      </c>
      <c r="C67" s="257"/>
      <c r="D67" s="257"/>
      <c r="E67" s="257"/>
    </row>
    <row r="68" spans="2:6" x14ac:dyDescent="0.2">
      <c r="B68" s="299" t="s">
        <v>125</v>
      </c>
      <c r="C68" s="257"/>
      <c r="D68" s="257"/>
      <c r="E68" s="257"/>
    </row>
    <row r="69" spans="2:6" x14ac:dyDescent="0.2">
      <c r="B69" s="299" t="s">
        <v>126</v>
      </c>
      <c r="C69" s="257"/>
      <c r="D69" s="257"/>
      <c r="E69" s="257"/>
    </row>
    <row r="70" spans="2:6" hidden="1" x14ac:dyDescent="0.2">
      <c r="B70" s="301" t="s">
        <v>51</v>
      </c>
      <c r="C70" s="302"/>
      <c r="D70" s="303"/>
      <c r="E70" s="303"/>
      <c r="F70" s="303"/>
    </row>
    <row r="71" spans="2:6" hidden="1" x14ac:dyDescent="0.2">
      <c r="B71" s="303"/>
      <c r="C71" s="303"/>
      <c r="D71" s="303"/>
      <c r="E71" s="303"/>
      <c r="F71" s="303"/>
    </row>
    <row r="72" spans="2:6" ht="13.5" hidden="1" thickBot="1" x14ac:dyDescent="0.25">
      <c r="B72" s="304" t="s">
        <v>49</v>
      </c>
      <c r="C72" s="305" t="s">
        <v>52</v>
      </c>
      <c r="D72" s="306" t="s">
        <v>54</v>
      </c>
      <c r="E72" s="307"/>
    </row>
    <row r="73" spans="2:6" hidden="1" x14ac:dyDescent="0.2">
      <c r="B73" s="308">
        <v>2003</v>
      </c>
      <c r="C73" s="309">
        <f>+C60-SUM(C11:C22)</f>
        <v>0</v>
      </c>
      <c r="D73" s="310">
        <f>+D60-SUM(D11:D22)</f>
        <v>0</v>
      </c>
      <c r="E73" s="311"/>
    </row>
    <row r="74" spans="2:6" hidden="1" x14ac:dyDescent="0.2">
      <c r="B74" s="312">
        <v>2004</v>
      </c>
      <c r="C74" s="313">
        <f>+C61-SUM(C23:C34)</f>
        <v>0</v>
      </c>
      <c r="D74" s="314">
        <f>+D61-SUM(D23:D34)</f>
        <v>0</v>
      </c>
      <c r="E74" s="311"/>
    </row>
    <row r="75" spans="2:6" ht="13.5" hidden="1" thickBot="1" x14ac:dyDescent="0.25">
      <c r="B75" s="315">
        <v>2005</v>
      </c>
      <c r="C75" s="316">
        <f>+C62-SUM(C35:C46)</f>
        <v>0</v>
      </c>
      <c r="D75" s="317">
        <f>+D62-SUM(D35:D46)</f>
        <v>0</v>
      </c>
      <c r="E75" s="311"/>
    </row>
    <row r="76" spans="2:6" hidden="1" x14ac:dyDescent="0.2">
      <c r="B76" s="308" t="s">
        <v>127</v>
      </c>
      <c r="C76" s="318">
        <v>0</v>
      </c>
      <c r="D76" s="318">
        <v>0</v>
      </c>
      <c r="E76" s="311"/>
    </row>
    <row r="77" spans="2:6" ht="13.5" hidden="1" thickBot="1" x14ac:dyDescent="0.25">
      <c r="B77" s="315" t="s">
        <v>128</v>
      </c>
      <c r="C77" s="319">
        <v>0</v>
      </c>
      <c r="D77" s="319">
        <v>0</v>
      </c>
      <c r="E77" s="320"/>
    </row>
    <row r="78" spans="2:6" hidden="1" x14ac:dyDescent="0.2"/>
    <row r="79" spans="2:6" ht="15" x14ac:dyDescent="0.25">
      <c r="B79" s="382" t="s">
        <v>163</v>
      </c>
    </row>
  </sheetData>
  <mergeCells count="1">
    <mergeCell ref="B4:F4"/>
  </mergeCells>
  <printOptions horizontalCentered="1" verticalCentered="1"/>
  <pageMargins left="0.39370078740157483" right="0.39370078740157483" top="0.82677165354330717" bottom="0.78740157480314965" header="0.19685039370078741" footer="0.51181102362204722"/>
  <pageSetup paperSize="9" scale="65" orientation="portrait" verticalDpi="1200" r:id="rId1"/>
  <headerFooter alignWithMargins="0">
    <oddHeader>&amp;R2018 - Año del Centenario de la Reforma Universitaria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>
    <pageSetUpPr fitToPage="1"/>
  </sheetPr>
  <dimension ref="A1:B32"/>
  <sheetViews>
    <sheetView workbookViewId="0">
      <selection activeCell="B5" sqref="B5"/>
    </sheetView>
  </sheetViews>
  <sheetFormatPr baseColWidth="10" defaultRowHeight="12.75" x14ac:dyDescent="0.2"/>
  <cols>
    <col min="1" max="1" width="55.140625" style="7" customWidth="1"/>
    <col min="2" max="2" width="24.28515625" style="16" customWidth="1"/>
    <col min="3" max="16384" width="11.42578125" style="7"/>
  </cols>
  <sheetData>
    <row r="1" spans="1:2" x14ac:dyDescent="0.2">
      <c r="A1" s="358" t="s">
        <v>157</v>
      </c>
      <c r="B1" s="329"/>
    </row>
    <row r="2" spans="1:2" s="16" customFormat="1" x14ac:dyDescent="0.2">
      <c r="A2" s="337" t="s">
        <v>147</v>
      </c>
      <c r="B2" s="329"/>
    </row>
    <row r="3" spans="1:2" s="16" customFormat="1" x14ac:dyDescent="0.2">
      <c r="A3" s="330"/>
      <c r="B3" s="329"/>
    </row>
    <row r="4" spans="1:2" ht="22.5" customHeight="1" thickBot="1" x14ac:dyDescent="0.25">
      <c r="A4" s="331" t="s">
        <v>132</v>
      </c>
    </row>
    <row r="5" spans="1:2" ht="24.75" customHeight="1" thickBot="1" x14ac:dyDescent="0.25">
      <c r="A5" s="404" t="s">
        <v>133</v>
      </c>
      <c r="B5" s="338">
        <v>2017</v>
      </c>
    </row>
    <row r="6" spans="1:2" ht="25.5" customHeight="1" x14ac:dyDescent="0.2">
      <c r="A6" s="405"/>
      <c r="B6" s="402" t="s">
        <v>134</v>
      </c>
    </row>
    <row r="7" spans="1:2" ht="28.5" customHeight="1" thickBot="1" x14ac:dyDescent="0.25">
      <c r="A7" s="405"/>
      <c r="B7" s="403"/>
    </row>
    <row r="8" spans="1:2" x14ac:dyDescent="0.2">
      <c r="A8" s="340" t="s">
        <v>135</v>
      </c>
      <c r="B8" s="20"/>
    </row>
    <row r="9" spans="1:2" x14ac:dyDescent="0.2">
      <c r="A9" s="343" t="s">
        <v>72</v>
      </c>
      <c r="B9" s="156"/>
    </row>
    <row r="10" spans="1:2" x14ac:dyDescent="0.2">
      <c r="A10" s="343" t="s">
        <v>146</v>
      </c>
      <c r="B10" s="156"/>
    </row>
    <row r="11" spans="1:2" x14ac:dyDescent="0.2">
      <c r="A11" s="339" t="s">
        <v>136</v>
      </c>
      <c r="B11" s="24"/>
    </row>
    <row r="12" spans="1:2" x14ac:dyDescent="0.2">
      <c r="A12" s="344" t="s">
        <v>160</v>
      </c>
      <c r="B12" s="24"/>
    </row>
    <row r="13" spans="1:2" x14ac:dyDescent="0.2">
      <c r="A13" s="344" t="s">
        <v>146</v>
      </c>
      <c r="B13" s="24"/>
    </row>
    <row r="14" spans="1:2" x14ac:dyDescent="0.2">
      <c r="A14" s="332" t="s">
        <v>137</v>
      </c>
      <c r="B14" s="24"/>
    </row>
    <row r="15" spans="1:2" x14ac:dyDescent="0.2">
      <c r="A15" s="332" t="s">
        <v>145</v>
      </c>
      <c r="B15" s="24"/>
    </row>
    <row r="16" spans="1:2" x14ac:dyDescent="0.2">
      <c r="A16" s="332" t="s">
        <v>138</v>
      </c>
      <c r="B16" s="24"/>
    </row>
    <row r="17" spans="1:2" x14ac:dyDescent="0.2">
      <c r="A17" s="332" t="s">
        <v>139</v>
      </c>
      <c r="B17" s="24"/>
    </row>
    <row r="18" spans="1:2" x14ac:dyDescent="0.2">
      <c r="A18" s="332" t="s">
        <v>140</v>
      </c>
      <c r="B18" s="24"/>
    </row>
    <row r="19" spans="1:2" x14ac:dyDescent="0.2">
      <c r="A19" s="332" t="s">
        <v>141</v>
      </c>
      <c r="B19" s="24"/>
    </row>
    <row r="20" spans="1:2" ht="13.5" thickBot="1" x14ac:dyDescent="0.25">
      <c r="A20" s="341" t="s">
        <v>148</v>
      </c>
      <c r="B20" s="342"/>
    </row>
    <row r="21" spans="1:2" ht="13.5" thickBot="1" x14ac:dyDescent="0.25">
      <c r="A21" s="333" t="s">
        <v>45</v>
      </c>
      <c r="B21" s="334"/>
    </row>
    <row r="22" spans="1:2" ht="13.5" thickBot="1" x14ac:dyDescent="0.25">
      <c r="A22" s="335"/>
      <c r="B22" s="38"/>
    </row>
    <row r="23" spans="1:2" ht="13.5" thickBot="1" x14ac:dyDescent="0.25">
      <c r="A23" s="336" t="s">
        <v>142</v>
      </c>
      <c r="B23" s="334"/>
    </row>
    <row r="24" spans="1:2" x14ac:dyDescent="0.2">
      <c r="A24" s="335"/>
      <c r="B24" s="38"/>
    </row>
    <row r="25" spans="1:2" x14ac:dyDescent="0.2">
      <c r="A25" s="335" t="s">
        <v>162</v>
      </c>
      <c r="B25" s="38"/>
    </row>
    <row r="26" spans="1:2" ht="13.5" thickBot="1" x14ac:dyDescent="0.25">
      <c r="A26" s="335" t="s">
        <v>159</v>
      </c>
      <c r="B26" s="38"/>
    </row>
    <row r="27" spans="1:2" ht="13.5" thickBot="1" x14ac:dyDescent="0.25">
      <c r="A27" s="380" t="s">
        <v>161</v>
      </c>
      <c r="B27" s="381"/>
    </row>
    <row r="28" spans="1:2" x14ac:dyDescent="0.2">
      <c r="A28" s="335"/>
      <c r="B28" s="130"/>
    </row>
    <row r="29" spans="1:2" ht="12.75" customHeight="1" x14ac:dyDescent="0.2">
      <c r="A29" s="401" t="s">
        <v>143</v>
      </c>
      <c r="B29" s="401"/>
    </row>
    <row r="30" spans="1:2" ht="33" customHeight="1" x14ac:dyDescent="0.2">
      <c r="A30" s="401" t="s">
        <v>144</v>
      </c>
      <c r="B30" s="401"/>
    </row>
    <row r="31" spans="1:2" ht="12.75" customHeight="1" x14ac:dyDescent="0.2">
      <c r="A31" s="78"/>
    </row>
    <row r="32" spans="1:2" x14ac:dyDescent="0.2">
      <c r="A32" s="128"/>
    </row>
  </sheetData>
  <mergeCells count="4">
    <mergeCell ref="A30:B30"/>
    <mergeCell ref="B6:B7"/>
    <mergeCell ref="A29:B29"/>
    <mergeCell ref="A5:A7"/>
  </mergeCells>
  <printOptions horizontalCentered="1" verticalCentered="1"/>
  <pageMargins left="0.39370078740157483" right="0.39370078740157483" top="0.82677165354330717" bottom="0.78740157480314965" header="0.19685039370078741" footer="0.51181102362204722"/>
  <pageSetup paperSize="9" scale="99" orientation="landscape" r:id="rId1"/>
  <headerFooter alignWithMargins="0">
    <oddHeader>&amp;R2018 - Año del Centenario de la Reforma Universitaria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2"/>
  <sheetViews>
    <sheetView showGridLines="0" zoomScale="75" workbookViewId="0">
      <selection activeCell="A5" sqref="A5"/>
    </sheetView>
  </sheetViews>
  <sheetFormatPr baseColWidth="10" defaultRowHeight="12.75" x14ac:dyDescent="0.2"/>
  <cols>
    <col min="1" max="1" width="17.85546875" style="7" customWidth="1"/>
    <col min="2" max="2" width="85.140625" style="7" customWidth="1"/>
    <col min="3" max="6" width="11.28515625" style="7" customWidth="1"/>
    <col min="7" max="9" width="11.42578125" style="7"/>
    <col min="10" max="10" width="19.5703125" style="7" customWidth="1"/>
    <col min="11" max="16384" width="11.42578125" style="7"/>
  </cols>
  <sheetData>
    <row r="1" spans="1:13" x14ac:dyDescent="0.2">
      <c r="A1" s="5" t="s">
        <v>1</v>
      </c>
      <c r="B1" s="6"/>
      <c r="C1" s="6"/>
      <c r="D1" s="6"/>
      <c r="E1" s="6"/>
      <c r="F1" s="6"/>
    </row>
    <row r="2" spans="1:13" s="16" customFormat="1" x14ac:dyDescent="0.2">
      <c r="A2" s="223" t="s">
        <v>91</v>
      </c>
      <c r="B2" s="224"/>
      <c r="C2" s="224"/>
      <c r="D2" s="224"/>
      <c r="E2" s="224"/>
      <c r="F2" s="224"/>
    </row>
    <row r="3" spans="1:13" s="16" customFormat="1" x14ac:dyDescent="0.2">
      <c r="A3" s="225" t="s">
        <v>72</v>
      </c>
      <c r="B3" s="226"/>
      <c r="C3" s="224"/>
      <c r="D3" s="224"/>
      <c r="E3" s="224"/>
      <c r="F3" s="224"/>
    </row>
    <row r="4" spans="1:13" x14ac:dyDescent="0.2">
      <c r="A4" s="5"/>
      <c r="B4" s="6"/>
      <c r="C4" s="6"/>
      <c r="D4" s="6"/>
      <c r="E4" s="6"/>
      <c r="F4" s="6"/>
    </row>
    <row r="5" spans="1:13" ht="13.5" thickBot="1" x14ac:dyDescent="0.25">
      <c r="A5" s="6" t="s">
        <v>158</v>
      </c>
      <c r="B5" s="5"/>
      <c r="C5" s="6"/>
      <c r="D5" s="6"/>
      <c r="E5" s="6"/>
      <c r="F5" s="6"/>
    </row>
    <row r="6" spans="1:13" ht="26.25" thickBot="1" x14ac:dyDescent="0.25">
      <c r="A6" s="227" t="s">
        <v>2</v>
      </c>
      <c r="B6" s="228" t="s">
        <v>92</v>
      </c>
      <c r="C6" s="229">
        <v>2015</v>
      </c>
      <c r="D6" s="229">
        <v>2016</v>
      </c>
      <c r="E6" s="229">
        <v>2017</v>
      </c>
      <c r="F6" s="229" t="s">
        <v>104</v>
      </c>
      <c r="G6" s="229" t="s">
        <v>105</v>
      </c>
    </row>
    <row r="7" spans="1:13" x14ac:dyDescent="0.2">
      <c r="A7" s="230"/>
      <c r="B7" s="231" t="s">
        <v>93</v>
      </c>
      <c r="C7" s="232" t="s">
        <v>12</v>
      </c>
      <c r="D7" s="232" t="s">
        <v>12</v>
      </c>
      <c r="E7" s="232" t="s">
        <v>12</v>
      </c>
      <c r="F7" s="232" t="s">
        <v>12</v>
      </c>
      <c r="G7" s="233" t="s">
        <v>12</v>
      </c>
    </row>
    <row r="8" spans="1:13" x14ac:dyDescent="0.2">
      <c r="A8" s="234" t="s">
        <v>42</v>
      </c>
      <c r="B8" s="235" t="s">
        <v>94</v>
      </c>
      <c r="C8" s="236"/>
      <c r="D8" s="236"/>
      <c r="E8" s="236"/>
      <c r="F8" s="236"/>
      <c r="G8" s="237"/>
      <c r="I8" s="383"/>
      <c r="J8" s="383"/>
      <c r="K8" s="239"/>
      <c r="L8" s="37"/>
      <c r="M8" s="37"/>
    </row>
    <row r="9" spans="1:13" x14ac:dyDescent="0.2">
      <c r="A9" s="234"/>
      <c r="B9" s="235" t="s">
        <v>95</v>
      </c>
      <c r="C9" s="236"/>
      <c r="D9" s="236"/>
      <c r="E9" s="236"/>
      <c r="F9" s="236"/>
      <c r="G9" s="237"/>
      <c r="I9" s="383"/>
      <c r="J9" s="383"/>
      <c r="K9" s="239"/>
      <c r="L9" s="37"/>
      <c r="M9" s="37"/>
    </row>
    <row r="10" spans="1:13" x14ac:dyDescent="0.2">
      <c r="A10" s="234"/>
      <c r="B10" s="235" t="s">
        <v>96</v>
      </c>
      <c r="C10" s="236"/>
      <c r="D10" s="236"/>
      <c r="E10" s="236"/>
      <c r="F10" s="236"/>
      <c r="G10" s="237"/>
      <c r="I10" s="383"/>
      <c r="J10" s="383"/>
      <c r="K10" s="239"/>
      <c r="L10" s="37"/>
      <c r="M10" s="37"/>
    </row>
    <row r="11" spans="1:13" x14ac:dyDescent="0.2">
      <c r="A11" s="234"/>
      <c r="B11" s="235" t="s">
        <v>97</v>
      </c>
      <c r="C11" s="236"/>
      <c r="D11" s="236"/>
      <c r="E11" s="236"/>
      <c r="F11" s="236"/>
      <c r="G11" s="237"/>
      <c r="I11" s="383"/>
      <c r="J11" s="383"/>
      <c r="K11" s="239"/>
      <c r="L11" s="37"/>
      <c r="M11" s="37"/>
    </row>
    <row r="12" spans="1:13" x14ac:dyDescent="0.2">
      <c r="A12" s="234"/>
      <c r="B12" s="240" t="s">
        <v>98</v>
      </c>
      <c r="C12" s="236"/>
      <c r="D12" s="236"/>
      <c r="E12" s="236"/>
      <c r="F12" s="236"/>
      <c r="G12" s="237"/>
      <c r="I12" s="383"/>
      <c r="J12" s="383"/>
      <c r="K12" s="239"/>
      <c r="L12" s="37"/>
      <c r="M12" s="37"/>
    </row>
    <row r="13" spans="1:13" x14ac:dyDescent="0.2">
      <c r="A13" s="234"/>
      <c r="B13" s="235" t="s">
        <v>99</v>
      </c>
      <c r="C13" s="236"/>
      <c r="D13" s="236"/>
      <c r="E13" s="236"/>
      <c r="F13" s="236"/>
      <c r="G13" s="237"/>
      <c r="I13" s="383"/>
      <c r="J13" s="383"/>
      <c r="K13" s="239"/>
      <c r="L13" s="37"/>
      <c r="M13" s="37"/>
    </row>
    <row r="14" spans="1:13" x14ac:dyDescent="0.2">
      <c r="A14" s="234"/>
      <c r="B14" s="241" t="s">
        <v>100</v>
      </c>
      <c r="C14" s="242"/>
      <c r="D14" s="242"/>
      <c r="E14" s="242"/>
      <c r="F14" s="242"/>
      <c r="G14" s="243"/>
      <c r="I14" s="238"/>
      <c r="J14" s="238"/>
      <c r="K14" s="239"/>
      <c r="L14" s="37"/>
      <c r="M14" s="37"/>
    </row>
    <row r="15" spans="1:13" ht="13.5" thickBot="1" x14ac:dyDescent="0.25">
      <c r="A15" s="244"/>
      <c r="B15" s="245" t="s">
        <v>101</v>
      </c>
      <c r="C15" s="246"/>
      <c r="D15" s="246"/>
      <c r="E15" s="246"/>
      <c r="F15" s="246"/>
      <c r="G15" s="247"/>
      <c r="I15" s="383"/>
      <c r="J15" s="383"/>
      <c r="K15" s="239"/>
      <c r="L15" s="37"/>
      <c r="M15" s="37"/>
    </row>
    <row r="16" spans="1:13" x14ac:dyDescent="0.2">
      <c r="A16" s="11"/>
      <c r="B16" s="231" t="s">
        <v>93</v>
      </c>
      <c r="C16" s="232" t="s">
        <v>12</v>
      </c>
      <c r="D16" s="232" t="s">
        <v>12</v>
      </c>
      <c r="E16" s="232" t="s">
        <v>12</v>
      </c>
      <c r="F16" s="232" t="s">
        <v>12</v>
      </c>
      <c r="G16" s="233" t="s">
        <v>12</v>
      </c>
      <c r="I16" s="383"/>
      <c r="J16" s="248"/>
      <c r="K16" s="239"/>
      <c r="L16" s="37"/>
      <c r="M16" s="37"/>
    </row>
    <row r="17" spans="1:13" x14ac:dyDescent="0.2">
      <c r="A17" s="11"/>
      <c r="B17" s="235" t="s">
        <v>94</v>
      </c>
      <c r="C17" s="236"/>
      <c r="D17" s="236"/>
      <c r="E17" s="236"/>
      <c r="F17" s="236"/>
      <c r="G17" s="237"/>
      <c r="I17" s="383"/>
      <c r="J17" s="248"/>
      <c r="K17" s="239"/>
      <c r="L17" s="37"/>
      <c r="M17" s="37"/>
    </row>
    <row r="18" spans="1:13" x14ac:dyDescent="0.2">
      <c r="A18" s="11"/>
      <c r="B18" s="235" t="s">
        <v>95</v>
      </c>
      <c r="C18" s="236"/>
      <c r="D18" s="236"/>
      <c r="E18" s="236"/>
      <c r="F18" s="236"/>
      <c r="G18" s="237"/>
      <c r="I18" s="383"/>
      <c r="J18" s="248"/>
      <c r="K18" s="239"/>
      <c r="L18" s="37"/>
      <c r="M18" s="37"/>
    </row>
    <row r="19" spans="1:13" x14ac:dyDescent="0.2">
      <c r="A19" s="11"/>
      <c r="B19" s="235" t="s">
        <v>96</v>
      </c>
      <c r="C19" s="236"/>
      <c r="D19" s="236"/>
      <c r="E19" s="236"/>
      <c r="F19" s="236"/>
      <c r="G19" s="237"/>
      <c r="I19" s="37"/>
      <c r="J19" s="37"/>
      <c r="K19" s="37"/>
      <c r="L19" s="37"/>
      <c r="M19" s="37"/>
    </row>
    <row r="20" spans="1:13" x14ac:dyDescent="0.2">
      <c r="A20" s="11" t="s">
        <v>43</v>
      </c>
      <c r="B20" s="235" t="s">
        <v>97</v>
      </c>
      <c r="C20" s="236"/>
      <c r="D20" s="236"/>
      <c r="E20" s="236"/>
      <c r="F20" s="236"/>
      <c r="G20" s="237"/>
      <c r="I20" s="37"/>
      <c r="J20" s="37"/>
      <c r="K20" s="37"/>
      <c r="L20" s="37"/>
      <c r="M20" s="37"/>
    </row>
    <row r="21" spans="1:13" x14ac:dyDescent="0.2">
      <c r="A21" s="11"/>
      <c r="B21" s="240" t="s">
        <v>98</v>
      </c>
      <c r="C21" s="236"/>
      <c r="D21" s="236"/>
      <c r="E21" s="236"/>
      <c r="F21" s="236"/>
      <c r="G21" s="237"/>
      <c r="I21" s="249"/>
      <c r="J21" s="37"/>
      <c r="K21" s="37"/>
      <c r="L21" s="37"/>
      <c r="M21" s="37"/>
    </row>
    <row r="22" spans="1:13" x14ac:dyDescent="0.2">
      <c r="A22" s="11"/>
      <c r="B22" s="235" t="s">
        <v>99</v>
      </c>
      <c r="C22" s="236"/>
      <c r="D22" s="236"/>
      <c r="E22" s="236"/>
      <c r="F22" s="236"/>
      <c r="G22" s="237"/>
      <c r="I22" s="249"/>
      <c r="J22" s="37"/>
      <c r="K22" s="37"/>
      <c r="L22" s="37"/>
      <c r="M22" s="37"/>
    </row>
    <row r="23" spans="1:13" x14ac:dyDescent="0.2">
      <c r="A23" s="11"/>
      <c r="B23" s="241" t="s">
        <v>100</v>
      </c>
      <c r="C23" s="242"/>
      <c r="D23" s="242"/>
      <c r="E23" s="242"/>
      <c r="F23" s="242"/>
      <c r="G23" s="243"/>
      <c r="I23" s="249"/>
      <c r="J23" s="37"/>
      <c r="K23" s="37"/>
      <c r="L23" s="37"/>
      <c r="M23" s="37"/>
    </row>
    <row r="24" spans="1:13" ht="13.5" thickBot="1" x14ac:dyDescent="0.25">
      <c r="A24" s="11"/>
      <c r="B24" s="245" t="s">
        <v>101</v>
      </c>
      <c r="C24" s="246"/>
      <c r="D24" s="246"/>
      <c r="E24" s="246"/>
      <c r="F24" s="246"/>
      <c r="G24" s="247"/>
      <c r="I24" s="249"/>
      <c r="J24" s="37"/>
      <c r="K24" s="37"/>
      <c r="L24" s="37"/>
      <c r="M24" s="37"/>
    </row>
    <row r="25" spans="1:13" x14ac:dyDescent="0.2">
      <c r="A25" s="10" t="s">
        <v>44</v>
      </c>
      <c r="B25" s="231" t="s">
        <v>93</v>
      </c>
      <c r="C25" s="232" t="s">
        <v>12</v>
      </c>
      <c r="D25" s="232" t="s">
        <v>12</v>
      </c>
      <c r="E25" s="232" t="s">
        <v>12</v>
      </c>
      <c r="F25" s="232" t="s">
        <v>12</v>
      </c>
      <c r="G25" s="233" t="s">
        <v>12</v>
      </c>
      <c r="I25" s="37"/>
      <c r="J25" s="37"/>
      <c r="K25" s="37"/>
      <c r="L25" s="37"/>
      <c r="M25" s="37"/>
    </row>
    <row r="26" spans="1:13" x14ac:dyDescent="0.2">
      <c r="A26" s="11"/>
      <c r="B26" s="235" t="s">
        <v>94</v>
      </c>
      <c r="C26" s="236"/>
      <c r="D26" s="236"/>
      <c r="E26" s="236"/>
      <c r="F26" s="236"/>
      <c r="G26" s="237"/>
    </row>
    <row r="27" spans="1:13" x14ac:dyDescent="0.2">
      <c r="A27" s="11"/>
      <c r="B27" s="235" t="s">
        <v>95</v>
      </c>
      <c r="C27" s="236"/>
      <c r="D27" s="236"/>
      <c r="E27" s="236"/>
      <c r="F27" s="236"/>
      <c r="G27" s="237"/>
    </row>
    <row r="28" spans="1:13" x14ac:dyDescent="0.2">
      <c r="A28" s="11"/>
      <c r="B28" s="235" t="s">
        <v>96</v>
      </c>
      <c r="C28" s="236"/>
      <c r="D28" s="236"/>
      <c r="E28" s="236"/>
      <c r="F28" s="236"/>
      <c r="G28" s="237"/>
    </row>
    <row r="29" spans="1:13" x14ac:dyDescent="0.2">
      <c r="A29" s="11"/>
      <c r="B29" s="235" t="s">
        <v>97</v>
      </c>
      <c r="C29" s="236"/>
      <c r="D29" s="236"/>
      <c r="E29" s="236"/>
      <c r="F29" s="236"/>
      <c r="G29" s="237"/>
    </row>
    <row r="30" spans="1:13" x14ac:dyDescent="0.2">
      <c r="A30" s="11"/>
      <c r="B30" s="240" t="s">
        <v>98</v>
      </c>
      <c r="C30" s="236"/>
      <c r="D30" s="236"/>
      <c r="E30" s="236"/>
      <c r="F30" s="236"/>
      <c r="G30" s="237"/>
    </row>
    <row r="31" spans="1:13" x14ac:dyDescent="0.2">
      <c r="A31" s="11"/>
      <c r="B31" s="235" t="s">
        <v>99</v>
      </c>
      <c r="C31" s="236"/>
      <c r="D31" s="236"/>
      <c r="E31" s="236"/>
      <c r="F31" s="236"/>
      <c r="G31" s="237"/>
    </row>
    <row r="32" spans="1:13" x14ac:dyDescent="0.2">
      <c r="A32" s="11"/>
      <c r="B32" s="241" t="s">
        <v>100</v>
      </c>
      <c r="C32" s="242"/>
      <c r="D32" s="242"/>
      <c r="E32" s="242"/>
      <c r="F32" s="242"/>
      <c r="G32" s="243"/>
    </row>
    <row r="33" spans="1:7" ht="13.5" thickBot="1" x14ac:dyDescent="0.25">
      <c r="A33" s="12"/>
      <c r="B33" s="245" t="s">
        <v>101</v>
      </c>
      <c r="C33" s="246"/>
      <c r="D33" s="246"/>
      <c r="E33" s="246"/>
      <c r="F33" s="246"/>
      <c r="G33" s="247"/>
    </row>
    <row r="34" spans="1:7" x14ac:dyDescent="0.2">
      <c r="A34" s="11" t="s">
        <v>102</v>
      </c>
      <c r="B34" s="231" t="s">
        <v>93</v>
      </c>
      <c r="C34" s="232" t="s">
        <v>12</v>
      </c>
      <c r="D34" s="232" t="s">
        <v>12</v>
      </c>
      <c r="E34" s="232" t="s">
        <v>12</v>
      </c>
      <c r="F34" s="232" t="s">
        <v>12</v>
      </c>
      <c r="G34" s="233" t="s">
        <v>12</v>
      </c>
    </row>
    <row r="35" spans="1:7" x14ac:dyDescent="0.2">
      <c r="A35" s="11"/>
      <c r="B35" s="235" t="s">
        <v>94</v>
      </c>
      <c r="C35" s="236"/>
      <c r="D35" s="236"/>
      <c r="E35" s="236"/>
      <c r="F35" s="236"/>
      <c r="G35" s="237"/>
    </row>
    <row r="36" spans="1:7" x14ac:dyDescent="0.2">
      <c r="A36" s="11"/>
      <c r="B36" s="235" t="s">
        <v>95</v>
      </c>
      <c r="C36" s="236"/>
      <c r="D36" s="236"/>
      <c r="E36" s="236"/>
      <c r="F36" s="236"/>
      <c r="G36" s="237"/>
    </row>
    <row r="37" spans="1:7" x14ac:dyDescent="0.2">
      <c r="A37" s="11"/>
      <c r="B37" s="235" t="s">
        <v>96</v>
      </c>
      <c r="C37" s="236"/>
      <c r="D37" s="236"/>
      <c r="E37" s="236"/>
      <c r="F37" s="236"/>
      <c r="G37" s="237"/>
    </row>
    <row r="38" spans="1:7" x14ac:dyDescent="0.2">
      <c r="A38" s="11"/>
      <c r="B38" s="235" t="s">
        <v>97</v>
      </c>
      <c r="C38" s="236"/>
      <c r="D38" s="236"/>
      <c r="E38" s="236"/>
      <c r="F38" s="236"/>
      <c r="G38" s="237"/>
    </row>
    <row r="39" spans="1:7" x14ac:dyDescent="0.2">
      <c r="A39" s="11"/>
      <c r="B39" s="240" t="s">
        <v>98</v>
      </c>
      <c r="C39" s="236"/>
      <c r="D39" s="236"/>
      <c r="E39" s="236"/>
      <c r="F39" s="236"/>
      <c r="G39" s="237"/>
    </row>
    <row r="40" spans="1:7" x14ac:dyDescent="0.2">
      <c r="A40" s="11"/>
      <c r="B40" s="235" t="s">
        <v>99</v>
      </c>
      <c r="C40" s="236"/>
      <c r="D40" s="236"/>
      <c r="E40" s="236"/>
      <c r="F40" s="236"/>
      <c r="G40" s="237"/>
    </row>
    <row r="41" spans="1:7" x14ac:dyDescent="0.2">
      <c r="A41" s="11"/>
      <c r="B41" s="241" t="s">
        <v>100</v>
      </c>
      <c r="C41" s="242"/>
      <c r="D41" s="242"/>
      <c r="E41" s="242"/>
      <c r="F41" s="242"/>
      <c r="G41" s="243"/>
    </row>
    <row r="42" spans="1:7" ht="13.5" thickBot="1" x14ac:dyDescent="0.25">
      <c r="A42" s="11"/>
      <c r="B42" s="245" t="s">
        <v>101</v>
      </c>
      <c r="C42" s="246"/>
      <c r="D42" s="246"/>
      <c r="E42" s="246"/>
      <c r="F42" s="246"/>
      <c r="G42" s="247"/>
    </row>
    <row r="43" spans="1:7" x14ac:dyDescent="0.2">
      <c r="A43" s="10" t="s">
        <v>103</v>
      </c>
      <c r="B43" s="231" t="s">
        <v>93</v>
      </c>
      <c r="C43" s="232" t="s">
        <v>12</v>
      </c>
      <c r="D43" s="232" t="s">
        <v>12</v>
      </c>
      <c r="E43" s="232" t="s">
        <v>12</v>
      </c>
      <c r="F43" s="232" t="s">
        <v>12</v>
      </c>
      <c r="G43" s="233" t="s">
        <v>12</v>
      </c>
    </row>
    <row r="44" spans="1:7" x14ac:dyDescent="0.2">
      <c r="A44" s="11"/>
      <c r="B44" s="235" t="s">
        <v>94</v>
      </c>
      <c r="C44" s="236"/>
      <c r="D44" s="236"/>
      <c r="E44" s="236"/>
      <c r="F44" s="236"/>
      <c r="G44" s="237"/>
    </row>
    <row r="45" spans="1:7" x14ac:dyDescent="0.2">
      <c r="A45" s="11"/>
      <c r="B45" s="235" t="s">
        <v>95</v>
      </c>
      <c r="C45" s="236"/>
      <c r="D45" s="236"/>
      <c r="E45" s="236"/>
      <c r="F45" s="236"/>
      <c r="G45" s="237"/>
    </row>
    <row r="46" spans="1:7" x14ac:dyDescent="0.2">
      <c r="A46" s="11"/>
      <c r="B46" s="235" t="s">
        <v>96</v>
      </c>
      <c r="C46" s="236"/>
      <c r="D46" s="236"/>
      <c r="E46" s="236"/>
      <c r="F46" s="236"/>
      <c r="G46" s="237"/>
    </row>
    <row r="47" spans="1:7" x14ac:dyDescent="0.2">
      <c r="A47" s="11"/>
      <c r="B47" s="235" t="s">
        <v>97</v>
      </c>
      <c r="C47" s="236"/>
      <c r="D47" s="236"/>
      <c r="E47" s="236"/>
      <c r="F47" s="236"/>
      <c r="G47" s="237"/>
    </row>
    <row r="48" spans="1:7" x14ac:dyDescent="0.2">
      <c r="A48" s="11"/>
      <c r="B48" s="240" t="s">
        <v>98</v>
      </c>
      <c r="C48" s="236"/>
      <c r="D48" s="236"/>
      <c r="E48" s="236"/>
      <c r="F48" s="236"/>
      <c r="G48" s="237"/>
    </row>
    <row r="49" spans="1:7" x14ac:dyDescent="0.2">
      <c r="A49" s="11"/>
      <c r="B49" s="235" t="s">
        <v>99</v>
      </c>
      <c r="C49" s="236"/>
      <c r="D49" s="236"/>
      <c r="E49" s="236"/>
      <c r="F49" s="236"/>
      <c r="G49" s="237"/>
    </row>
    <row r="50" spans="1:7" x14ac:dyDescent="0.2">
      <c r="A50" s="11"/>
      <c r="B50" s="241" t="s">
        <v>100</v>
      </c>
      <c r="C50" s="242"/>
      <c r="D50" s="242"/>
      <c r="E50" s="242"/>
      <c r="F50" s="242"/>
      <c r="G50" s="243"/>
    </row>
    <row r="51" spans="1:7" ht="13.5" thickBot="1" x14ac:dyDescent="0.25">
      <c r="A51" s="12"/>
      <c r="B51" s="245" t="s">
        <v>101</v>
      </c>
      <c r="C51" s="246"/>
      <c r="D51" s="246"/>
      <c r="E51" s="246"/>
      <c r="F51" s="246"/>
      <c r="G51" s="247"/>
    </row>
    <row r="52" spans="1:7" ht="13.5" thickBot="1" x14ac:dyDescent="0.25">
      <c r="A52" s="250"/>
      <c r="B52" s="13" t="s">
        <v>45</v>
      </c>
      <c r="C52" s="14">
        <v>1</v>
      </c>
      <c r="D52" s="14">
        <v>1</v>
      </c>
      <c r="E52" s="14">
        <v>1</v>
      </c>
      <c r="F52" s="14">
        <v>1</v>
      </c>
      <c r="G52" s="14">
        <v>1</v>
      </c>
    </row>
  </sheetData>
  <mergeCells count="8">
    <mergeCell ref="I15:J15"/>
    <mergeCell ref="I16:I18"/>
    <mergeCell ref="I8:J8"/>
    <mergeCell ref="I9:J9"/>
    <mergeCell ref="I10:J10"/>
    <mergeCell ref="I11:J11"/>
    <mergeCell ref="I12:J12"/>
    <mergeCell ref="I13:J13"/>
  </mergeCells>
  <printOptions horizontalCentered="1" verticalCentered="1" gridLinesSet="0"/>
  <pageMargins left="0.39370078740157483" right="0.39370078740157483" top="0.82677165354330717" bottom="0.78740157480314965" header="0.19685039370078741" footer="0.51181102362204722"/>
  <pageSetup paperSize="9" scale="71" orientation="landscape" r:id="rId1"/>
  <headerFooter alignWithMargins="0">
    <oddHeader>&amp;R2018 - Año del Centenario de la Reforma Universitaria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4"/>
  <sheetViews>
    <sheetView showGridLines="0" zoomScale="75" workbookViewId="0">
      <selection activeCell="A63" sqref="A63"/>
    </sheetView>
  </sheetViews>
  <sheetFormatPr baseColWidth="10" defaultRowHeight="12.75" x14ac:dyDescent="0.2"/>
  <cols>
    <col min="1" max="1" width="16.28515625" style="7" customWidth="1"/>
    <col min="2" max="2" width="36.28515625" style="7" customWidth="1"/>
    <col min="3" max="3" width="22.28515625" style="7" customWidth="1"/>
    <col min="4" max="4" width="17.5703125" style="7" customWidth="1"/>
    <col min="5" max="5" width="18.140625" style="7" customWidth="1"/>
    <col min="6" max="6" width="14.140625" customWidth="1"/>
    <col min="7" max="9" width="2.85546875" style="7" customWidth="1"/>
    <col min="10" max="16384" width="11.42578125" style="7"/>
  </cols>
  <sheetData>
    <row r="1" spans="1:8" x14ac:dyDescent="0.2">
      <c r="A1" s="384" t="s">
        <v>73</v>
      </c>
      <c r="B1" s="384"/>
      <c r="C1" s="384"/>
      <c r="D1" s="384"/>
      <c r="E1" s="384"/>
      <c r="F1" s="15"/>
      <c r="G1" s="15"/>
      <c r="H1" s="15"/>
    </row>
    <row r="2" spans="1:8" x14ac:dyDescent="0.2">
      <c r="A2" s="384" t="s">
        <v>4</v>
      </c>
      <c r="B2" s="384"/>
      <c r="C2" s="384"/>
      <c r="D2" s="384"/>
      <c r="E2" s="384"/>
      <c r="F2" s="6"/>
    </row>
    <row r="3" spans="1:8" x14ac:dyDescent="0.2">
      <c r="A3" s="385" t="s">
        <v>72</v>
      </c>
      <c r="B3" s="385"/>
      <c r="C3" s="385"/>
      <c r="D3" s="385"/>
      <c r="E3" s="385"/>
      <c r="F3" s="207"/>
      <c r="G3" s="16"/>
    </row>
    <row r="4" spans="1:8" x14ac:dyDescent="0.2">
      <c r="A4" s="384" t="s">
        <v>108</v>
      </c>
      <c r="B4" s="384"/>
      <c r="C4" s="384"/>
      <c r="D4" s="384"/>
      <c r="E4" s="384"/>
      <c r="F4" s="6"/>
    </row>
    <row r="5" spans="1:8" ht="13.5" thickBot="1" x14ac:dyDescent="0.25">
      <c r="A5" s="5"/>
      <c r="B5" s="6"/>
      <c r="C5" s="6"/>
      <c r="D5" s="6"/>
      <c r="E5" s="6"/>
      <c r="F5" s="6"/>
    </row>
    <row r="6" spans="1:8" ht="12.75" customHeight="1" x14ac:dyDescent="0.2">
      <c r="A6" s="17" t="s">
        <v>48</v>
      </c>
      <c r="B6" s="17" t="s">
        <v>6</v>
      </c>
      <c r="C6" s="17" t="s">
        <v>5</v>
      </c>
      <c r="D6" s="17" t="s">
        <v>37</v>
      </c>
      <c r="E6" s="17" t="s">
        <v>38</v>
      </c>
    </row>
    <row r="7" spans="1:8" ht="13.5" thickBot="1" x14ac:dyDescent="0.25">
      <c r="A7" s="110" t="s">
        <v>49</v>
      </c>
      <c r="B7" s="18" t="s">
        <v>9</v>
      </c>
      <c r="C7" s="18" t="s">
        <v>106</v>
      </c>
      <c r="D7" s="18" t="s">
        <v>8</v>
      </c>
      <c r="E7" s="18" t="s">
        <v>8</v>
      </c>
    </row>
    <row r="8" spans="1:8" x14ac:dyDescent="0.2">
      <c r="A8" s="19">
        <v>42005</v>
      </c>
      <c r="B8" s="131"/>
      <c r="C8" s="21"/>
      <c r="D8" s="22"/>
      <c r="E8" s="21"/>
    </row>
    <row r="9" spans="1:8" x14ac:dyDescent="0.2">
      <c r="A9" s="23">
        <v>42036</v>
      </c>
      <c r="B9" s="132"/>
      <c r="C9" s="25"/>
      <c r="D9" s="26"/>
      <c r="E9" s="25"/>
    </row>
    <row r="10" spans="1:8" x14ac:dyDescent="0.2">
      <c r="A10" s="23">
        <v>42064</v>
      </c>
      <c r="B10" s="132"/>
      <c r="C10" s="25"/>
      <c r="D10" s="26"/>
      <c r="E10" s="25"/>
    </row>
    <row r="11" spans="1:8" x14ac:dyDescent="0.2">
      <c r="A11" s="23">
        <v>42095</v>
      </c>
      <c r="B11" s="132"/>
      <c r="C11" s="25"/>
      <c r="D11" s="26"/>
      <c r="E11" s="25"/>
    </row>
    <row r="12" spans="1:8" x14ac:dyDescent="0.2">
      <c r="A12" s="23">
        <v>42125</v>
      </c>
      <c r="B12" s="133"/>
      <c r="C12" s="25"/>
      <c r="D12" s="26"/>
      <c r="E12" s="25"/>
    </row>
    <row r="13" spans="1:8" x14ac:dyDescent="0.2">
      <c r="A13" s="23">
        <v>42156</v>
      </c>
      <c r="B13" s="132"/>
      <c r="C13" s="25"/>
      <c r="D13" s="26"/>
      <c r="E13" s="25"/>
    </row>
    <row r="14" spans="1:8" x14ac:dyDescent="0.2">
      <c r="A14" s="23">
        <v>42186</v>
      </c>
      <c r="B14" s="133"/>
      <c r="C14" s="25"/>
      <c r="D14" s="26"/>
      <c r="E14" s="25"/>
    </row>
    <row r="15" spans="1:8" x14ac:dyDescent="0.2">
      <c r="A15" s="23">
        <v>42217</v>
      </c>
      <c r="B15" s="133"/>
      <c r="C15" s="25"/>
      <c r="D15" s="26"/>
      <c r="E15" s="25"/>
    </row>
    <row r="16" spans="1:8" x14ac:dyDescent="0.2">
      <c r="A16" s="23">
        <v>42248</v>
      </c>
      <c r="B16" s="133"/>
      <c r="C16" s="25"/>
      <c r="D16" s="26"/>
      <c r="E16" s="25"/>
    </row>
    <row r="17" spans="1:5" x14ac:dyDescent="0.2">
      <c r="A17" s="23">
        <v>42278</v>
      </c>
      <c r="B17" s="133"/>
      <c r="C17" s="25"/>
      <c r="D17" s="26"/>
      <c r="E17" s="25"/>
    </row>
    <row r="18" spans="1:5" x14ac:dyDescent="0.2">
      <c r="A18" s="23">
        <v>42309</v>
      </c>
      <c r="B18" s="133"/>
      <c r="C18" s="25"/>
      <c r="D18" s="26"/>
      <c r="E18" s="25"/>
    </row>
    <row r="19" spans="1:5" ht="13.5" thickBot="1" x14ac:dyDescent="0.25">
      <c r="A19" s="65">
        <v>42339</v>
      </c>
      <c r="B19" s="134"/>
      <c r="C19" s="28"/>
      <c r="D19" s="29"/>
      <c r="E19" s="28"/>
    </row>
    <row r="20" spans="1:5" x14ac:dyDescent="0.2">
      <c r="A20" s="19">
        <v>42370</v>
      </c>
      <c r="B20" s="135"/>
      <c r="C20" s="21"/>
      <c r="D20" s="26"/>
      <c r="E20" s="21"/>
    </row>
    <row r="21" spans="1:5" x14ac:dyDescent="0.2">
      <c r="A21" s="23">
        <v>42401</v>
      </c>
      <c r="B21" s="133"/>
      <c r="C21" s="25"/>
      <c r="D21" s="30"/>
      <c r="E21" s="25"/>
    </row>
    <row r="22" spans="1:5" x14ac:dyDescent="0.2">
      <c r="A22" s="23">
        <v>42430</v>
      </c>
      <c r="B22" s="133"/>
      <c r="C22" s="25"/>
      <c r="D22" s="26"/>
      <c r="E22" s="25"/>
    </row>
    <row r="23" spans="1:5" x14ac:dyDescent="0.2">
      <c r="A23" s="23">
        <v>42461</v>
      </c>
      <c r="B23" s="133"/>
      <c r="C23" s="25"/>
      <c r="D23" s="26"/>
      <c r="E23" s="25"/>
    </row>
    <row r="24" spans="1:5" x14ac:dyDescent="0.2">
      <c r="A24" s="23">
        <v>42491</v>
      </c>
      <c r="B24" s="133"/>
      <c r="C24" s="25"/>
      <c r="D24" s="26"/>
      <c r="E24" s="25"/>
    </row>
    <row r="25" spans="1:5" x14ac:dyDescent="0.2">
      <c r="A25" s="23">
        <v>42522</v>
      </c>
      <c r="B25" s="133"/>
      <c r="C25" s="25"/>
      <c r="D25" s="26"/>
      <c r="E25" s="25"/>
    </row>
    <row r="26" spans="1:5" x14ac:dyDescent="0.2">
      <c r="A26" s="23">
        <v>42552</v>
      </c>
      <c r="B26" s="133"/>
      <c r="C26" s="25"/>
      <c r="D26" s="26"/>
      <c r="E26" s="25"/>
    </row>
    <row r="27" spans="1:5" x14ac:dyDescent="0.2">
      <c r="A27" s="23">
        <v>42583</v>
      </c>
      <c r="B27" s="133"/>
      <c r="C27" s="25"/>
      <c r="D27" s="26"/>
      <c r="E27" s="25"/>
    </row>
    <row r="28" spans="1:5" x14ac:dyDescent="0.2">
      <c r="A28" s="23">
        <v>42614</v>
      </c>
      <c r="B28" s="133"/>
      <c r="C28" s="25"/>
      <c r="D28" s="26"/>
      <c r="E28" s="25"/>
    </row>
    <row r="29" spans="1:5" x14ac:dyDescent="0.2">
      <c r="A29" s="23">
        <v>42644</v>
      </c>
      <c r="B29" s="133"/>
      <c r="C29" s="25"/>
      <c r="D29" s="26"/>
      <c r="E29" s="25"/>
    </row>
    <row r="30" spans="1:5" x14ac:dyDescent="0.2">
      <c r="A30" s="23">
        <v>42675</v>
      </c>
      <c r="B30" s="133"/>
      <c r="C30" s="25"/>
      <c r="D30" s="26"/>
      <c r="E30" s="25"/>
    </row>
    <row r="31" spans="1:5" ht="13.5" thickBot="1" x14ac:dyDescent="0.25">
      <c r="A31" s="27">
        <v>42705</v>
      </c>
      <c r="B31" s="134"/>
      <c r="C31" s="28"/>
      <c r="D31" s="31"/>
      <c r="E31" s="28"/>
    </row>
    <row r="32" spans="1:5" x14ac:dyDescent="0.2">
      <c r="A32" s="136">
        <v>42736</v>
      </c>
      <c r="B32" s="135"/>
      <c r="C32" s="32"/>
      <c r="D32" s="20"/>
      <c r="E32" s="21"/>
    </row>
    <row r="33" spans="1:5" x14ac:dyDescent="0.2">
      <c r="A33" s="23">
        <v>42767</v>
      </c>
      <c r="B33" s="133"/>
      <c r="C33" s="33"/>
      <c r="D33" s="24"/>
      <c r="E33" s="25"/>
    </row>
    <row r="34" spans="1:5" x14ac:dyDescent="0.2">
      <c r="A34" s="23">
        <v>42795</v>
      </c>
      <c r="B34" s="133"/>
      <c r="C34" s="33"/>
      <c r="D34" s="24"/>
      <c r="E34" s="25"/>
    </row>
    <row r="35" spans="1:5" x14ac:dyDescent="0.2">
      <c r="A35" s="23">
        <v>42826</v>
      </c>
      <c r="B35" s="133"/>
      <c r="C35" s="33"/>
      <c r="D35" s="24"/>
      <c r="E35" s="25"/>
    </row>
    <row r="36" spans="1:5" x14ac:dyDescent="0.2">
      <c r="A36" s="23">
        <v>42856</v>
      </c>
      <c r="B36" s="133"/>
      <c r="C36" s="33"/>
      <c r="D36" s="24"/>
      <c r="E36" s="25"/>
    </row>
    <row r="37" spans="1:5" x14ac:dyDescent="0.2">
      <c r="A37" s="23">
        <v>42887</v>
      </c>
      <c r="B37" s="133"/>
      <c r="C37" s="33"/>
      <c r="D37" s="24"/>
      <c r="E37" s="25"/>
    </row>
    <row r="38" spans="1:5" x14ac:dyDescent="0.2">
      <c r="A38" s="23">
        <v>42917</v>
      </c>
      <c r="B38" s="133"/>
      <c r="C38" s="33"/>
      <c r="D38" s="24"/>
      <c r="E38" s="25"/>
    </row>
    <row r="39" spans="1:5" x14ac:dyDescent="0.2">
      <c r="A39" s="23">
        <v>42948</v>
      </c>
      <c r="B39" s="133"/>
      <c r="C39" s="33"/>
      <c r="D39" s="24"/>
      <c r="E39" s="25"/>
    </row>
    <row r="40" spans="1:5" x14ac:dyDescent="0.2">
      <c r="A40" s="23">
        <v>42979</v>
      </c>
      <c r="B40" s="133"/>
      <c r="C40" s="33"/>
      <c r="D40" s="24"/>
      <c r="E40" s="25"/>
    </row>
    <row r="41" spans="1:5" x14ac:dyDescent="0.2">
      <c r="A41" s="23">
        <v>43009</v>
      </c>
      <c r="B41" s="133"/>
      <c r="C41" s="33"/>
      <c r="D41" s="24"/>
      <c r="E41" s="25"/>
    </row>
    <row r="42" spans="1:5" x14ac:dyDescent="0.2">
      <c r="A42" s="23">
        <v>43040</v>
      </c>
      <c r="B42" s="133"/>
      <c r="C42" s="33"/>
      <c r="D42" s="24"/>
      <c r="E42" s="25"/>
    </row>
    <row r="43" spans="1:5" ht="13.5" thickBot="1" x14ac:dyDescent="0.25">
      <c r="A43" s="65">
        <v>43070</v>
      </c>
      <c r="B43" s="134"/>
      <c r="C43" s="34"/>
      <c r="D43" s="35"/>
      <c r="E43" s="28"/>
    </row>
    <row r="44" spans="1:5" x14ac:dyDescent="0.2">
      <c r="A44" s="19">
        <v>43101</v>
      </c>
      <c r="B44" s="21"/>
      <c r="C44" s="32"/>
      <c r="D44" s="20"/>
      <c r="E44" s="21"/>
    </row>
    <row r="45" spans="1:5" x14ac:dyDescent="0.2">
      <c r="A45" s="23">
        <v>43132</v>
      </c>
      <c r="B45" s="25"/>
      <c r="C45" s="33"/>
      <c r="D45" s="24"/>
      <c r="E45" s="25"/>
    </row>
    <row r="46" spans="1:5" x14ac:dyDescent="0.2">
      <c r="A46" s="23">
        <v>43160</v>
      </c>
      <c r="B46" s="25"/>
      <c r="C46" s="33"/>
      <c r="D46" s="24"/>
      <c r="E46" s="25"/>
    </row>
    <row r="47" spans="1:5" x14ac:dyDescent="0.2">
      <c r="A47" s="23">
        <v>43191</v>
      </c>
      <c r="B47" s="25"/>
      <c r="C47" s="33"/>
      <c r="D47" s="24"/>
      <c r="E47" s="25"/>
    </row>
    <row r="48" spans="1:5" x14ac:dyDescent="0.2">
      <c r="A48" s="23">
        <v>43221</v>
      </c>
      <c r="B48" s="25"/>
      <c r="C48" s="33"/>
      <c r="D48" s="24"/>
      <c r="E48" s="25"/>
    </row>
    <row r="49" spans="1:5" x14ac:dyDescent="0.2">
      <c r="A49" s="23">
        <v>43252</v>
      </c>
      <c r="B49" s="25"/>
      <c r="C49" s="33"/>
      <c r="D49" s="24"/>
      <c r="E49" s="25"/>
    </row>
    <row r="50" spans="1:5" x14ac:dyDescent="0.2">
      <c r="A50" s="23">
        <v>43282</v>
      </c>
      <c r="B50" s="25"/>
      <c r="C50" s="33"/>
      <c r="D50" s="24"/>
      <c r="E50" s="25"/>
    </row>
    <row r="51" spans="1:5" x14ac:dyDescent="0.2">
      <c r="A51" s="23">
        <v>43313</v>
      </c>
      <c r="B51" s="25"/>
      <c r="C51" s="33"/>
      <c r="D51" s="24"/>
      <c r="E51" s="25"/>
    </row>
    <row r="52" spans="1:5" ht="13.5" thickBot="1" x14ac:dyDescent="0.25">
      <c r="A52" s="27">
        <v>43344</v>
      </c>
      <c r="B52" s="28"/>
      <c r="C52" s="34"/>
      <c r="D52" s="35"/>
      <c r="E52" s="28"/>
    </row>
    <row r="53" spans="1:5" ht="13.5" thickBot="1" x14ac:dyDescent="0.25">
      <c r="A53" s="36"/>
      <c r="B53" s="37"/>
      <c r="C53" s="37"/>
      <c r="D53" s="38"/>
      <c r="E53" s="37"/>
    </row>
    <row r="54" spans="1:5" x14ac:dyDescent="0.2">
      <c r="A54" s="143">
        <v>2012</v>
      </c>
      <c r="B54" s="137"/>
      <c r="C54" s="145"/>
      <c r="D54" s="141"/>
      <c r="E54" s="145"/>
    </row>
    <row r="55" spans="1:5" x14ac:dyDescent="0.2">
      <c r="A55" s="144">
        <v>2013</v>
      </c>
      <c r="B55" s="138"/>
      <c r="C55" s="146"/>
      <c r="D55" s="142"/>
      <c r="E55" s="146"/>
    </row>
    <row r="56" spans="1:5" x14ac:dyDescent="0.2">
      <c r="A56" s="144">
        <v>2014</v>
      </c>
      <c r="B56" s="138"/>
      <c r="C56" s="146"/>
      <c r="D56" s="142"/>
      <c r="E56" s="146"/>
    </row>
    <row r="57" spans="1:5" x14ac:dyDescent="0.2">
      <c r="A57" s="40">
        <v>2015</v>
      </c>
      <c r="B57" s="139"/>
      <c r="C57" s="25"/>
      <c r="D57" s="139"/>
      <c r="E57" s="25"/>
    </row>
    <row r="58" spans="1:5" x14ac:dyDescent="0.2">
      <c r="A58" s="40">
        <v>2016</v>
      </c>
      <c r="B58" s="139"/>
      <c r="C58" s="25"/>
      <c r="D58" s="139"/>
      <c r="E58" s="25"/>
    </row>
    <row r="59" spans="1:5" ht="13.5" thickBot="1" x14ac:dyDescent="0.25">
      <c r="A59" s="41">
        <v>2017</v>
      </c>
      <c r="B59" s="140"/>
      <c r="C59" s="28"/>
      <c r="D59" s="140"/>
      <c r="E59" s="28"/>
    </row>
    <row r="60" spans="1:5" ht="13.5" thickBot="1" x14ac:dyDescent="0.25">
      <c r="A60" s="36"/>
      <c r="B60" s="37"/>
      <c r="C60" s="37"/>
      <c r="D60" s="37"/>
      <c r="E60" s="37"/>
    </row>
    <row r="61" spans="1:5" x14ac:dyDescent="0.2">
      <c r="A61" s="205" t="s">
        <v>83</v>
      </c>
      <c r="B61" s="21"/>
      <c r="C61" s="21"/>
      <c r="D61" s="21"/>
      <c r="E61" s="21"/>
    </row>
    <row r="62" spans="1:5" ht="13.5" thickBot="1" x14ac:dyDescent="0.25">
      <c r="A62" s="251" t="s">
        <v>71</v>
      </c>
      <c r="B62" s="28"/>
      <c r="C62" s="28"/>
      <c r="D62" s="28"/>
      <c r="E62" s="28"/>
    </row>
    <row r="63" spans="1:5" x14ac:dyDescent="0.2">
      <c r="A63" s="44" t="s">
        <v>50</v>
      </c>
      <c r="B63" s="37"/>
      <c r="C63" s="37"/>
      <c r="D63" s="37"/>
      <c r="E63" s="37"/>
    </row>
    <row r="64" spans="1:5" x14ac:dyDescent="0.2">
      <c r="A64" s="45"/>
      <c r="B64" s="37"/>
      <c r="C64" s="37"/>
      <c r="D64" s="37"/>
      <c r="E64" s="37"/>
    </row>
  </sheetData>
  <mergeCells count="4">
    <mergeCell ref="A1:E1"/>
    <mergeCell ref="A2:E2"/>
    <mergeCell ref="A3:E3"/>
    <mergeCell ref="A4:E4"/>
  </mergeCells>
  <phoneticPr fontId="0" type="noConversion"/>
  <printOptions horizontalCentered="1" verticalCentered="1"/>
  <pageMargins left="0.39370078740157483" right="0.39370078740157483" top="0.82677165354330717" bottom="0.78740157480314965" header="0.19685039370078741" footer="0.51181102362204722"/>
  <pageSetup paperSize="9" scale="78" orientation="portrait" horizontalDpi="300" verticalDpi="300" r:id="rId1"/>
  <headerFooter alignWithMargins="0">
    <oddHeader>&amp;R2018 - Año del Centenario de la Reforma Universitaria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5"/>
  <sheetViews>
    <sheetView showGridLines="0" topLeftCell="A9" zoomScale="75" workbookViewId="0">
      <selection activeCell="A62" sqref="A62"/>
    </sheetView>
  </sheetViews>
  <sheetFormatPr baseColWidth="10" defaultRowHeight="12.75" x14ac:dyDescent="0.2"/>
  <cols>
    <col min="1" max="1" width="16.140625" style="7" customWidth="1"/>
    <col min="2" max="2" width="34.5703125" style="7" customWidth="1"/>
    <col min="3" max="3" width="23.42578125" style="7" customWidth="1"/>
    <col min="4" max="4" width="16" style="7" customWidth="1"/>
    <col min="5" max="5" width="20.5703125" style="7" customWidth="1"/>
    <col min="6" max="6" width="14.140625" customWidth="1"/>
    <col min="7" max="9" width="2.85546875" style="7" customWidth="1"/>
    <col min="10" max="16384" width="11.42578125" style="7"/>
  </cols>
  <sheetData>
    <row r="1" spans="1:8" x14ac:dyDescent="0.2">
      <c r="A1" s="384" t="s">
        <v>74</v>
      </c>
      <c r="B1" s="384"/>
      <c r="C1" s="384"/>
      <c r="D1" s="384"/>
      <c r="E1" s="384"/>
      <c r="F1" s="15"/>
      <c r="G1" s="15"/>
      <c r="H1" s="15"/>
    </row>
    <row r="2" spans="1:8" x14ac:dyDescent="0.2">
      <c r="A2" s="384" t="s">
        <v>4</v>
      </c>
      <c r="B2" s="384"/>
      <c r="C2" s="384"/>
      <c r="D2" s="384"/>
      <c r="E2" s="384"/>
      <c r="F2" s="6"/>
    </row>
    <row r="3" spans="1:8" x14ac:dyDescent="0.2">
      <c r="A3" s="385" t="s">
        <v>72</v>
      </c>
      <c r="B3" s="385"/>
      <c r="C3" s="385"/>
      <c r="D3" s="385"/>
      <c r="E3" s="385"/>
      <c r="F3" s="207"/>
      <c r="G3" s="16"/>
    </row>
    <row r="4" spans="1:8" x14ac:dyDescent="0.2">
      <c r="A4" s="384" t="s">
        <v>107</v>
      </c>
      <c r="B4" s="384"/>
      <c r="C4" s="384"/>
      <c r="D4" s="384"/>
      <c r="E4" s="384"/>
      <c r="F4" s="6"/>
    </row>
    <row r="5" spans="1:8" ht="13.5" thickBot="1" x14ac:dyDescent="0.25">
      <c r="A5" s="5"/>
      <c r="B5" s="6"/>
      <c r="C5" s="6"/>
      <c r="D5" s="6"/>
      <c r="E5" s="6"/>
      <c r="F5" s="6"/>
    </row>
    <row r="6" spans="1:8" ht="12.75" customHeight="1" x14ac:dyDescent="0.2">
      <c r="A6" s="17" t="s">
        <v>48</v>
      </c>
      <c r="B6" s="17" t="s">
        <v>6</v>
      </c>
      <c r="C6" s="17" t="s">
        <v>5</v>
      </c>
      <c r="D6" s="17" t="s">
        <v>37</v>
      </c>
      <c r="E6" s="17" t="s">
        <v>38</v>
      </c>
    </row>
    <row r="7" spans="1:8" ht="13.5" thickBot="1" x14ac:dyDescent="0.25">
      <c r="A7" s="110" t="s">
        <v>49</v>
      </c>
      <c r="B7" s="18" t="s">
        <v>9</v>
      </c>
      <c r="C7" s="18" t="s">
        <v>106</v>
      </c>
      <c r="D7" s="18" t="s">
        <v>8</v>
      </c>
      <c r="E7" s="18" t="s">
        <v>8</v>
      </c>
    </row>
    <row r="8" spans="1:8" x14ac:dyDescent="0.2">
      <c r="A8" s="19">
        <v>42005</v>
      </c>
      <c r="B8" s="131"/>
      <c r="C8" s="21"/>
      <c r="D8" s="22"/>
      <c r="E8" s="21"/>
    </row>
    <row r="9" spans="1:8" x14ac:dyDescent="0.2">
      <c r="A9" s="23">
        <v>42036</v>
      </c>
      <c r="B9" s="132"/>
      <c r="C9" s="25"/>
      <c r="D9" s="26"/>
      <c r="E9" s="25"/>
    </row>
    <row r="10" spans="1:8" x14ac:dyDescent="0.2">
      <c r="A10" s="23">
        <v>42064</v>
      </c>
      <c r="B10" s="132"/>
      <c r="C10" s="25"/>
      <c r="D10" s="26"/>
      <c r="E10" s="25"/>
    </row>
    <row r="11" spans="1:8" x14ac:dyDescent="0.2">
      <c r="A11" s="23">
        <v>42095</v>
      </c>
      <c r="B11" s="132"/>
      <c r="C11" s="25"/>
      <c r="D11" s="26"/>
      <c r="E11" s="25"/>
    </row>
    <row r="12" spans="1:8" x14ac:dyDescent="0.2">
      <c r="A12" s="23">
        <v>42125</v>
      </c>
      <c r="B12" s="133"/>
      <c r="C12" s="25"/>
      <c r="D12" s="26"/>
      <c r="E12" s="25"/>
    </row>
    <row r="13" spans="1:8" x14ac:dyDescent="0.2">
      <c r="A13" s="23">
        <v>42156</v>
      </c>
      <c r="B13" s="132"/>
      <c r="C13" s="25"/>
      <c r="D13" s="26"/>
      <c r="E13" s="25"/>
    </row>
    <row r="14" spans="1:8" x14ac:dyDescent="0.2">
      <c r="A14" s="23">
        <v>42186</v>
      </c>
      <c r="B14" s="133"/>
      <c r="C14" s="25"/>
      <c r="D14" s="26"/>
      <c r="E14" s="25"/>
    </row>
    <row r="15" spans="1:8" x14ac:dyDescent="0.2">
      <c r="A15" s="23">
        <v>42217</v>
      </c>
      <c r="B15" s="133"/>
      <c r="C15" s="25"/>
      <c r="D15" s="26"/>
      <c r="E15" s="25"/>
    </row>
    <row r="16" spans="1:8" x14ac:dyDescent="0.2">
      <c r="A16" s="23">
        <v>42248</v>
      </c>
      <c r="B16" s="133"/>
      <c r="C16" s="25"/>
      <c r="D16" s="26"/>
      <c r="E16" s="25"/>
    </row>
    <row r="17" spans="1:5" x14ac:dyDescent="0.2">
      <c r="A17" s="23">
        <v>42278</v>
      </c>
      <c r="B17" s="133"/>
      <c r="C17" s="25"/>
      <c r="D17" s="26"/>
      <c r="E17" s="25"/>
    </row>
    <row r="18" spans="1:5" x14ac:dyDescent="0.2">
      <c r="A18" s="23">
        <v>42309</v>
      </c>
      <c r="B18" s="133"/>
      <c r="C18" s="25"/>
      <c r="D18" s="26"/>
      <c r="E18" s="25"/>
    </row>
    <row r="19" spans="1:5" ht="13.5" thickBot="1" x14ac:dyDescent="0.25">
      <c r="A19" s="65">
        <v>42339</v>
      </c>
      <c r="B19" s="134"/>
      <c r="C19" s="28"/>
      <c r="D19" s="29"/>
      <c r="E19" s="28"/>
    </row>
    <row r="20" spans="1:5" x14ac:dyDescent="0.2">
      <c r="A20" s="19">
        <v>42370</v>
      </c>
      <c r="B20" s="135"/>
      <c r="C20" s="21"/>
      <c r="D20" s="26"/>
      <c r="E20" s="21"/>
    </row>
    <row r="21" spans="1:5" x14ac:dyDescent="0.2">
      <c r="A21" s="23">
        <v>42401</v>
      </c>
      <c r="B21" s="133"/>
      <c r="C21" s="25"/>
      <c r="D21" s="30"/>
      <c r="E21" s="25"/>
    </row>
    <row r="22" spans="1:5" x14ac:dyDescent="0.2">
      <c r="A22" s="23">
        <v>42430</v>
      </c>
      <c r="B22" s="133"/>
      <c r="C22" s="25"/>
      <c r="D22" s="26"/>
      <c r="E22" s="25"/>
    </row>
    <row r="23" spans="1:5" x14ac:dyDescent="0.2">
      <c r="A23" s="23">
        <v>42461</v>
      </c>
      <c r="B23" s="133"/>
      <c r="C23" s="25"/>
      <c r="D23" s="26"/>
      <c r="E23" s="25"/>
    </row>
    <row r="24" spans="1:5" x14ac:dyDescent="0.2">
      <c r="A24" s="23">
        <v>42491</v>
      </c>
      <c r="B24" s="133"/>
      <c r="C24" s="25"/>
      <c r="D24" s="26"/>
      <c r="E24" s="25"/>
    </row>
    <row r="25" spans="1:5" x14ac:dyDescent="0.2">
      <c r="A25" s="23">
        <v>42522</v>
      </c>
      <c r="B25" s="133"/>
      <c r="C25" s="25"/>
      <c r="D25" s="26"/>
      <c r="E25" s="25"/>
    </row>
    <row r="26" spans="1:5" x14ac:dyDescent="0.2">
      <c r="A26" s="23">
        <v>42552</v>
      </c>
      <c r="B26" s="133"/>
      <c r="C26" s="25"/>
      <c r="D26" s="26"/>
      <c r="E26" s="25"/>
    </row>
    <row r="27" spans="1:5" x14ac:dyDescent="0.2">
      <c r="A27" s="23">
        <v>42583</v>
      </c>
      <c r="B27" s="133"/>
      <c r="C27" s="25"/>
      <c r="D27" s="26"/>
      <c r="E27" s="25"/>
    </row>
    <row r="28" spans="1:5" x14ac:dyDescent="0.2">
      <c r="A28" s="23">
        <v>42614</v>
      </c>
      <c r="B28" s="133"/>
      <c r="C28" s="25"/>
      <c r="D28" s="26"/>
      <c r="E28" s="25"/>
    </row>
    <row r="29" spans="1:5" x14ac:dyDescent="0.2">
      <c r="A29" s="23">
        <v>42644</v>
      </c>
      <c r="B29" s="133"/>
      <c r="C29" s="25"/>
      <c r="D29" s="26"/>
      <c r="E29" s="25"/>
    </row>
    <row r="30" spans="1:5" x14ac:dyDescent="0.2">
      <c r="A30" s="23">
        <v>42675</v>
      </c>
      <c r="B30" s="133"/>
      <c r="C30" s="25"/>
      <c r="D30" s="26"/>
      <c r="E30" s="25"/>
    </row>
    <row r="31" spans="1:5" ht="13.5" thickBot="1" x14ac:dyDescent="0.25">
      <c r="A31" s="27">
        <v>42705</v>
      </c>
      <c r="B31" s="134"/>
      <c r="C31" s="28"/>
      <c r="D31" s="31"/>
      <c r="E31" s="28"/>
    </row>
    <row r="32" spans="1:5" x14ac:dyDescent="0.2">
      <c r="A32" s="136">
        <v>42736</v>
      </c>
      <c r="B32" s="135"/>
      <c r="C32" s="32"/>
      <c r="D32" s="20"/>
      <c r="E32" s="21"/>
    </row>
    <row r="33" spans="1:5" x14ac:dyDescent="0.2">
      <c r="A33" s="23">
        <v>42767</v>
      </c>
      <c r="B33" s="133"/>
      <c r="C33" s="33"/>
      <c r="D33" s="24"/>
      <c r="E33" s="25"/>
    </row>
    <row r="34" spans="1:5" x14ac:dyDescent="0.2">
      <c r="A34" s="23">
        <v>42795</v>
      </c>
      <c r="B34" s="133"/>
      <c r="C34" s="33"/>
      <c r="D34" s="24"/>
      <c r="E34" s="25"/>
    </row>
    <row r="35" spans="1:5" x14ac:dyDescent="0.2">
      <c r="A35" s="23">
        <v>42826</v>
      </c>
      <c r="B35" s="133"/>
      <c r="C35" s="33"/>
      <c r="D35" s="24"/>
      <c r="E35" s="25"/>
    </row>
    <row r="36" spans="1:5" x14ac:dyDescent="0.2">
      <c r="A36" s="23">
        <v>42856</v>
      </c>
      <c r="B36" s="133"/>
      <c r="C36" s="33"/>
      <c r="D36" s="24"/>
      <c r="E36" s="25"/>
    </row>
    <row r="37" spans="1:5" x14ac:dyDescent="0.2">
      <c r="A37" s="23">
        <v>42887</v>
      </c>
      <c r="B37" s="133"/>
      <c r="C37" s="33"/>
      <c r="D37" s="24"/>
      <c r="E37" s="25"/>
    </row>
    <row r="38" spans="1:5" x14ac:dyDescent="0.2">
      <c r="A38" s="23">
        <v>42917</v>
      </c>
      <c r="B38" s="133"/>
      <c r="C38" s="33"/>
      <c r="D38" s="24"/>
      <c r="E38" s="25"/>
    </row>
    <row r="39" spans="1:5" x14ac:dyDescent="0.2">
      <c r="A39" s="23">
        <v>42948</v>
      </c>
      <c r="B39" s="133"/>
      <c r="C39" s="33"/>
      <c r="D39" s="24"/>
      <c r="E39" s="25"/>
    </row>
    <row r="40" spans="1:5" x14ac:dyDescent="0.2">
      <c r="A40" s="23">
        <v>42979</v>
      </c>
      <c r="B40" s="133"/>
      <c r="C40" s="33"/>
      <c r="D40" s="24"/>
      <c r="E40" s="25"/>
    </row>
    <row r="41" spans="1:5" x14ac:dyDescent="0.2">
      <c r="A41" s="23">
        <v>43009</v>
      </c>
      <c r="B41" s="133"/>
      <c r="C41" s="33"/>
      <c r="D41" s="24"/>
      <c r="E41" s="25"/>
    </row>
    <row r="42" spans="1:5" x14ac:dyDescent="0.2">
      <c r="A42" s="23">
        <v>43040</v>
      </c>
      <c r="B42" s="133"/>
      <c r="C42" s="33"/>
      <c r="D42" s="24"/>
      <c r="E42" s="25"/>
    </row>
    <row r="43" spans="1:5" ht="13.5" thickBot="1" x14ac:dyDescent="0.25">
      <c r="A43" s="65">
        <v>43070</v>
      </c>
      <c r="B43" s="134"/>
      <c r="C43" s="34"/>
      <c r="D43" s="35"/>
      <c r="E43" s="28"/>
    </row>
    <row r="44" spans="1:5" x14ac:dyDescent="0.2">
      <c r="A44" s="19">
        <v>43101</v>
      </c>
      <c r="B44" s="21"/>
      <c r="C44" s="32"/>
      <c r="D44" s="20"/>
      <c r="E44" s="21"/>
    </row>
    <row r="45" spans="1:5" x14ac:dyDescent="0.2">
      <c r="A45" s="23">
        <v>43132</v>
      </c>
      <c r="B45" s="25"/>
      <c r="C45" s="33"/>
      <c r="D45" s="24"/>
      <c r="E45" s="25"/>
    </row>
    <row r="46" spans="1:5" x14ac:dyDescent="0.2">
      <c r="A46" s="23">
        <v>43160</v>
      </c>
      <c r="B46" s="25"/>
      <c r="C46" s="33"/>
      <c r="D46" s="24"/>
      <c r="E46" s="25"/>
    </row>
    <row r="47" spans="1:5" x14ac:dyDescent="0.2">
      <c r="A47" s="23">
        <v>43191</v>
      </c>
      <c r="B47" s="25"/>
      <c r="C47" s="33"/>
      <c r="D47" s="24"/>
      <c r="E47" s="25"/>
    </row>
    <row r="48" spans="1:5" x14ac:dyDescent="0.2">
      <c r="A48" s="23">
        <v>43221</v>
      </c>
      <c r="B48" s="25"/>
      <c r="C48" s="33"/>
      <c r="D48" s="24"/>
      <c r="E48" s="25"/>
    </row>
    <row r="49" spans="1:8" x14ac:dyDescent="0.2">
      <c r="A49" s="23">
        <v>43252</v>
      </c>
      <c r="B49" s="25"/>
      <c r="C49" s="33"/>
      <c r="D49" s="24"/>
      <c r="E49" s="25"/>
    </row>
    <row r="50" spans="1:8" x14ac:dyDescent="0.2">
      <c r="A50" s="23">
        <v>43282</v>
      </c>
      <c r="B50" s="25"/>
      <c r="C50" s="33"/>
      <c r="D50" s="24"/>
      <c r="E50" s="25"/>
    </row>
    <row r="51" spans="1:8" customFormat="1" x14ac:dyDescent="0.2">
      <c r="A51" s="23">
        <v>43313</v>
      </c>
      <c r="B51" s="25"/>
      <c r="C51" s="33"/>
      <c r="D51" s="24"/>
      <c r="E51" s="25"/>
      <c r="G51" s="7"/>
      <c r="H51" s="7"/>
    </row>
    <row r="52" spans="1:8" customFormat="1" ht="13.5" thickBot="1" x14ac:dyDescent="0.25">
      <c r="A52" s="27">
        <v>43344</v>
      </c>
      <c r="B52" s="28"/>
      <c r="C52" s="34"/>
      <c r="D52" s="35"/>
      <c r="E52" s="28"/>
      <c r="G52" s="7"/>
      <c r="H52" s="7"/>
    </row>
    <row r="53" spans="1:8" customFormat="1" ht="13.5" thickBot="1" x14ac:dyDescent="0.25">
      <c r="A53" s="36"/>
      <c r="B53" s="37"/>
      <c r="C53" s="37"/>
      <c r="D53" s="38"/>
      <c r="E53" s="37"/>
      <c r="G53" s="7"/>
      <c r="H53" s="7"/>
    </row>
    <row r="54" spans="1:8" customFormat="1" x14ac:dyDescent="0.2">
      <c r="A54" s="143">
        <v>2012</v>
      </c>
      <c r="B54" s="137"/>
      <c r="C54" s="145"/>
      <c r="D54" s="141"/>
      <c r="E54" s="145"/>
      <c r="G54" s="7"/>
      <c r="H54" s="7"/>
    </row>
    <row r="55" spans="1:8" customFormat="1" x14ac:dyDescent="0.2">
      <c r="A55" s="144">
        <v>2013</v>
      </c>
      <c r="B55" s="138"/>
      <c r="C55" s="146"/>
      <c r="D55" s="142"/>
      <c r="E55" s="146"/>
      <c r="G55" s="7"/>
      <c r="H55" s="7"/>
    </row>
    <row r="56" spans="1:8" customFormat="1" x14ac:dyDescent="0.2">
      <c r="A56" s="144">
        <v>2014</v>
      </c>
      <c r="B56" s="138"/>
      <c r="C56" s="146"/>
      <c r="D56" s="142"/>
      <c r="E56" s="146"/>
      <c r="G56" s="7"/>
      <c r="H56" s="7"/>
    </row>
    <row r="57" spans="1:8" customFormat="1" x14ac:dyDescent="0.2">
      <c r="A57" s="40">
        <v>2015</v>
      </c>
      <c r="B57" s="139"/>
      <c r="C57" s="25"/>
      <c r="D57" s="139"/>
      <c r="E57" s="25"/>
      <c r="G57" s="7"/>
      <c r="H57" s="7"/>
    </row>
    <row r="58" spans="1:8" customFormat="1" x14ac:dyDescent="0.2">
      <c r="A58" s="40">
        <v>2016</v>
      </c>
      <c r="B58" s="139"/>
      <c r="C58" s="25"/>
      <c r="D58" s="139"/>
      <c r="E58" s="25"/>
      <c r="G58" s="7"/>
      <c r="H58" s="7"/>
    </row>
    <row r="59" spans="1:8" customFormat="1" ht="13.5" thickBot="1" x14ac:dyDescent="0.25">
      <c r="A59" s="41">
        <v>2017</v>
      </c>
      <c r="B59" s="140"/>
      <c r="C59" s="28"/>
      <c r="D59" s="140"/>
      <c r="E59" s="28"/>
      <c r="G59" s="7"/>
      <c r="H59" s="7"/>
    </row>
    <row r="60" spans="1:8" customFormat="1" ht="13.5" thickBot="1" x14ac:dyDescent="0.25">
      <c r="A60" s="36"/>
      <c r="B60" s="37"/>
      <c r="C60" s="37"/>
      <c r="D60" s="37"/>
      <c r="E60" s="37"/>
      <c r="G60" s="7"/>
      <c r="H60" s="7"/>
    </row>
    <row r="61" spans="1:8" customFormat="1" x14ac:dyDescent="0.2">
      <c r="A61" s="205" t="str">
        <f>+'2- impo investigadas - CHINA'!A61</f>
        <v>ene-sep 2017</v>
      </c>
      <c r="B61" s="21"/>
      <c r="C61" s="21"/>
      <c r="D61" s="21"/>
      <c r="E61" s="21"/>
      <c r="G61" s="7"/>
      <c r="H61" s="7"/>
    </row>
    <row r="62" spans="1:8" customFormat="1" ht="13.5" thickBot="1" x14ac:dyDescent="0.25">
      <c r="A62" s="206" t="str">
        <f>+'2- impo investigadas - CHINA'!A62</f>
        <v>ene-sep 2018</v>
      </c>
      <c r="B62" s="28"/>
      <c r="C62" s="28"/>
      <c r="D62" s="28"/>
      <c r="E62" s="28"/>
      <c r="G62" s="7"/>
      <c r="H62" s="7"/>
    </row>
    <row r="63" spans="1:8" customFormat="1" x14ac:dyDescent="0.2">
      <c r="A63" s="44" t="s">
        <v>50</v>
      </c>
      <c r="B63" s="37"/>
      <c r="C63" s="37"/>
      <c r="D63" s="37"/>
      <c r="E63" s="37"/>
      <c r="G63" s="7"/>
      <c r="H63" s="7"/>
    </row>
    <row r="64" spans="1:8" customFormat="1" x14ac:dyDescent="0.2">
      <c r="A64" s="45"/>
      <c r="B64" s="37"/>
      <c r="C64" s="37"/>
      <c r="D64" s="37"/>
      <c r="E64" s="37"/>
      <c r="G64" s="7"/>
      <c r="H64" s="7"/>
    </row>
    <row r="65" spans="1:8" customFormat="1" x14ac:dyDescent="0.2">
      <c r="A65" s="45"/>
      <c r="B65" s="37"/>
      <c r="C65" s="37"/>
      <c r="D65" s="37"/>
      <c r="E65" s="37"/>
      <c r="G65" s="7"/>
      <c r="H65" s="7"/>
    </row>
    <row r="66" spans="1:8" customFormat="1" hidden="1" x14ac:dyDescent="0.2">
      <c r="A66" s="7"/>
      <c r="B66" s="37"/>
      <c r="C66" s="37"/>
      <c r="D66" s="37"/>
      <c r="E66" s="37"/>
      <c r="G66" s="7"/>
      <c r="H66" s="7"/>
    </row>
    <row r="67" spans="1:8" customFormat="1" hidden="1" x14ac:dyDescent="0.2">
      <c r="A67" s="46" t="s">
        <v>51</v>
      </c>
      <c r="B67" s="47"/>
      <c r="C67" s="48"/>
      <c r="D67" s="7"/>
      <c r="E67" s="7"/>
      <c r="G67" s="7"/>
      <c r="H67" s="7"/>
    </row>
    <row r="68" spans="1:8" customFormat="1" ht="13.5" hidden="1" thickBot="1" x14ac:dyDescent="0.25">
      <c r="A68" s="48"/>
      <c r="B68" s="48"/>
      <c r="C68" s="48"/>
      <c r="D68" s="7"/>
      <c r="E68" s="7"/>
      <c r="G68" s="7"/>
      <c r="H68" s="7"/>
    </row>
    <row r="69" spans="1:8" customFormat="1" ht="13.5" hidden="1" thickBot="1" x14ac:dyDescent="0.25">
      <c r="A69" s="49" t="s">
        <v>49</v>
      </c>
      <c r="B69" s="7"/>
      <c r="C69" s="50" t="s">
        <v>52</v>
      </c>
      <c r="D69" s="51" t="s">
        <v>53</v>
      </c>
      <c r="E69" s="7"/>
      <c r="G69" s="7"/>
      <c r="H69" s="7"/>
    </row>
    <row r="70" spans="1:8" customFormat="1" hidden="1" x14ac:dyDescent="0.2">
      <c r="A70" s="52">
        <f>+A57</f>
        <v>2015</v>
      </c>
      <c r="B70" s="7"/>
      <c r="C70" s="53">
        <f>+C57-SUM(C8:C19)</f>
        <v>0</v>
      </c>
      <c r="D70" s="54">
        <f>+D57-SUM(D8:D19)</f>
        <v>0</v>
      </c>
      <c r="E70" s="7"/>
      <c r="G70" s="7"/>
      <c r="H70" s="7"/>
    </row>
    <row r="71" spans="1:8" customFormat="1" hidden="1" x14ac:dyDescent="0.2">
      <c r="A71" s="55">
        <f>+A58</f>
        <v>2016</v>
      </c>
      <c r="B71" s="7"/>
      <c r="C71" s="56">
        <f>+C58-SUM(C20:C31)</f>
        <v>0</v>
      </c>
      <c r="D71" s="57">
        <f>+D58-SUM(D20:D31)</f>
        <v>0</v>
      </c>
      <c r="E71" s="7"/>
      <c r="G71" s="7"/>
      <c r="H71" s="7"/>
    </row>
    <row r="72" spans="1:8" customFormat="1" ht="13.5" hidden="1" thickBot="1" x14ac:dyDescent="0.25">
      <c r="A72" s="58">
        <f>+A59</f>
        <v>2017</v>
      </c>
      <c r="B72" s="7"/>
      <c r="C72" s="59">
        <f>+C59-SUM(C32:C43)</f>
        <v>0</v>
      </c>
      <c r="D72" s="60">
        <f>+D59-SUM(D32:D43)</f>
        <v>0</v>
      </c>
      <c r="E72" s="7"/>
      <c r="G72" s="7"/>
      <c r="H72" s="7"/>
    </row>
    <row r="73" spans="1:8" customFormat="1" hidden="1" x14ac:dyDescent="0.2">
      <c r="A73" s="52" t="e">
        <f>+'2- impo investigadas - CHINA'!#REF!</f>
        <v>#REF!</v>
      </c>
      <c r="B73" s="7"/>
      <c r="C73" s="61" t="e">
        <f>+C61-(SUM(C32:INDEX(C32:C43,#REF!)))</f>
        <v>#REF!</v>
      </c>
      <c r="D73" s="61" t="e">
        <f>+D61-(SUM(D32:INDEX(D32:D43,#REF!)))</f>
        <v>#REF!</v>
      </c>
      <c r="E73" s="7"/>
      <c r="G73" s="7"/>
      <c r="H73" s="7"/>
    </row>
    <row r="74" spans="1:8" customFormat="1" ht="13.5" hidden="1" thickBot="1" x14ac:dyDescent="0.25">
      <c r="A74" s="58" t="e">
        <f>+'2- impo investigadas - CHINA'!#REF!</f>
        <v>#REF!</v>
      </c>
      <c r="B74" s="7"/>
      <c r="C74" s="62" t="e">
        <f>+C62-(SUM(C44:INDEX(C44:C51,#REF!)))</f>
        <v>#REF!</v>
      </c>
      <c r="D74" s="62" t="e">
        <f>+D62-(SUM(D44:INDEX(D44:D51,#REF!)))</f>
        <v>#REF!</v>
      </c>
      <c r="E74" s="7"/>
      <c r="G74" s="7"/>
      <c r="H74" s="7"/>
    </row>
    <row r="75" spans="1:8" hidden="1" x14ac:dyDescent="0.2"/>
    <row r="76" spans="1:8" hidden="1" x14ac:dyDescent="0.2"/>
    <row r="77" spans="1:8" hidden="1" x14ac:dyDescent="0.2"/>
    <row r="78" spans="1:8" hidden="1" x14ac:dyDescent="0.2"/>
    <row r="79" spans="1:8" hidden="1" x14ac:dyDescent="0.2"/>
    <row r="80" spans="1:8" hidden="1" x14ac:dyDescent="0.2"/>
    <row r="81" hidden="1" x14ac:dyDescent="0.2"/>
    <row r="82" hidden="1" x14ac:dyDescent="0.2"/>
    <row r="83" hidden="1" x14ac:dyDescent="0.2"/>
    <row r="84" hidden="1" x14ac:dyDescent="0.2"/>
    <row r="85" hidden="1" x14ac:dyDescent="0.2"/>
    <row r="86" hidden="1" x14ac:dyDescent="0.2"/>
    <row r="87" hidden="1" x14ac:dyDescent="0.2"/>
    <row r="88" hidden="1" x14ac:dyDescent="0.2"/>
    <row r="89" hidden="1" x14ac:dyDescent="0.2"/>
    <row r="90" hidden="1" x14ac:dyDescent="0.2"/>
    <row r="91" hidden="1" x14ac:dyDescent="0.2"/>
    <row r="92" hidden="1" x14ac:dyDescent="0.2"/>
    <row r="93" hidden="1" x14ac:dyDescent="0.2"/>
    <row r="94" hidden="1" x14ac:dyDescent="0.2"/>
    <row r="95" hidden="1" x14ac:dyDescent="0.2"/>
  </sheetData>
  <mergeCells count="4">
    <mergeCell ref="A1:E1"/>
    <mergeCell ref="A2:E2"/>
    <mergeCell ref="A3:E3"/>
    <mergeCell ref="A4:E4"/>
  </mergeCells>
  <printOptions horizontalCentered="1" verticalCentered="1"/>
  <pageMargins left="0.39370078740157483" right="0.39370078740157483" top="0.82677165354330717" bottom="0.78740157480314965" header="0.19685039370078741" footer="0.51181102362204722"/>
  <pageSetup paperSize="9" scale="77" orientation="portrait" horizontalDpi="300" verticalDpi="300" r:id="rId1"/>
  <headerFooter alignWithMargins="0">
    <oddHeader>&amp;R2018 - Año del Centenario de la Reforma Universitaria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4"/>
  <sheetViews>
    <sheetView showGridLines="0" zoomScale="75" workbookViewId="0">
      <selection activeCell="A52" sqref="A52"/>
    </sheetView>
  </sheetViews>
  <sheetFormatPr baseColWidth="10" defaultRowHeight="12.75" x14ac:dyDescent="0.2"/>
  <cols>
    <col min="1" max="1" width="16.85546875" style="7" customWidth="1"/>
    <col min="2" max="2" width="44.140625" style="7" customWidth="1"/>
    <col min="3" max="3" width="22.42578125" style="7" customWidth="1"/>
    <col min="4" max="4" width="18.42578125" style="7" customWidth="1"/>
    <col min="5" max="5" width="20" style="7" customWidth="1"/>
    <col min="6" max="6" width="14.140625" customWidth="1"/>
    <col min="7" max="9" width="2.85546875" style="7" customWidth="1"/>
    <col min="10" max="16384" width="11.42578125" style="7"/>
  </cols>
  <sheetData>
    <row r="1" spans="1:8" x14ac:dyDescent="0.2">
      <c r="A1" s="384" t="s">
        <v>75</v>
      </c>
      <c r="B1" s="384"/>
      <c r="C1" s="384"/>
      <c r="D1" s="384"/>
      <c r="E1" s="384"/>
      <c r="F1" s="15"/>
      <c r="G1" s="15"/>
      <c r="H1" s="15"/>
    </row>
    <row r="2" spans="1:8" x14ac:dyDescent="0.2">
      <c r="A2" s="384" t="s">
        <v>4</v>
      </c>
      <c r="B2" s="384"/>
      <c r="C2" s="384"/>
      <c r="D2" s="384"/>
      <c r="E2" s="384"/>
      <c r="F2" s="6"/>
    </row>
    <row r="3" spans="1:8" x14ac:dyDescent="0.2">
      <c r="A3" s="385" t="s">
        <v>72</v>
      </c>
      <c r="B3" s="385"/>
      <c r="C3" s="385"/>
      <c r="D3" s="385"/>
      <c r="E3" s="385"/>
      <c r="F3" s="207"/>
      <c r="G3" s="16"/>
    </row>
    <row r="4" spans="1:8" x14ac:dyDescent="0.2">
      <c r="A4" s="384" t="s">
        <v>109</v>
      </c>
      <c r="B4" s="384"/>
      <c r="C4" s="384"/>
      <c r="D4" s="384"/>
      <c r="E4" s="384"/>
      <c r="F4" s="6"/>
    </row>
    <row r="5" spans="1:8" ht="13.5" thickBot="1" x14ac:dyDescent="0.25">
      <c r="A5" s="5"/>
      <c r="B5" s="6"/>
      <c r="C5" s="6"/>
      <c r="D5" s="6"/>
      <c r="E5" s="6"/>
      <c r="F5" s="6"/>
    </row>
    <row r="6" spans="1:8" ht="12.75" customHeight="1" x14ac:dyDescent="0.2">
      <c r="A6" s="17" t="s">
        <v>48</v>
      </c>
      <c r="B6" s="17" t="s">
        <v>6</v>
      </c>
      <c r="C6" s="17" t="s">
        <v>5</v>
      </c>
      <c r="D6" s="17" t="s">
        <v>37</v>
      </c>
      <c r="E6" s="17" t="s">
        <v>38</v>
      </c>
    </row>
    <row r="7" spans="1:8" ht="13.5" thickBot="1" x14ac:dyDescent="0.25">
      <c r="A7" s="110" t="s">
        <v>49</v>
      </c>
      <c r="B7" s="18" t="s">
        <v>9</v>
      </c>
      <c r="C7" s="18" t="s">
        <v>106</v>
      </c>
      <c r="D7" s="18" t="s">
        <v>8</v>
      </c>
      <c r="E7" s="18" t="s">
        <v>8</v>
      </c>
    </row>
    <row r="8" spans="1:8" x14ac:dyDescent="0.2">
      <c r="A8" s="19">
        <v>42005</v>
      </c>
      <c r="B8" s="131"/>
      <c r="C8" s="21"/>
      <c r="D8" s="22"/>
      <c r="E8" s="21"/>
    </row>
    <row r="9" spans="1:8" x14ac:dyDescent="0.2">
      <c r="A9" s="23">
        <v>42036</v>
      </c>
      <c r="B9" s="132"/>
      <c r="C9" s="25"/>
      <c r="D9" s="26"/>
      <c r="E9" s="25"/>
    </row>
    <row r="10" spans="1:8" x14ac:dyDescent="0.2">
      <c r="A10" s="23">
        <v>42064</v>
      </c>
      <c r="B10" s="132"/>
      <c r="C10" s="25"/>
      <c r="D10" s="26"/>
      <c r="E10" s="25"/>
    </row>
    <row r="11" spans="1:8" x14ac:dyDescent="0.2">
      <c r="A11" s="23">
        <v>42095</v>
      </c>
      <c r="B11" s="132"/>
      <c r="C11" s="25"/>
      <c r="D11" s="26"/>
      <c r="E11" s="25"/>
    </row>
    <row r="12" spans="1:8" x14ac:dyDescent="0.2">
      <c r="A12" s="23">
        <v>42125</v>
      </c>
      <c r="B12" s="133"/>
      <c r="C12" s="25"/>
      <c r="D12" s="26"/>
      <c r="E12" s="25"/>
    </row>
    <row r="13" spans="1:8" x14ac:dyDescent="0.2">
      <c r="A13" s="23">
        <v>42156</v>
      </c>
      <c r="B13" s="132"/>
      <c r="C13" s="25"/>
      <c r="D13" s="26"/>
      <c r="E13" s="25"/>
    </row>
    <row r="14" spans="1:8" x14ac:dyDescent="0.2">
      <c r="A14" s="23">
        <v>42186</v>
      </c>
      <c r="B14" s="133"/>
      <c r="C14" s="25"/>
      <c r="D14" s="26"/>
      <c r="E14" s="25"/>
    </row>
    <row r="15" spans="1:8" x14ac:dyDescent="0.2">
      <c r="A15" s="23">
        <v>42217</v>
      </c>
      <c r="B15" s="133"/>
      <c r="C15" s="25"/>
      <c r="D15" s="26"/>
      <c r="E15" s="25"/>
    </row>
    <row r="16" spans="1:8" x14ac:dyDescent="0.2">
      <c r="A16" s="23">
        <v>42248</v>
      </c>
      <c r="B16" s="133"/>
      <c r="C16" s="25"/>
      <c r="D16" s="26"/>
      <c r="E16" s="25"/>
    </row>
    <row r="17" spans="1:5" x14ac:dyDescent="0.2">
      <c r="A17" s="23">
        <v>42278</v>
      </c>
      <c r="B17" s="133"/>
      <c r="C17" s="25"/>
      <c r="D17" s="26"/>
      <c r="E17" s="25"/>
    </row>
    <row r="18" spans="1:5" x14ac:dyDescent="0.2">
      <c r="A18" s="23">
        <v>42309</v>
      </c>
      <c r="B18" s="133"/>
      <c r="C18" s="25"/>
      <c r="D18" s="26"/>
      <c r="E18" s="25"/>
    </row>
    <row r="19" spans="1:5" ht="13.5" thickBot="1" x14ac:dyDescent="0.25">
      <c r="A19" s="65">
        <v>42339</v>
      </c>
      <c r="B19" s="134"/>
      <c r="C19" s="28"/>
      <c r="D19" s="29"/>
      <c r="E19" s="28"/>
    </row>
    <row r="20" spans="1:5" x14ac:dyDescent="0.2">
      <c r="A20" s="19">
        <v>42370</v>
      </c>
      <c r="B20" s="135"/>
      <c r="C20" s="21"/>
      <c r="D20" s="26"/>
      <c r="E20" s="21"/>
    </row>
    <row r="21" spans="1:5" x14ac:dyDescent="0.2">
      <c r="A21" s="23">
        <v>42401</v>
      </c>
      <c r="B21" s="133"/>
      <c r="C21" s="25"/>
      <c r="D21" s="30"/>
      <c r="E21" s="25"/>
    </row>
    <row r="22" spans="1:5" x14ac:dyDescent="0.2">
      <c r="A22" s="23">
        <v>42430</v>
      </c>
      <c r="B22" s="133"/>
      <c r="C22" s="25"/>
      <c r="D22" s="26"/>
      <c r="E22" s="25"/>
    </row>
    <row r="23" spans="1:5" x14ac:dyDescent="0.2">
      <c r="A23" s="23">
        <v>42461</v>
      </c>
      <c r="B23" s="133"/>
      <c r="C23" s="25"/>
      <c r="D23" s="26"/>
      <c r="E23" s="25"/>
    </row>
    <row r="24" spans="1:5" x14ac:dyDescent="0.2">
      <c r="A24" s="23">
        <v>42491</v>
      </c>
      <c r="B24" s="133"/>
      <c r="C24" s="25"/>
      <c r="D24" s="26"/>
      <c r="E24" s="25"/>
    </row>
    <row r="25" spans="1:5" x14ac:dyDescent="0.2">
      <c r="A25" s="23">
        <v>42522</v>
      </c>
      <c r="B25" s="133"/>
      <c r="C25" s="25"/>
      <c r="D25" s="26"/>
      <c r="E25" s="25"/>
    </row>
    <row r="26" spans="1:5" x14ac:dyDescent="0.2">
      <c r="A26" s="23">
        <v>42552</v>
      </c>
      <c r="B26" s="133"/>
      <c r="C26" s="25"/>
      <c r="D26" s="26"/>
      <c r="E26" s="25"/>
    </row>
    <row r="27" spans="1:5" x14ac:dyDescent="0.2">
      <c r="A27" s="23">
        <v>42583</v>
      </c>
      <c r="B27" s="133"/>
      <c r="C27" s="25"/>
      <c r="D27" s="26"/>
      <c r="E27" s="25"/>
    </row>
    <row r="28" spans="1:5" x14ac:dyDescent="0.2">
      <c r="A28" s="23">
        <v>42614</v>
      </c>
      <c r="B28" s="133"/>
      <c r="C28" s="25"/>
      <c r="D28" s="26"/>
      <c r="E28" s="25"/>
    </row>
    <row r="29" spans="1:5" x14ac:dyDescent="0.2">
      <c r="A29" s="23">
        <v>42644</v>
      </c>
      <c r="B29" s="133"/>
      <c r="C29" s="25"/>
      <c r="D29" s="26"/>
      <c r="E29" s="25"/>
    </row>
    <row r="30" spans="1:5" x14ac:dyDescent="0.2">
      <c r="A30" s="23">
        <v>42675</v>
      </c>
      <c r="B30" s="133"/>
      <c r="C30" s="25"/>
      <c r="D30" s="26"/>
      <c r="E30" s="25"/>
    </row>
    <row r="31" spans="1:5" ht="13.5" thickBot="1" x14ac:dyDescent="0.25">
      <c r="A31" s="27">
        <v>42705</v>
      </c>
      <c r="B31" s="134"/>
      <c r="C31" s="28"/>
      <c r="D31" s="31"/>
      <c r="E31" s="28"/>
    </row>
    <row r="32" spans="1:5" x14ac:dyDescent="0.2">
      <c r="A32" s="136">
        <v>42736</v>
      </c>
      <c r="B32" s="135"/>
      <c r="C32" s="32"/>
      <c r="D32" s="20"/>
      <c r="E32" s="21"/>
    </row>
    <row r="33" spans="1:5" x14ac:dyDescent="0.2">
      <c r="A33" s="23">
        <v>42767</v>
      </c>
      <c r="B33" s="133"/>
      <c r="C33" s="33"/>
      <c r="D33" s="24"/>
      <c r="E33" s="25"/>
    </row>
    <row r="34" spans="1:5" x14ac:dyDescent="0.2">
      <c r="A34" s="23">
        <v>42795</v>
      </c>
      <c r="B34" s="133"/>
      <c r="C34" s="33"/>
      <c r="D34" s="24"/>
      <c r="E34" s="25"/>
    </row>
    <row r="35" spans="1:5" x14ac:dyDescent="0.2">
      <c r="A35" s="23">
        <v>42826</v>
      </c>
      <c r="B35" s="133"/>
      <c r="C35" s="33"/>
      <c r="D35" s="24"/>
      <c r="E35" s="25"/>
    </row>
    <row r="36" spans="1:5" x14ac:dyDescent="0.2">
      <c r="A36" s="23">
        <v>42856</v>
      </c>
      <c r="B36" s="133"/>
      <c r="C36" s="33"/>
      <c r="D36" s="24"/>
      <c r="E36" s="25"/>
    </row>
    <row r="37" spans="1:5" x14ac:dyDescent="0.2">
      <c r="A37" s="23">
        <v>42887</v>
      </c>
      <c r="B37" s="133"/>
      <c r="C37" s="33"/>
      <c r="D37" s="24"/>
      <c r="E37" s="25"/>
    </row>
    <row r="38" spans="1:5" x14ac:dyDescent="0.2">
      <c r="A38" s="23">
        <v>42917</v>
      </c>
      <c r="B38" s="133"/>
      <c r="C38" s="33"/>
      <c r="D38" s="24"/>
      <c r="E38" s="25"/>
    </row>
    <row r="39" spans="1:5" x14ac:dyDescent="0.2">
      <c r="A39" s="23">
        <v>42948</v>
      </c>
      <c r="B39" s="133"/>
      <c r="C39" s="33"/>
      <c r="D39" s="24"/>
      <c r="E39" s="25"/>
    </row>
    <row r="40" spans="1:5" x14ac:dyDescent="0.2">
      <c r="A40" s="23">
        <v>42979</v>
      </c>
      <c r="B40" s="133"/>
      <c r="C40" s="33"/>
      <c r="D40" s="24"/>
      <c r="E40" s="25"/>
    </row>
    <row r="41" spans="1:5" x14ac:dyDescent="0.2">
      <c r="A41" s="23">
        <v>43009</v>
      </c>
      <c r="B41" s="133"/>
      <c r="C41" s="33"/>
      <c r="D41" s="24"/>
      <c r="E41" s="25"/>
    </row>
    <row r="42" spans="1:5" x14ac:dyDescent="0.2">
      <c r="A42" s="23">
        <v>43040</v>
      </c>
      <c r="B42" s="133"/>
      <c r="C42" s="33"/>
      <c r="D42" s="24"/>
      <c r="E42" s="25"/>
    </row>
    <row r="43" spans="1:5" ht="13.5" thickBot="1" x14ac:dyDescent="0.25">
      <c r="A43" s="65">
        <v>43070</v>
      </c>
      <c r="B43" s="134"/>
      <c r="C43" s="34"/>
      <c r="D43" s="35"/>
      <c r="E43" s="28"/>
    </row>
    <row r="44" spans="1:5" x14ac:dyDescent="0.2">
      <c r="A44" s="19">
        <v>43101</v>
      </c>
      <c r="B44" s="21"/>
      <c r="C44" s="32"/>
      <c r="D44" s="20"/>
      <c r="E44" s="21"/>
    </row>
    <row r="45" spans="1:5" x14ac:dyDescent="0.2">
      <c r="A45" s="23">
        <v>43132</v>
      </c>
      <c r="B45" s="25"/>
      <c r="C45" s="33"/>
      <c r="D45" s="24"/>
      <c r="E45" s="25"/>
    </row>
    <row r="46" spans="1:5" x14ac:dyDescent="0.2">
      <c r="A46" s="23">
        <v>43160</v>
      </c>
      <c r="B46" s="25"/>
      <c r="C46" s="33"/>
      <c r="D46" s="24"/>
      <c r="E46" s="25"/>
    </row>
    <row r="47" spans="1:5" x14ac:dyDescent="0.2">
      <c r="A47" s="23">
        <v>43191</v>
      </c>
      <c r="B47" s="25"/>
      <c r="C47" s="33"/>
      <c r="D47" s="24"/>
      <c r="E47" s="25"/>
    </row>
    <row r="48" spans="1:5" x14ac:dyDescent="0.2">
      <c r="A48" s="23">
        <v>43221</v>
      </c>
      <c r="B48" s="25"/>
      <c r="C48" s="33"/>
      <c r="D48" s="24"/>
      <c r="E48" s="25"/>
    </row>
    <row r="49" spans="1:8" x14ac:dyDescent="0.2">
      <c r="A49" s="23">
        <v>43252</v>
      </c>
      <c r="B49" s="25"/>
      <c r="C49" s="33"/>
      <c r="D49" s="24"/>
      <c r="E49" s="25"/>
    </row>
    <row r="50" spans="1:8" x14ac:dyDescent="0.2">
      <c r="A50" s="23">
        <v>43282</v>
      </c>
      <c r="B50" s="25"/>
      <c r="C50" s="33"/>
      <c r="D50" s="24"/>
      <c r="E50" s="25"/>
    </row>
    <row r="51" spans="1:8" customFormat="1" x14ac:dyDescent="0.2">
      <c r="A51" s="23">
        <v>43313</v>
      </c>
      <c r="B51" s="25"/>
      <c r="C51" s="33"/>
      <c r="D51" s="24"/>
      <c r="E51" s="25"/>
      <c r="G51" s="7"/>
      <c r="H51" s="7"/>
    </row>
    <row r="52" spans="1:8" customFormat="1" ht="13.5" thickBot="1" x14ac:dyDescent="0.25">
      <c r="A52" s="27">
        <v>43344</v>
      </c>
      <c r="B52" s="28"/>
      <c r="C52" s="34"/>
      <c r="D52" s="35"/>
      <c r="E52" s="28"/>
      <c r="G52" s="7"/>
      <c r="H52" s="7"/>
    </row>
    <row r="53" spans="1:8" customFormat="1" ht="13.5" thickBot="1" x14ac:dyDescent="0.25">
      <c r="A53" s="36"/>
      <c r="B53" s="37"/>
      <c r="C53" s="37"/>
      <c r="D53" s="38"/>
      <c r="E53" s="37"/>
      <c r="G53" s="7"/>
      <c r="H53" s="7"/>
    </row>
    <row r="54" spans="1:8" customFormat="1" x14ac:dyDescent="0.2">
      <c r="A54" s="143">
        <v>2012</v>
      </c>
      <c r="B54" s="137"/>
      <c r="C54" s="145"/>
      <c r="D54" s="141"/>
      <c r="E54" s="145"/>
      <c r="G54" s="7"/>
      <c r="H54" s="7"/>
    </row>
    <row r="55" spans="1:8" customFormat="1" x14ac:dyDescent="0.2">
      <c r="A55" s="144">
        <v>2013</v>
      </c>
      <c r="B55" s="138"/>
      <c r="C55" s="146"/>
      <c r="D55" s="142"/>
      <c r="E55" s="146"/>
      <c r="G55" s="7"/>
      <c r="H55" s="7"/>
    </row>
    <row r="56" spans="1:8" customFormat="1" x14ac:dyDescent="0.2">
      <c r="A56" s="144">
        <v>2014</v>
      </c>
      <c r="B56" s="138"/>
      <c r="C56" s="146"/>
      <c r="D56" s="142"/>
      <c r="E56" s="146"/>
      <c r="G56" s="7"/>
      <c r="H56" s="7"/>
    </row>
    <row r="57" spans="1:8" customFormat="1" x14ac:dyDescent="0.2">
      <c r="A57" s="40">
        <v>2015</v>
      </c>
      <c r="B57" s="139"/>
      <c r="C57" s="25"/>
      <c r="D57" s="139"/>
      <c r="E57" s="25"/>
      <c r="G57" s="7"/>
      <c r="H57" s="7"/>
    </row>
    <row r="58" spans="1:8" customFormat="1" x14ac:dyDescent="0.2">
      <c r="A58" s="40">
        <v>2016</v>
      </c>
      <c r="B58" s="139"/>
      <c r="C58" s="25"/>
      <c r="D58" s="139"/>
      <c r="E58" s="25"/>
      <c r="G58" s="7"/>
      <c r="H58" s="7"/>
    </row>
    <row r="59" spans="1:8" customFormat="1" ht="13.5" thickBot="1" x14ac:dyDescent="0.25">
      <c r="A59" s="41">
        <v>2017</v>
      </c>
      <c r="B59" s="140"/>
      <c r="C59" s="28"/>
      <c r="D59" s="140"/>
      <c r="E59" s="28"/>
      <c r="G59" s="7"/>
      <c r="H59" s="7"/>
    </row>
    <row r="60" spans="1:8" customFormat="1" ht="13.5" thickBot="1" x14ac:dyDescent="0.25">
      <c r="A60" s="36"/>
      <c r="B60" s="37"/>
      <c r="C60" s="37"/>
      <c r="D60" s="37"/>
      <c r="E60" s="37"/>
      <c r="G60" s="7"/>
      <c r="H60" s="7"/>
    </row>
    <row r="61" spans="1:8" customFormat="1" x14ac:dyDescent="0.2">
      <c r="A61" s="205" t="str">
        <f>+'2- impo investigadas - CHINA'!A61</f>
        <v>ene-sep 2017</v>
      </c>
      <c r="B61" s="21"/>
      <c r="C61" s="21"/>
      <c r="D61" s="21"/>
      <c r="E61" s="21"/>
      <c r="G61" s="7"/>
      <c r="H61" s="7"/>
    </row>
    <row r="62" spans="1:8" customFormat="1" ht="13.5" thickBot="1" x14ac:dyDescent="0.25">
      <c r="A62" s="206" t="str">
        <f>+'2- impo investigadas - CHINA'!A62</f>
        <v>ene-sep 2018</v>
      </c>
      <c r="B62" s="28"/>
      <c r="C62" s="28"/>
      <c r="D62" s="28"/>
      <c r="E62" s="28"/>
      <c r="G62" s="7"/>
      <c r="H62" s="7"/>
    </row>
    <row r="63" spans="1:8" customFormat="1" x14ac:dyDescent="0.2">
      <c r="A63" s="44" t="s">
        <v>50</v>
      </c>
      <c r="B63" s="37"/>
      <c r="C63" s="37"/>
      <c r="D63" s="37"/>
      <c r="E63" s="37"/>
      <c r="G63" s="7"/>
      <c r="H63" s="7"/>
    </row>
    <row r="64" spans="1:8" customFormat="1" x14ac:dyDescent="0.2">
      <c r="A64" s="45"/>
      <c r="B64" s="37"/>
      <c r="C64" s="37"/>
      <c r="D64" s="37"/>
      <c r="E64" s="37"/>
      <c r="G64" s="7"/>
      <c r="H64" s="7"/>
    </row>
    <row r="65" spans="1:8" customFormat="1" x14ac:dyDescent="0.2">
      <c r="A65" s="45"/>
      <c r="B65" s="37"/>
      <c r="C65" s="37"/>
      <c r="D65" s="37"/>
      <c r="E65" s="37"/>
      <c r="G65" s="7"/>
      <c r="H65" s="7"/>
    </row>
    <row r="66" spans="1:8" customFormat="1" x14ac:dyDescent="0.2">
      <c r="A66" s="7"/>
      <c r="B66" s="37"/>
      <c r="C66" s="37"/>
      <c r="D66" s="37"/>
      <c r="E66" s="37"/>
      <c r="G66" s="7"/>
      <c r="H66" s="7"/>
    </row>
    <row r="67" spans="1:8" customFormat="1" hidden="1" x14ac:dyDescent="0.2">
      <c r="A67" s="46" t="s">
        <v>51</v>
      </c>
      <c r="B67" s="47"/>
      <c r="C67" s="48"/>
      <c r="D67" s="7"/>
      <c r="E67" s="7"/>
      <c r="G67" s="7"/>
      <c r="H67" s="7"/>
    </row>
    <row r="68" spans="1:8" customFormat="1" ht="13.5" hidden="1" thickBot="1" x14ac:dyDescent="0.25">
      <c r="A68" s="48"/>
      <c r="B68" s="48"/>
      <c r="C68" s="48"/>
      <c r="D68" s="7"/>
      <c r="E68" s="7"/>
      <c r="G68" s="7"/>
      <c r="H68" s="7"/>
    </row>
    <row r="69" spans="1:8" customFormat="1" ht="13.5" hidden="1" thickBot="1" x14ac:dyDescent="0.25">
      <c r="A69" s="49" t="s">
        <v>49</v>
      </c>
      <c r="B69" s="7"/>
      <c r="C69" s="50" t="s">
        <v>52</v>
      </c>
      <c r="D69" s="51" t="s">
        <v>53</v>
      </c>
      <c r="E69" s="7"/>
      <c r="G69" s="7"/>
      <c r="H69" s="7"/>
    </row>
    <row r="70" spans="1:8" customFormat="1" hidden="1" x14ac:dyDescent="0.2">
      <c r="A70" s="52">
        <f>+A57</f>
        <v>2015</v>
      </c>
      <c r="B70" s="7"/>
      <c r="C70" s="53">
        <f>+C57-SUM(C8:C19)</f>
        <v>0</v>
      </c>
      <c r="D70" s="54">
        <f>+D57-SUM(D8:D19)</f>
        <v>0</v>
      </c>
      <c r="E70" s="7"/>
      <c r="G70" s="7"/>
      <c r="H70" s="7"/>
    </row>
    <row r="71" spans="1:8" customFormat="1" hidden="1" x14ac:dyDescent="0.2">
      <c r="A71" s="55">
        <f>+A58</f>
        <v>2016</v>
      </c>
      <c r="B71" s="7"/>
      <c r="C71" s="56">
        <f>+C58-SUM(C20:C31)</f>
        <v>0</v>
      </c>
      <c r="D71" s="57">
        <f>+D58-SUM(D20:D31)</f>
        <v>0</v>
      </c>
      <c r="E71" s="7"/>
      <c r="G71" s="7"/>
      <c r="H71" s="7"/>
    </row>
    <row r="72" spans="1:8" customFormat="1" ht="13.5" hidden="1" thickBot="1" x14ac:dyDescent="0.25">
      <c r="A72" s="58">
        <f>+A59</f>
        <v>2017</v>
      </c>
      <c r="B72" s="7"/>
      <c r="C72" s="59">
        <f>+C59-SUM(C32:C43)</f>
        <v>0</v>
      </c>
      <c r="D72" s="60">
        <f>+D59-SUM(D32:D43)</f>
        <v>0</v>
      </c>
      <c r="E72" s="7"/>
      <c r="G72" s="7"/>
      <c r="H72" s="7"/>
    </row>
    <row r="73" spans="1:8" customFormat="1" hidden="1" x14ac:dyDescent="0.2">
      <c r="A73" s="52" t="str">
        <f>+'2- impo investigadas - CHINA'!A61</f>
        <v>ene-sep 2017</v>
      </c>
      <c r="B73" s="7"/>
      <c r="C73" s="61" t="e">
        <f>+C61-(SUM(C32:INDEX(C32:C43,#REF!)))</f>
        <v>#REF!</v>
      </c>
      <c r="D73" s="61" t="e">
        <f>+D61-(SUM(D32:INDEX(D32:D43,#REF!)))</f>
        <v>#REF!</v>
      </c>
      <c r="E73" s="7"/>
      <c r="G73" s="7"/>
      <c r="H73" s="7"/>
    </row>
    <row r="74" spans="1:8" customFormat="1" ht="13.5" hidden="1" thickBot="1" x14ac:dyDescent="0.25">
      <c r="A74" s="58" t="str">
        <f>+'2- impo investigadas - CHINA'!A62</f>
        <v>ene-sep 2018</v>
      </c>
      <c r="B74" s="7"/>
      <c r="C74" s="62" t="e">
        <f>+C62-(SUM(C44:INDEX(C44:C51,#REF!)))</f>
        <v>#REF!</v>
      </c>
      <c r="D74" s="62" t="e">
        <f>+D62-(SUM(D44:INDEX(D44:D51,#REF!)))</f>
        <v>#REF!</v>
      </c>
      <c r="E74" s="7"/>
      <c r="G74" s="7"/>
      <c r="H74" s="7"/>
    </row>
  </sheetData>
  <mergeCells count="4">
    <mergeCell ref="A1:E1"/>
    <mergeCell ref="A2:E2"/>
    <mergeCell ref="A3:E3"/>
    <mergeCell ref="A4:E4"/>
  </mergeCells>
  <printOptions horizontalCentered="1" verticalCentered="1"/>
  <pageMargins left="0.39370078740157483" right="0.39370078740157483" top="0.82677165354330717" bottom="0.78740157480314965" header="0.19685039370078741" footer="0.51181102362204722"/>
  <pageSetup paperSize="9" scale="71" orientation="portrait" horizontalDpi="300" verticalDpi="300" r:id="rId1"/>
  <headerFooter alignWithMargins="0">
    <oddHeader>&amp;R2018 - Año del Centenario de la Reforma Universitaria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6"/>
  <sheetViews>
    <sheetView zoomScaleNormal="100" workbookViewId="0">
      <selection sqref="A1:E1"/>
    </sheetView>
  </sheetViews>
  <sheetFormatPr baseColWidth="10" defaultRowHeight="12.75" x14ac:dyDescent="0.2"/>
  <cols>
    <col min="1" max="1" width="20.28515625" style="7" customWidth="1"/>
    <col min="2" max="2" width="31" style="7" customWidth="1"/>
    <col min="3" max="3" width="19.5703125" style="7" customWidth="1"/>
    <col min="4" max="4" width="16.42578125" style="7" customWidth="1"/>
    <col min="5" max="5" width="17.140625" style="7" customWidth="1"/>
    <col min="6" max="6" width="14.140625" style="7" customWidth="1"/>
    <col min="7" max="9" width="2.85546875" style="7" customWidth="1"/>
    <col min="10" max="16384" width="11.42578125" style="7"/>
  </cols>
  <sheetData>
    <row r="1" spans="1:8" x14ac:dyDescent="0.2">
      <c r="A1" s="384" t="s">
        <v>3</v>
      </c>
      <c r="B1" s="384"/>
      <c r="C1" s="384"/>
      <c r="D1" s="384"/>
      <c r="E1" s="384"/>
      <c r="F1" s="15"/>
      <c r="G1" s="15"/>
      <c r="H1" s="15"/>
    </row>
    <row r="2" spans="1:8" x14ac:dyDescent="0.2">
      <c r="A2" s="384" t="s">
        <v>4</v>
      </c>
      <c r="B2" s="384"/>
      <c r="C2" s="384"/>
      <c r="D2" s="384"/>
      <c r="E2" s="384"/>
      <c r="F2" s="6"/>
    </row>
    <row r="3" spans="1:8" x14ac:dyDescent="0.2">
      <c r="A3" s="385" t="s">
        <v>72</v>
      </c>
      <c r="B3" s="385"/>
      <c r="C3" s="385"/>
      <c r="D3" s="385"/>
      <c r="E3" s="385"/>
      <c r="F3" s="207"/>
      <c r="G3" s="16"/>
    </row>
    <row r="4" spans="1:8" x14ac:dyDescent="0.2">
      <c r="A4" s="384" t="s">
        <v>46</v>
      </c>
      <c r="B4" s="384"/>
      <c r="C4" s="384"/>
      <c r="D4" s="384"/>
      <c r="E4" s="384"/>
      <c r="F4" s="6"/>
    </row>
    <row r="5" spans="1:8" ht="13.5" thickBot="1" x14ac:dyDescent="0.25">
      <c r="A5" s="386" t="s">
        <v>47</v>
      </c>
      <c r="B5" s="386"/>
      <c r="C5" s="386"/>
      <c r="D5" s="386"/>
      <c r="E5" s="386"/>
      <c r="F5" s="6"/>
    </row>
    <row r="6" spans="1:8" ht="12.75" customHeight="1" x14ac:dyDescent="0.2">
      <c r="A6" s="17" t="s">
        <v>48</v>
      </c>
      <c r="B6" s="17" t="s">
        <v>6</v>
      </c>
      <c r="C6" s="17" t="s">
        <v>5</v>
      </c>
      <c r="D6" s="17" t="s">
        <v>37</v>
      </c>
      <c r="E6" s="17" t="s">
        <v>38</v>
      </c>
    </row>
    <row r="7" spans="1:8" ht="13.5" thickBot="1" x14ac:dyDescent="0.25">
      <c r="A7" s="18" t="s">
        <v>49</v>
      </c>
      <c r="B7" s="18" t="s">
        <v>9</v>
      </c>
      <c r="C7" s="18" t="s">
        <v>106</v>
      </c>
      <c r="D7" s="18" t="s">
        <v>8</v>
      </c>
      <c r="E7" s="18" t="s">
        <v>8</v>
      </c>
    </row>
    <row r="8" spans="1:8" x14ac:dyDescent="0.2">
      <c r="A8" s="19">
        <f>+'2- impo investigadas - CHINA'!A8</f>
        <v>42005</v>
      </c>
      <c r="B8" s="20"/>
      <c r="C8" s="21"/>
      <c r="D8" s="22"/>
      <c r="E8" s="21"/>
    </row>
    <row r="9" spans="1:8" x14ac:dyDescent="0.2">
      <c r="A9" s="23">
        <f>+'2- impo investigadas - CHINA'!A9</f>
        <v>42036</v>
      </c>
      <c r="B9" s="24"/>
      <c r="C9" s="25"/>
      <c r="D9" s="26"/>
      <c r="E9" s="25"/>
    </row>
    <row r="10" spans="1:8" x14ac:dyDescent="0.2">
      <c r="A10" s="23">
        <f>+'2- impo investigadas - CHINA'!A10</f>
        <v>42064</v>
      </c>
      <c r="B10" s="24"/>
      <c r="C10" s="25"/>
      <c r="D10" s="26"/>
      <c r="E10" s="25"/>
    </row>
    <row r="11" spans="1:8" x14ac:dyDescent="0.2">
      <c r="A11" s="23">
        <f>+'2- impo investigadas - CHINA'!A11</f>
        <v>42095</v>
      </c>
      <c r="B11" s="24"/>
      <c r="C11" s="25"/>
      <c r="D11" s="26"/>
      <c r="E11" s="25"/>
    </row>
    <row r="12" spans="1:8" x14ac:dyDescent="0.2">
      <c r="A12" s="23">
        <f>+'2- impo investigadas - CHINA'!A12</f>
        <v>42125</v>
      </c>
      <c r="B12" s="25"/>
      <c r="C12" s="25"/>
      <c r="D12" s="26"/>
      <c r="E12" s="25"/>
    </row>
    <row r="13" spans="1:8" x14ac:dyDescent="0.2">
      <c r="A13" s="23">
        <f>+'2- impo investigadas - CHINA'!A13</f>
        <v>42156</v>
      </c>
      <c r="B13" s="24"/>
      <c r="C13" s="25"/>
      <c r="D13" s="26"/>
      <c r="E13" s="25"/>
    </row>
    <row r="14" spans="1:8" x14ac:dyDescent="0.2">
      <c r="A14" s="23">
        <f>+'2- impo investigadas - CHINA'!A14</f>
        <v>42186</v>
      </c>
      <c r="B14" s="25"/>
      <c r="C14" s="25"/>
      <c r="D14" s="26"/>
      <c r="E14" s="25"/>
    </row>
    <row r="15" spans="1:8" x14ac:dyDescent="0.2">
      <c r="A15" s="23">
        <f>+'2- impo investigadas - CHINA'!A15</f>
        <v>42217</v>
      </c>
      <c r="B15" s="25"/>
      <c r="C15" s="25"/>
      <c r="D15" s="26"/>
      <c r="E15" s="25"/>
    </row>
    <row r="16" spans="1:8" x14ac:dyDescent="0.2">
      <c r="A16" s="23">
        <f>+'2- impo investigadas - CHINA'!A16</f>
        <v>42248</v>
      </c>
      <c r="B16" s="25"/>
      <c r="C16" s="25"/>
      <c r="D16" s="26"/>
      <c r="E16" s="25"/>
    </row>
    <row r="17" spans="1:5" x14ac:dyDescent="0.2">
      <c r="A17" s="23">
        <f>+'2- impo investigadas - CHINA'!A17</f>
        <v>42278</v>
      </c>
      <c r="B17" s="25"/>
      <c r="C17" s="25"/>
      <c r="D17" s="26"/>
      <c r="E17" s="25"/>
    </row>
    <row r="18" spans="1:5" x14ac:dyDescent="0.2">
      <c r="A18" s="23">
        <f>+'2- impo investigadas - CHINA'!A18</f>
        <v>42309</v>
      </c>
      <c r="B18" s="25"/>
      <c r="C18" s="25"/>
      <c r="D18" s="26"/>
      <c r="E18" s="25"/>
    </row>
    <row r="19" spans="1:5" ht="13.5" thickBot="1" x14ac:dyDescent="0.25">
      <c r="A19" s="27">
        <f>+'2- impo investigadas - CHINA'!A19</f>
        <v>42339</v>
      </c>
      <c r="B19" s="28"/>
      <c r="C19" s="28"/>
      <c r="D19" s="29"/>
      <c r="E19" s="28"/>
    </row>
    <row r="20" spans="1:5" x14ac:dyDescent="0.2">
      <c r="A20" s="19">
        <f>+'2- impo investigadas - CHINA'!A20</f>
        <v>42370</v>
      </c>
      <c r="B20" s="21"/>
      <c r="C20" s="21"/>
      <c r="D20" s="26"/>
      <c r="E20" s="21"/>
    </row>
    <row r="21" spans="1:5" x14ac:dyDescent="0.2">
      <c r="A21" s="23">
        <f>+'2- impo investigadas - CHINA'!A21</f>
        <v>42401</v>
      </c>
      <c r="B21" s="25"/>
      <c r="C21" s="25"/>
      <c r="D21" s="30"/>
      <c r="E21" s="25"/>
    </row>
    <row r="22" spans="1:5" x14ac:dyDescent="0.2">
      <c r="A22" s="23">
        <f>+'2- impo investigadas - CHINA'!A22</f>
        <v>42430</v>
      </c>
      <c r="B22" s="25"/>
      <c r="C22" s="25"/>
      <c r="D22" s="26"/>
      <c r="E22" s="25"/>
    </row>
    <row r="23" spans="1:5" x14ac:dyDescent="0.2">
      <c r="A23" s="23">
        <f>+'2- impo investigadas - CHINA'!A23</f>
        <v>42461</v>
      </c>
      <c r="B23" s="25"/>
      <c r="C23" s="25"/>
      <c r="D23" s="26"/>
      <c r="E23" s="25"/>
    </row>
    <row r="24" spans="1:5" x14ac:dyDescent="0.2">
      <c r="A24" s="23">
        <f>+'2- impo investigadas - CHINA'!A24</f>
        <v>42491</v>
      </c>
      <c r="B24" s="25"/>
      <c r="C24" s="25"/>
      <c r="D24" s="26"/>
      <c r="E24" s="25"/>
    </row>
    <row r="25" spans="1:5" x14ac:dyDescent="0.2">
      <c r="A25" s="23">
        <f>+'2- impo investigadas - CHINA'!A25</f>
        <v>42522</v>
      </c>
      <c r="B25" s="25"/>
      <c r="C25" s="25"/>
      <c r="D25" s="26"/>
      <c r="E25" s="25"/>
    </row>
    <row r="26" spans="1:5" x14ac:dyDescent="0.2">
      <c r="A26" s="23">
        <f>+'2- impo investigadas - CHINA'!A26</f>
        <v>42552</v>
      </c>
      <c r="B26" s="25"/>
      <c r="C26" s="25"/>
      <c r="D26" s="26"/>
      <c r="E26" s="25"/>
    </row>
    <row r="27" spans="1:5" x14ac:dyDescent="0.2">
      <c r="A27" s="23">
        <f>+'2- impo investigadas - CHINA'!A27</f>
        <v>42583</v>
      </c>
      <c r="B27" s="25"/>
      <c r="C27" s="25"/>
      <c r="D27" s="26"/>
      <c r="E27" s="25"/>
    </row>
    <row r="28" spans="1:5" x14ac:dyDescent="0.2">
      <c r="A28" s="23">
        <f>+'2- impo investigadas - CHINA'!A28</f>
        <v>42614</v>
      </c>
      <c r="B28" s="25"/>
      <c r="C28" s="25"/>
      <c r="D28" s="26"/>
      <c r="E28" s="25"/>
    </row>
    <row r="29" spans="1:5" x14ac:dyDescent="0.2">
      <c r="A29" s="23">
        <f>+'2- impo investigadas - CHINA'!A29</f>
        <v>42644</v>
      </c>
      <c r="B29" s="25"/>
      <c r="C29" s="25"/>
      <c r="D29" s="26"/>
      <c r="E29" s="25"/>
    </row>
    <row r="30" spans="1:5" x14ac:dyDescent="0.2">
      <c r="A30" s="23">
        <f>+'2- impo investigadas - CHINA'!A30</f>
        <v>42675</v>
      </c>
      <c r="B30" s="25"/>
      <c r="C30" s="25"/>
      <c r="D30" s="26"/>
      <c r="E30" s="25"/>
    </row>
    <row r="31" spans="1:5" ht="13.5" thickBot="1" x14ac:dyDescent="0.25">
      <c r="A31" s="27">
        <f>+'2- impo investigadas - CHINA'!A31</f>
        <v>42705</v>
      </c>
      <c r="B31" s="28"/>
      <c r="C31" s="28"/>
      <c r="D31" s="31"/>
      <c r="E31" s="28"/>
    </row>
    <row r="32" spans="1:5" x14ac:dyDescent="0.2">
      <c r="A32" s="19">
        <f>+'2- impo investigadas - CHINA'!A32</f>
        <v>42736</v>
      </c>
      <c r="B32" s="21"/>
      <c r="C32" s="32"/>
      <c r="D32" s="20"/>
      <c r="E32" s="21"/>
    </row>
    <row r="33" spans="1:5" x14ac:dyDescent="0.2">
      <c r="A33" s="23">
        <f>+'2- impo investigadas - CHINA'!A33</f>
        <v>42767</v>
      </c>
      <c r="B33" s="25"/>
      <c r="C33" s="33"/>
      <c r="D33" s="24"/>
      <c r="E33" s="25"/>
    </row>
    <row r="34" spans="1:5" x14ac:dyDescent="0.2">
      <c r="A34" s="23">
        <f>+'2- impo investigadas - CHINA'!A34</f>
        <v>42795</v>
      </c>
      <c r="B34" s="25"/>
      <c r="C34" s="33"/>
      <c r="D34" s="24"/>
      <c r="E34" s="25"/>
    </row>
    <row r="35" spans="1:5" x14ac:dyDescent="0.2">
      <c r="A35" s="23">
        <f>+'2- impo investigadas - CHINA'!A35</f>
        <v>42826</v>
      </c>
      <c r="B35" s="25"/>
      <c r="C35" s="33"/>
      <c r="D35" s="24"/>
      <c r="E35" s="25"/>
    </row>
    <row r="36" spans="1:5" x14ac:dyDescent="0.2">
      <c r="A36" s="23">
        <f>+'2- impo investigadas - CHINA'!A36</f>
        <v>42856</v>
      </c>
      <c r="B36" s="25"/>
      <c r="C36" s="33"/>
      <c r="D36" s="24"/>
      <c r="E36" s="25"/>
    </row>
    <row r="37" spans="1:5" x14ac:dyDescent="0.2">
      <c r="A37" s="23">
        <f>+'2- impo investigadas - CHINA'!A37</f>
        <v>42887</v>
      </c>
      <c r="B37" s="25"/>
      <c r="C37" s="33"/>
      <c r="D37" s="24"/>
      <c r="E37" s="25"/>
    </row>
    <row r="38" spans="1:5" x14ac:dyDescent="0.2">
      <c r="A38" s="23">
        <f>+'2- impo investigadas - CHINA'!A38</f>
        <v>42917</v>
      </c>
      <c r="B38" s="25"/>
      <c r="C38" s="33"/>
      <c r="D38" s="24"/>
      <c r="E38" s="25"/>
    </row>
    <row r="39" spans="1:5" x14ac:dyDescent="0.2">
      <c r="A39" s="23">
        <f>+'2- impo investigadas - CHINA'!A39</f>
        <v>42948</v>
      </c>
      <c r="B39" s="25"/>
      <c r="C39" s="33"/>
      <c r="D39" s="24"/>
      <c r="E39" s="25"/>
    </row>
    <row r="40" spans="1:5" x14ac:dyDescent="0.2">
      <c r="A40" s="23">
        <f>+'2- impo investigadas - CHINA'!A40</f>
        <v>42979</v>
      </c>
      <c r="B40" s="25"/>
      <c r="C40" s="33"/>
      <c r="D40" s="24"/>
      <c r="E40" s="25"/>
    </row>
    <row r="41" spans="1:5" x14ac:dyDescent="0.2">
      <c r="A41" s="23">
        <f>+'2- impo investigadas - CHINA'!A41</f>
        <v>43009</v>
      </c>
      <c r="B41" s="25"/>
      <c r="C41" s="33"/>
      <c r="D41" s="24"/>
      <c r="E41" s="25"/>
    </row>
    <row r="42" spans="1:5" x14ac:dyDescent="0.2">
      <c r="A42" s="23">
        <f>+'2- impo investigadas - CHINA'!A42</f>
        <v>43040</v>
      </c>
      <c r="B42" s="25"/>
      <c r="C42" s="33"/>
      <c r="D42" s="24"/>
      <c r="E42" s="25"/>
    </row>
    <row r="43" spans="1:5" ht="13.5" thickBot="1" x14ac:dyDescent="0.25">
      <c r="A43" s="27">
        <f>+'2- impo investigadas - CHINA'!A43</f>
        <v>43070</v>
      </c>
      <c r="B43" s="28"/>
      <c r="C43" s="34"/>
      <c r="D43" s="35"/>
      <c r="E43" s="28"/>
    </row>
    <row r="44" spans="1:5" x14ac:dyDescent="0.2">
      <c r="A44" s="19">
        <v>43101</v>
      </c>
      <c r="B44" s="21"/>
      <c r="C44" s="32"/>
      <c r="D44" s="20"/>
      <c r="E44" s="21"/>
    </row>
    <row r="45" spans="1:5" x14ac:dyDescent="0.2">
      <c r="A45" s="23">
        <v>43132</v>
      </c>
      <c r="B45" s="25"/>
      <c r="C45" s="33"/>
      <c r="D45" s="24"/>
      <c r="E45" s="25"/>
    </row>
    <row r="46" spans="1:5" x14ac:dyDescent="0.2">
      <c r="A46" s="23">
        <v>43160</v>
      </c>
      <c r="B46" s="25"/>
      <c r="C46" s="33"/>
      <c r="D46" s="24"/>
      <c r="E46" s="25"/>
    </row>
    <row r="47" spans="1:5" x14ac:dyDescent="0.2">
      <c r="A47" s="23">
        <v>43191</v>
      </c>
      <c r="B47" s="25"/>
      <c r="C47" s="33"/>
      <c r="D47" s="24"/>
      <c r="E47" s="25"/>
    </row>
    <row r="48" spans="1:5" x14ac:dyDescent="0.2">
      <c r="A48" s="23">
        <v>43221</v>
      </c>
      <c r="B48" s="25"/>
      <c r="C48" s="33"/>
      <c r="D48" s="24"/>
      <c r="E48" s="25"/>
    </row>
    <row r="49" spans="1:6" x14ac:dyDescent="0.2">
      <c r="A49" s="23">
        <v>43252</v>
      </c>
      <c r="B49" s="25"/>
      <c r="C49" s="33"/>
      <c r="D49" s="24"/>
      <c r="E49" s="25"/>
    </row>
    <row r="50" spans="1:6" x14ac:dyDescent="0.2">
      <c r="A50" s="23">
        <v>43282</v>
      </c>
      <c r="B50" s="25"/>
      <c r="C50" s="33"/>
      <c r="D50" s="24"/>
      <c r="E50" s="25"/>
    </row>
    <row r="51" spans="1:6" x14ac:dyDescent="0.2">
      <c r="A51" s="23">
        <v>43313</v>
      </c>
      <c r="B51" s="25"/>
      <c r="C51" s="33"/>
      <c r="D51" s="24"/>
      <c r="E51" s="25"/>
    </row>
    <row r="52" spans="1:6" ht="13.5" thickBot="1" x14ac:dyDescent="0.25">
      <c r="A52" s="27">
        <v>43344</v>
      </c>
      <c r="B52" s="28"/>
      <c r="C52" s="34"/>
      <c r="D52" s="35"/>
      <c r="E52" s="28"/>
    </row>
    <row r="53" spans="1:6" ht="13.5" thickBot="1" x14ac:dyDescent="0.25">
      <c r="A53" s="36"/>
      <c r="B53" s="37"/>
      <c r="C53" s="37"/>
      <c r="D53" s="38"/>
      <c r="E53" s="37"/>
    </row>
    <row r="54" spans="1:6" s="148" customFormat="1" x14ac:dyDescent="0.2">
      <c r="A54" s="39">
        <f>+'2- impo investigadas - CHINA'!A54</f>
        <v>2012</v>
      </c>
      <c r="B54" s="152"/>
      <c r="C54" s="155"/>
      <c r="D54" s="153"/>
      <c r="E54" s="155"/>
    </row>
    <row r="55" spans="1:6" s="148" customFormat="1" x14ac:dyDescent="0.2">
      <c r="A55" s="40">
        <f>+'2- impo investigadas - CHINA'!A55</f>
        <v>2013</v>
      </c>
      <c r="B55" s="149"/>
      <c r="C55" s="147"/>
      <c r="D55" s="150"/>
      <c r="E55" s="147"/>
    </row>
    <row r="56" spans="1:6" s="148" customFormat="1" x14ac:dyDescent="0.2">
      <c r="A56" s="40">
        <f>+'2- impo investigadas - CHINA'!A56</f>
        <v>2014</v>
      </c>
      <c r="B56" s="149"/>
      <c r="C56" s="147"/>
      <c r="D56" s="150"/>
      <c r="E56" s="147"/>
    </row>
    <row r="57" spans="1:6" x14ac:dyDescent="0.2">
      <c r="A57" s="40">
        <f>+'2- impo investigadas - CHINA'!A57</f>
        <v>2015</v>
      </c>
      <c r="B57" s="151"/>
      <c r="C57" s="25"/>
      <c r="D57" s="151"/>
      <c r="E57" s="25"/>
    </row>
    <row r="58" spans="1:6" x14ac:dyDescent="0.2">
      <c r="A58" s="40">
        <f>+'2- impo investigadas - CHINA'!A58</f>
        <v>2016</v>
      </c>
      <c r="B58" s="151"/>
      <c r="C58" s="25"/>
      <c r="D58" s="151"/>
      <c r="E58" s="25"/>
    </row>
    <row r="59" spans="1:6" ht="13.5" thickBot="1" x14ac:dyDescent="0.25">
      <c r="A59" s="41">
        <f>+'2- impo investigadas - CHINA'!A59</f>
        <v>2017</v>
      </c>
      <c r="B59" s="154"/>
      <c r="C59" s="28"/>
      <c r="D59" s="154"/>
      <c r="E59" s="28"/>
    </row>
    <row r="60" spans="1:6" ht="13.5" thickBot="1" x14ac:dyDescent="0.25">
      <c r="A60" s="36"/>
      <c r="B60" s="37"/>
      <c r="C60" s="37"/>
      <c r="D60" s="37"/>
      <c r="E60" s="37"/>
    </row>
    <row r="61" spans="1:6" x14ac:dyDescent="0.2">
      <c r="A61" s="205" t="str">
        <f>+'2- impo investigadas - CHINA'!A61</f>
        <v>ene-sep 2017</v>
      </c>
      <c r="B61" s="21"/>
      <c r="C61" s="21"/>
      <c r="D61" s="21"/>
      <c r="E61" s="21"/>
    </row>
    <row r="62" spans="1:6" ht="13.5" thickBot="1" x14ac:dyDescent="0.25">
      <c r="A62" s="206" t="str">
        <f>+'2- impo investigadas - CHINA'!A62</f>
        <v>ene-sep 2018</v>
      </c>
      <c r="B62" s="28"/>
      <c r="C62" s="28"/>
      <c r="D62" s="28"/>
      <c r="E62" s="28"/>
    </row>
    <row r="63" spans="1:6" x14ac:dyDescent="0.2">
      <c r="A63" s="44" t="s">
        <v>50</v>
      </c>
      <c r="B63" s="37"/>
      <c r="C63" s="37"/>
      <c r="D63" s="37"/>
      <c r="E63" s="37"/>
      <c r="F63" s="37"/>
    </row>
    <row r="64" spans="1:6" x14ac:dyDescent="0.2">
      <c r="A64" s="45"/>
      <c r="B64" s="37"/>
      <c r="C64" s="37"/>
      <c r="D64" s="37"/>
      <c r="E64" s="37"/>
      <c r="F64" s="37"/>
    </row>
    <row r="65" spans="1:6" x14ac:dyDescent="0.2">
      <c r="A65" s="45"/>
      <c r="B65" s="37"/>
      <c r="C65" s="37"/>
      <c r="D65" s="37"/>
      <c r="E65" s="37"/>
      <c r="F65" s="37"/>
    </row>
    <row r="66" spans="1:6" x14ac:dyDescent="0.2">
      <c r="B66" s="37"/>
      <c r="C66" s="37"/>
      <c r="D66" s="37"/>
      <c r="E66" s="37"/>
      <c r="F66" s="37"/>
    </row>
    <row r="67" spans="1:6" hidden="1" x14ac:dyDescent="0.2">
      <c r="A67" s="46" t="s">
        <v>51</v>
      </c>
      <c r="B67" s="47"/>
      <c r="C67" s="48"/>
    </row>
    <row r="68" spans="1:6" ht="13.5" hidden="1" thickBot="1" x14ac:dyDescent="0.25">
      <c r="A68" s="48"/>
      <c r="B68" s="48"/>
      <c r="C68" s="48"/>
    </row>
    <row r="69" spans="1:6" ht="13.5" hidden="1" thickBot="1" x14ac:dyDescent="0.25">
      <c r="A69" s="49" t="s">
        <v>49</v>
      </c>
      <c r="C69" s="50" t="s">
        <v>52</v>
      </c>
      <c r="D69" s="51" t="s">
        <v>53</v>
      </c>
    </row>
    <row r="70" spans="1:6" hidden="1" x14ac:dyDescent="0.2">
      <c r="A70" s="52">
        <f>+A57</f>
        <v>2015</v>
      </c>
      <c r="C70" s="53">
        <f>+C57-SUM(C8:C19)</f>
        <v>0</v>
      </c>
      <c r="D70" s="54">
        <f>+D57-SUM(D8:D19)</f>
        <v>0</v>
      </c>
    </row>
    <row r="71" spans="1:6" hidden="1" x14ac:dyDescent="0.2">
      <c r="A71" s="55">
        <f>+A58</f>
        <v>2016</v>
      </c>
      <c r="C71" s="56">
        <f>+C58-SUM(C20:C31)</f>
        <v>0</v>
      </c>
      <c r="D71" s="57">
        <f>+D58-SUM(D20:D31)</f>
        <v>0</v>
      </c>
    </row>
    <row r="72" spans="1:6" ht="13.5" hidden="1" thickBot="1" x14ac:dyDescent="0.25">
      <c r="A72" s="58">
        <f>+A59</f>
        <v>2017</v>
      </c>
      <c r="C72" s="59">
        <f>+C59-SUM(C32:C43)</f>
        <v>0</v>
      </c>
      <c r="D72" s="60">
        <f>+D59-SUM(D32:D43)</f>
        <v>0</v>
      </c>
    </row>
    <row r="73" spans="1:6" hidden="1" x14ac:dyDescent="0.2">
      <c r="A73" s="52" t="str">
        <f>+A61</f>
        <v>ene-sep 2017</v>
      </c>
      <c r="C73" s="61" t="e">
        <f>+C61-(SUM(C32:INDEX(C32:C43,#REF!)))</f>
        <v>#REF!</v>
      </c>
      <c r="D73" s="61" t="e">
        <f>+D61-(SUM(D32:INDEX(D32:D43,#REF!)))</f>
        <v>#REF!</v>
      </c>
    </row>
    <row r="74" spans="1:6" ht="13.5" hidden="1" thickBot="1" x14ac:dyDescent="0.25">
      <c r="A74" s="58" t="str">
        <f>+A62</f>
        <v>ene-sep 2018</v>
      </c>
      <c r="C74" s="62" t="e">
        <f>+C62-(SUM(C44:INDEX(C44:C55,#REF!)))</f>
        <v>#REF!</v>
      </c>
      <c r="D74" s="62" t="e">
        <f>+D62-(SUM(D44:INDEX(D44:D55,#REF!)))</f>
        <v>#REF!</v>
      </c>
    </row>
    <row r="75" spans="1:6" hidden="1" x14ac:dyDescent="0.2"/>
    <row r="76" spans="1:6" hidden="1" x14ac:dyDescent="0.2"/>
    <row r="77" spans="1:6" hidden="1" x14ac:dyDescent="0.2"/>
    <row r="78" spans="1:6" hidden="1" x14ac:dyDescent="0.2"/>
    <row r="79" spans="1:6" hidden="1" x14ac:dyDescent="0.2"/>
    <row r="80" spans="1:6" hidden="1" x14ac:dyDescent="0.2"/>
    <row r="81" hidden="1" x14ac:dyDescent="0.2"/>
    <row r="82" hidden="1" x14ac:dyDescent="0.2"/>
    <row r="83" hidden="1" x14ac:dyDescent="0.2"/>
    <row r="84" hidden="1" x14ac:dyDescent="0.2"/>
    <row r="85" hidden="1" x14ac:dyDescent="0.2"/>
    <row r="86" hidden="1" x14ac:dyDescent="0.2"/>
    <row r="87" hidden="1" x14ac:dyDescent="0.2"/>
    <row r="88" hidden="1" x14ac:dyDescent="0.2"/>
    <row r="89" hidden="1" x14ac:dyDescent="0.2"/>
    <row r="90" hidden="1" x14ac:dyDescent="0.2"/>
    <row r="91" hidden="1" x14ac:dyDescent="0.2"/>
    <row r="92" hidden="1" x14ac:dyDescent="0.2"/>
    <row r="93" hidden="1" x14ac:dyDescent="0.2"/>
    <row r="94" hidden="1" x14ac:dyDescent="0.2"/>
    <row r="95" hidden="1" x14ac:dyDescent="0.2"/>
    <row r="96" hidden="1" x14ac:dyDescent="0.2"/>
  </sheetData>
  <mergeCells count="5">
    <mergeCell ref="A1:E1"/>
    <mergeCell ref="A2:E2"/>
    <mergeCell ref="A3:E3"/>
    <mergeCell ref="A4:E4"/>
    <mergeCell ref="A5:E5"/>
  </mergeCells>
  <printOptions horizontalCentered="1" verticalCentered="1"/>
  <pageMargins left="0.39370078740157483" right="0.39370078740157483" top="0.82677165354330717" bottom="0.78740157480314965" header="0.19685039370078741" footer="0.51181102362204722"/>
  <pageSetup paperSize="9" scale="82" orientation="portrait" verticalDpi="0" r:id="rId1"/>
  <headerFooter alignWithMargins="0">
    <oddHeader>&amp;R2018 - Año del Centenario de la Reforma Universitaria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4"/>
  <sheetViews>
    <sheetView showGridLines="0" zoomScale="75" workbookViewId="0">
      <selection sqref="A1:IV65536"/>
    </sheetView>
  </sheetViews>
  <sheetFormatPr baseColWidth="10" defaultRowHeight="12.75" x14ac:dyDescent="0.2"/>
  <cols>
    <col min="1" max="1" width="14.5703125" style="7" customWidth="1"/>
    <col min="2" max="2" width="24.85546875" style="7" customWidth="1"/>
    <col min="3" max="3" width="16.140625" style="7" customWidth="1"/>
    <col min="4" max="5" width="11.42578125" style="7"/>
    <col min="6" max="6" width="14.140625" style="7" customWidth="1"/>
    <col min="7" max="9" width="2.85546875" style="7" customWidth="1"/>
    <col min="10" max="16384" width="11.42578125" style="7"/>
  </cols>
  <sheetData>
    <row r="1" spans="1:8" x14ac:dyDescent="0.2">
      <c r="A1" s="384" t="s">
        <v>3</v>
      </c>
      <c r="B1" s="384"/>
      <c r="C1" s="384"/>
      <c r="D1" s="384"/>
      <c r="E1" s="384"/>
      <c r="F1" s="384"/>
      <c r="G1" s="15"/>
      <c r="H1" s="15"/>
    </row>
    <row r="2" spans="1:8" x14ac:dyDescent="0.2">
      <c r="A2" s="5" t="s">
        <v>4</v>
      </c>
      <c r="B2" s="6"/>
      <c r="C2" s="6"/>
      <c r="D2" s="6"/>
      <c r="E2" s="6"/>
      <c r="F2" s="6"/>
    </row>
    <row r="3" spans="1:8" x14ac:dyDescent="0.2">
      <c r="A3" s="9" t="e">
        <f>+#REF!</f>
        <v>#REF!</v>
      </c>
      <c r="B3" s="8"/>
      <c r="C3" s="8"/>
      <c r="D3" s="8"/>
      <c r="E3" s="8"/>
      <c r="F3" s="8"/>
      <c r="G3" s="16"/>
    </row>
    <row r="4" spans="1:8" x14ac:dyDescent="0.2">
      <c r="A4" s="5" t="s">
        <v>46</v>
      </c>
      <c r="B4" s="6"/>
      <c r="C4" s="6"/>
      <c r="D4" s="6"/>
      <c r="E4" s="6"/>
      <c r="F4" s="6"/>
    </row>
    <row r="5" spans="1:8" ht="13.5" thickBot="1" x14ac:dyDescent="0.25">
      <c r="A5" s="5" t="s">
        <v>47</v>
      </c>
      <c r="B5" s="6"/>
      <c r="C5" s="6"/>
      <c r="D5" s="6"/>
      <c r="E5" s="6"/>
      <c r="F5" s="6"/>
    </row>
    <row r="6" spans="1:8" ht="12.75" customHeight="1" x14ac:dyDescent="0.2">
      <c r="A6" s="17" t="s">
        <v>48</v>
      </c>
      <c r="B6" s="17" t="s">
        <v>6</v>
      </c>
      <c r="C6" s="17" t="s">
        <v>5</v>
      </c>
      <c r="D6" s="17" t="s">
        <v>37</v>
      </c>
      <c r="E6" s="17" t="s">
        <v>38</v>
      </c>
    </row>
    <row r="7" spans="1:8" ht="13.5" thickBot="1" x14ac:dyDescent="0.25">
      <c r="A7" s="18" t="s">
        <v>49</v>
      </c>
      <c r="B7" s="18" t="s">
        <v>9</v>
      </c>
      <c r="C7" s="18" t="s">
        <v>7</v>
      </c>
      <c r="D7" s="18" t="s">
        <v>8</v>
      </c>
      <c r="E7" s="18" t="s">
        <v>8</v>
      </c>
    </row>
    <row r="8" spans="1:8" x14ac:dyDescent="0.2">
      <c r="A8" s="19">
        <f>+'2- impo investigadas - CHINA'!A8</f>
        <v>42005</v>
      </c>
      <c r="B8" s="20"/>
      <c r="C8" s="21"/>
      <c r="D8" s="22"/>
      <c r="E8" s="21"/>
    </row>
    <row r="9" spans="1:8" x14ac:dyDescent="0.2">
      <c r="A9" s="23">
        <f>+'2- impo investigadas - CHINA'!A9</f>
        <v>42036</v>
      </c>
      <c r="B9" s="24"/>
      <c r="C9" s="25"/>
      <c r="D9" s="26"/>
      <c r="E9" s="25"/>
    </row>
    <row r="10" spans="1:8" x14ac:dyDescent="0.2">
      <c r="A10" s="23">
        <f>+'2- impo investigadas - CHINA'!A10</f>
        <v>42064</v>
      </c>
      <c r="B10" s="24"/>
      <c r="C10" s="25"/>
      <c r="D10" s="26"/>
      <c r="E10" s="25"/>
    </row>
    <row r="11" spans="1:8" x14ac:dyDescent="0.2">
      <c r="A11" s="23">
        <f>+'2- impo investigadas - CHINA'!A11</f>
        <v>42095</v>
      </c>
      <c r="B11" s="24"/>
      <c r="C11" s="25"/>
      <c r="D11" s="26"/>
      <c r="E11" s="25"/>
    </row>
    <row r="12" spans="1:8" x14ac:dyDescent="0.2">
      <c r="A12" s="23">
        <f>+'2- impo investigadas - CHINA'!A12</f>
        <v>42125</v>
      </c>
      <c r="B12" s="25"/>
      <c r="C12" s="25"/>
      <c r="D12" s="26"/>
      <c r="E12" s="25"/>
    </row>
    <row r="13" spans="1:8" x14ac:dyDescent="0.2">
      <c r="A13" s="23">
        <f>+'2- impo investigadas - CHINA'!A13</f>
        <v>42156</v>
      </c>
      <c r="B13" s="24"/>
      <c r="C13" s="25"/>
      <c r="D13" s="26"/>
      <c r="E13" s="25"/>
    </row>
    <row r="14" spans="1:8" x14ac:dyDescent="0.2">
      <c r="A14" s="23">
        <f>+'2- impo investigadas - CHINA'!A14</f>
        <v>42186</v>
      </c>
      <c r="B14" s="25"/>
      <c r="C14" s="25"/>
      <c r="D14" s="26"/>
      <c r="E14" s="25"/>
    </row>
    <row r="15" spans="1:8" x14ac:dyDescent="0.2">
      <c r="A15" s="23">
        <f>+'2- impo investigadas - CHINA'!A15</f>
        <v>42217</v>
      </c>
      <c r="B15" s="25"/>
      <c r="C15" s="25"/>
      <c r="D15" s="26"/>
      <c r="E15" s="25"/>
    </row>
    <row r="16" spans="1:8" x14ac:dyDescent="0.2">
      <c r="A16" s="23">
        <f>+'2- impo investigadas - CHINA'!A16</f>
        <v>42248</v>
      </c>
      <c r="B16" s="25"/>
      <c r="C16" s="25"/>
      <c r="D16" s="26"/>
      <c r="E16" s="25"/>
    </row>
    <row r="17" spans="1:5" x14ac:dyDescent="0.2">
      <c r="A17" s="23">
        <f>+'2- impo investigadas - CHINA'!A17</f>
        <v>42278</v>
      </c>
      <c r="B17" s="25"/>
      <c r="C17" s="25"/>
      <c r="D17" s="26"/>
      <c r="E17" s="25"/>
    </row>
    <row r="18" spans="1:5" x14ac:dyDescent="0.2">
      <c r="A18" s="23">
        <f>+'2- impo investigadas - CHINA'!A18</f>
        <v>42309</v>
      </c>
      <c r="B18" s="25"/>
      <c r="C18" s="25"/>
      <c r="D18" s="26"/>
      <c r="E18" s="25"/>
    </row>
    <row r="19" spans="1:5" ht="13.5" thickBot="1" x14ac:dyDescent="0.25">
      <c r="A19" s="27">
        <f>+'2- impo investigadas - CHINA'!A19</f>
        <v>42339</v>
      </c>
      <c r="B19" s="28"/>
      <c r="C19" s="28"/>
      <c r="D19" s="29"/>
      <c r="E19" s="28"/>
    </row>
    <row r="20" spans="1:5" x14ac:dyDescent="0.2">
      <c r="A20" s="19">
        <f>+'2- impo investigadas - CHINA'!A20</f>
        <v>42370</v>
      </c>
      <c r="B20" s="21"/>
      <c r="C20" s="21"/>
      <c r="D20" s="26"/>
      <c r="E20" s="21"/>
    </row>
    <row r="21" spans="1:5" x14ac:dyDescent="0.2">
      <c r="A21" s="23">
        <f>+'2- impo investigadas - CHINA'!A21</f>
        <v>42401</v>
      </c>
      <c r="B21" s="25"/>
      <c r="C21" s="25"/>
      <c r="D21" s="30"/>
      <c r="E21" s="25"/>
    </row>
    <row r="22" spans="1:5" x14ac:dyDescent="0.2">
      <c r="A22" s="23">
        <f>+'2- impo investigadas - CHINA'!A22</f>
        <v>42430</v>
      </c>
      <c r="B22" s="25"/>
      <c r="C22" s="25"/>
      <c r="D22" s="26"/>
      <c r="E22" s="25"/>
    </row>
    <row r="23" spans="1:5" x14ac:dyDescent="0.2">
      <c r="A23" s="23">
        <f>+'2- impo investigadas - CHINA'!A23</f>
        <v>42461</v>
      </c>
      <c r="B23" s="25"/>
      <c r="C23" s="25"/>
      <c r="D23" s="26"/>
      <c r="E23" s="25"/>
    </row>
    <row r="24" spans="1:5" x14ac:dyDescent="0.2">
      <c r="A24" s="23">
        <f>+'2- impo investigadas - CHINA'!A24</f>
        <v>42491</v>
      </c>
      <c r="B24" s="25"/>
      <c r="C24" s="25"/>
      <c r="D24" s="26"/>
      <c r="E24" s="25"/>
    </row>
    <row r="25" spans="1:5" x14ac:dyDescent="0.2">
      <c r="A25" s="23">
        <f>+'2- impo investigadas - CHINA'!A25</f>
        <v>42522</v>
      </c>
      <c r="B25" s="25"/>
      <c r="C25" s="25"/>
      <c r="D25" s="26"/>
      <c r="E25" s="25"/>
    </row>
    <row r="26" spans="1:5" x14ac:dyDescent="0.2">
      <c r="A26" s="23">
        <f>+'2- impo investigadas - CHINA'!A26</f>
        <v>42552</v>
      </c>
      <c r="B26" s="25"/>
      <c r="C26" s="25"/>
      <c r="D26" s="26"/>
      <c r="E26" s="25"/>
    </row>
    <row r="27" spans="1:5" x14ac:dyDescent="0.2">
      <c r="A27" s="23">
        <f>+'2- impo investigadas - CHINA'!A27</f>
        <v>42583</v>
      </c>
      <c r="B27" s="25"/>
      <c r="C27" s="25"/>
      <c r="D27" s="26"/>
      <c r="E27" s="25"/>
    </row>
    <row r="28" spans="1:5" x14ac:dyDescent="0.2">
      <c r="A28" s="23">
        <f>+'2- impo investigadas - CHINA'!A28</f>
        <v>42614</v>
      </c>
      <c r="B28" s="25"/>
      <c r="C28" s="25"/>
      <c r="D28" s="26"/>
      <c r="E28" s="25"/>
    </row>
    <row r="29" spans="1:5" x14ac:dyDescent="0.2">
      <c r="A29" s="23">
        <f>+'2- impo investigadas - CHINA'!A29</f>
        <v>42644</v>
      </c>
      <c r="B29" s="25"/>
      <c r="C29" s="25"/>
      <c r="D29" s="26"/>
      <c r="E29" s="25"/>
    </row>
    <row r="30" spans="1:5" x14ac:dyDescent="0.2">
      <c r="A30" s="23">
        <f>+'2- impo investigadas - CHINA'!A30</f>
        <v>42675</v>
      </c>
      <c r="B30" s="25"/>
      <c r="C30" s="25"/>
      <c r="D30" s="26"/>
      <c r="E30" s="25"/>
    </row>
    <row r="31" spans="1:5" ht="13.5" thickBot="1" x14ac:dyDescent="0.25">
      <c r="A31" s="27">
        <f>+'2- impo investigadas - CHINA'!A31</f>
        <v>42705</v>
      </c>
      <c r="B31" s="28"/>
      <c r="C31" s="28"/>
      <c r="D31" s="31"/>
      <c r="E31" s="28"/>
    </row>
    <row r="32" spans="1:5" x14ac:dyDescent="0.2">
      <c r="A32" s="19">
        <f>+'2- impo investigadas - CHINA'!A32</f>
        <v>42736</v>
      </c>
      <c r="B32" s="21"/>
      <c r="C32" s="32"/>
      <c r="D32" s="20"/>
      <c r="E32" s="21"/>
    </row>
    <row r="33" spans="1:5" x14ac:dyDescent="0.2">
      <c r="A33" s="23">
        <f>+'2- impo investigadas - CHINA'!A33</f>
        <v>42767</v>
      </c>
      <c r="B33" s="25"/>
      <c r="C33" s="33"/>
      <c r="D33" s="24"/>
      <c r="E33" s="25"/>
    </row>
    <row r="34" spans="1:5" x14ac:dyDescent="0.2">
      <c r="A34" s="23">
        <f>+'2- impo investigadas - CHINA'!A34</f>
        <v>42795</v>
      </c>
      <c r="B34" s="25"/>
      <c r="C34" s="33"/>
      <c r="D34" s="24"/>
      <c r="E34" s="25"/>
    </row>
    <row r="35" spans="1:5" x14ac:dyDescent="0.2">
      <c r="A35" s="23">
        <f>+'2- impo investigadas - CHINA'!A35</f>
        <v>42826</v>
      </c>
      <c r="B35" s="25"/>
      <c r="C35" s="33"/>
      <c r="D35" s="24"/>
      <c r="E35" s="25"/>
    </row>
    <row r="36" spans="1:5" x14ac:dyDescent="0.2">
      <c r="A36" s="23">
        <f>+'2- impo investigadas - CHINA'!A36</f>
        <v>42856</v>
      </c>
      <c r="B36" s="25"/>
      <c r="C36" s="33"/>
      <c r="D36" s="24"/>
      <c r="E36" s="25"/>
    </row>
    <row r="37" spans="1:5" x14ac:dyDescent="0.2">
      <c r="A37" s="23">
        <f>+'2- impo investigadas - CHINA'!A37</f>
        <v>42887</v>
      </c>
      <c r="B37" s="25"/>
      <c r="C37" s="33"/>
      <c r="D37" s="24"/>
      <c r="E37" s="25"/>
    </row>
    <row r="38" spans="1:5" x14ac:dyDescent="0.2">
      <c r="A38" s="23">
        <f>+'2- impo investigadas - CHINA'!A38</f>
        <v>42917</v>
      </c>
      <c r="B38" s="25"/>
      <c r="C38" s="33"/>
      <c r="D38" s="24"/>
      <c r="E38" s="25"/>
    </row>
    <row r="39" spans="1:5" x14ac:dyDescent="0.2">
      <c r="A39" s="23">
        <f>+'2- impo investigadas - CHINA'!A39</f>
        <v>42948</v>
      </c>
      <c r="B39" s="25"/>
      <c r="C39" s="33"/>
      <c r="D39" s="24"/>
      <c r="E39" s="25"/>
    </row>
    <row r="40" spans="1:5" x14ac:dyDescent="0.2">
      <c r="A40" s="23">
        <f>+'2- impo investigadas - CHINA'!A40</f>
        <v>42979</v>
      </c>
      <c r="B40" s="25"/>
      <c r="C40" s="33"/>
      <c r="D40" s="24"/>
      <c r="E40" s="25"/>
    </row>
    <row r="41" spans="1:5" x14ac:dyDescent="0.2">
      <c r="A41" s="23">
        <f>+'2- impo investigadas - CHINA'!A41</f>
        <v>43009</v>
      </c>
      <c r="B41" s="25"/>
      <c r="C41" s="33"/>
      <c r="D41" s="24"/>
      <c r="E41" s="25"/>
    </row>
    <row r="42" spans="1:5" x14ac:dyDescent="0.2">
      <c r="A42" s="23">
        <f>+'2- impo investigadas - CHINA'!A42</f>
        <v>43040</v>
      </c>
      <c r="B42" s="25"/>
      <c r="C42" s="33"/>
      <c r="D42" s="24"/>
      <c r="E42" s="25"/>
    </row>
    <row r="43" spans="1:5" ht="13.5" thickBot="1" x14ac:dyDescent="0.25">
      <c r="A43" s="27">
        <f>+'2- impo investigadas - CHINA'!A43</f>
        <v>43070</v>
      </c>
      <c r="B43" s="28"/>
      <c r="C43" s="34"/>
      <c r="D43" s="35"/>
      <c r="E43" s="28"/>
    </row>
    <row r="44" spans="1:5" x14ac:dyDescent="0.2">
      <c r="A44" s="19">
        <v>43101</v>
      </c>
      <c r="B44" s="21"/>
      <c r="C44" s="32"/>
      <c r="D44" s="20"/>
      <c r="E44" s="21"/>
    </row>
    <row r="45" spans="1:5" x14ac:dyDescent="0.2">
      <c r="A45" s="23">
        <v>43132</v>
      </c>
      <c r="B45" s="25"/>
      <c r="C45" s="33"/>
      <c r="D45" s="24"/>
      <c r="E45" s="25"/>
    </row>
    <row r="46" spans="1:5" x14ac:dyDescent="0.2">
      <c r="A46" s="23">
        <v>43160</v>
      </c>
      <c r="B46" s="25"/>
      <c r="C46" s="33"/>
      <c r="D46" s="24"/>
      <c r="E46" s="25"/>
    </row>
    <row r="47" spans="1:5" x14ac:dyDescent="0.2">
      <c r="A47" s="23">
        <v>43191</v>
      </c>
      <c r="B47" s="25"/>
      <c r="C47" s="33"/>
      <c r="D47" s="24"/>
      <c r="E47" s="25"/>
    </row>
    <row r="48" spans="1:5" x14ac:dyDescent="0.2">
      <c r="A48" s="23">
        <v>43221</v>
      </c>
      <c r="B48" s="25"/>
      <c r="C48" s="33"/>
      <c r="D48" s="24"/>
      <c r="E48" s="25"/>
    </row>
    <row r="49" spans="1:6" x14ac:dyDescent="0.2">
      <c r="A49" s="23">
        <v>43252</v>
      </c>
      <c r="B49" s="25"/>
      <c r="C49" s="33"/>
      <c r="D49" s="24"/>
      <c r="E49" s="25"/>
    </row>
    <row r="50" spans="1:6" x14ac:dyDescent="0.2">
      <c r="A50" s="23">
        <v>43282</v>
      </c>
      <c r="B50" s="25"/>
      <c r="C50" s="33"/>
      <c r="D50" s="24"/>
      <c r="E50" s="25"/>
    </row>
    <row r="51" spans="1:6" x14ac:dyDescent="0.2">
      <c r="A51" s="23">
        <v>43313</v>
      </c>
      <c r="B51" s="25"/>
      <c r="C51" s="33"/>
      <c r="D51" s="24"/>
      <c r="E51" s="25"/>
    </row>
    <row r="52" spans="1:6" ht="13.5" thickBot="1" x14ac:dyDescent="0.25">
      <c r="A52" s="27">
        <v>43344</v>
      </c>
      <c r="B52" s="28"/>
      <c r="C52" s="34"/>
      <c r="D52" s="35"/>
      <c r="E52" s="28"/>
    </row>
    <row r="53" spans="1:6" x14ac:dyDescent="0.2">
      <c r="A53" s="23"/>
      <c r="B53" s="25"/>
      <c r="C53" s="33"/>
      <c r="D53" s="24"/>
      <c r="E53" s="25"/>
    </row>
    <row r="54" spans="1:6" x14ac:dyDescent="0.2">
      <c r="A54" s="23"/>
      <c r="B54" s="25"/>
      <c r="C54" s="33"/>
      <c r="D54" s="24"/>
      <c r="E54" s="25"/>
    </row>
    <row r="55" spans="1:6" ht="13.5" thickBot="1" x14ac:dyDescent="0.25">
      <c r="A55" s="27"/>
      <c r="B55" s="28"/>
      <c r="C55" s="34"/>
      <c r="D55" s="35"/>
      <c r="E55" s="28"/>
    </row>
    <row r="56" spans="1:6" ht="13.5" thickBot="1" x14ac:dyDescent="0.25">
      <c r="A56" s="36"/>
      <c r="B56" s="37"/>
      <c r="C56" s="37"/>
      <c r="D56" s="38"/>
      <c r="E56" s="37"/>
    </row>
    <row r="57" spans="1:6" x14ac:dyDescent="0.2">
      <c r="A57" s="39">
        <f>+'2- impo investigadas - CHINA'!A57</f>
        <v>2015</v>
      </c>
      <c r="B57" s="21"/>
      <c r="C57" s="21"/>
      <c r="D57" s="21"/>
      <c r="E57" s="21"/>
    </row>
    <row r="58" spans="1:6" x14ac:dyDescent="0.2">
      <c r="A58" s="40">
        <f>+'2- impo investigadas - CHINA'!A58</f>
        <v>2016</v>
      </c>
      <c r="B58" s="25"/>
      <c r="C58" s="25"/>
      <c r="D58" s="25"/>
      <c r="E58" s="25"/>
    </row>
    <row r="59" spans="1:6" ht="13.5" thickBot="1" x14ac:dyDescent="0.25">
      <c r="A59" s="41">
        <f>+'2- impo investigadas - CHINA'!A59</f>
        <v>2017</v>
      </c>
      <c r="B59" s="28"/>
      <c r="C59" s="28"/>
      <c r="D59" s="28"/>
      <c r="E59" s="28"/>
    </row>
    <row r="60" spans="1:6" ht="13.5" thickBot="1" x14ac:dyDescent="0.25">
      <c r="A60" s="36"/>
      <c r="B60" s="37"/>
      <c r="C60" s="37"/>
      <c r="D60" s="37"/>
      <c r="E60" s="37"/>
    </row>
    <row r="61" spans="1:6" x14ac:dyDescent="0.2">
      <c r="A61" s="42" t="str">
        <f>+'2- impo investigadas - CHINA'!A61</f>
        <v>ene-sep 2017</v>
      </c>
      <c r="B61" s="21"/>
      <c r="C61" s="21"/>
      <c r="D61" s="21"/>
      <c r="E61" s="21"/>
    </row>
    <row r="62" spans="1:6" ht="13.5" thickBot="1" x14ac:dyDescent="0.25">
      <c r="A62" s="43" t="str">
        <f>+'2- impo investigadas - CHINA'!A62</f>
        <v>ene-sep 2018</v>
      </c>
      <c r="B62" s="28"/>
      <c r="C62" s="28"/>
      <c r="D62" s="28"/>
      <c r="E62" s="28"/>
    </row>
    <row r="63" spans="1:6" x14ac:dyDescent="0.2">
      <c r="A63" s="44" t="s">
        <v>50</v>
      </c>
      <c r="B63" s="37"/>
      <c r="C63" s="37"/>
      <c r="D63" s="37"/>
      <c r="E63" s="37"/>
      <c r="F63" s="37"/>
    </row>
    <row r="64" spans="1:6" x14ac:dyDescent="0.2">
      <c r="A64" s="45"/>
      <c r="B64" s="37"/>
      <c r="C64" s="37"/>
      <c r="D64" s="37"/>
      <c r="E64" s="37"/>
      <c r="F64" s="37"/>
    </row>
    <row r="65" spans="1:6" x14ac:dyDescent="0.2">
      <c r="A65" s="45"/>
      <c r="B65" s="37"/>
      <c r="C65" s="37"/>
      <c r="D65" s="37"/>
      <c r="E65" s="37"/>
      <c r="F65" s="37"/>
    </row>
    <row r="66" spans="1:6" x14ac:dyDescent="0.2">
      <c r="B66" s="37"/>
      <c r="C66" s="37"/>
      <c r="D66" s="37"/>
      <c r="E66" s="37"/>
      <c r="F66" s="37"/>
    </row>
    <row r="67" spans="1:6" x14ac:dyDescent="0.2">
      <c r="A67" s="46" t="s">
        <v>51</v>
      </c>
      <c r="B67" s="47"/>
      <c r="C67" s="48"/>
    </row>
    <row r="68" spans="1:6" ht="13.5" thickBot="1" x14ac:dyDescent="0.25">
      <c r="A68" s="48"/>
      <c r="B68" s="48"/>
      <c r="C68" s="48"/>
    </row>
    <row r="69" spans="1:6" ht="13.5" thickBot="1" x14ac:dyDescent="0.25">
      <c r="A69" s="49" t="s">
        <v>49</v>
      </c>
      <c r="C69" s="50" t="s">
        <v>52</v>
      </c>
      <c r="D69" s="51" t="s">
        <v>53</v>
      </c>
    </row>
    <row r="70" spans="1:6" x14ac:dyDescent="0.2">
      <c r="A70" s="52">
        <f>+A57</f>
        <v>2015</v>
      </c>
      <c r="C70" s="53">
        <f>+C57-SUM(C8:C19)</f>
        <v>0</v>
      </c>
      <c r="D70" s="54">
        <f>+D57-SUM(D8:D19)</f>
        <v>0</v>
      </c>
    </row>
    <row r="71" spans="1:6" x14ac:dyDescent="0.2">
      <c r="A71" s="55">
        <f>+A58</f>
        <v>2016</v>
      </c>
      <c r="C71" s="56">
        <f>+C58-SUM(C20:C31)</f>
        <v>0</v>
      </c>
      <c r="D71" s="57">
        <f>+D58-SUM(D20:D31)</f>
        <v>0</v>
      </c>
    </row>
    <row r="72" spans="1:6" ht="13.5" thickBot="1" x14ac:dyDescent="0.25">
      <c r="A72" s="58">
        <f>+A59</f>
        <v>2017</v>
      </c>
      <c r="C72" s="59">
        <f>+C59-SUM(C32:C43)</f>
        <v>0</v>
      </c>
      <c r="D72" s="60">
        <f>+D59-SUM(D32:D43)</f>
        <v>0</v>
      </c>
    </row>
    <row r="73" spans="1:6" x14ac:dyDescent="0.2">
      <c r="A73" s="52" t="str">
        <f>+A61</f>
        <v>ene-sep 2017</v>
      </c>
      <c r="C73" s="61" t="e">
        <f>+C61-(SUM(C32:INDEX(C32:C43,#REF!)))</f>
        <v>#REF!</v>
      </c>
      <c r="D73" s="61" t="e">
        <f>+D61-(SUM(D32:INDEX(D32:D43,#REF!)))</f>
        <v>#REF!</v>
      </c>
    </row>
    <row r="74" spans="1:6" ht="13.5" thickBot="1" x14ac:dyDescent="0.25">
      <c r="A74" s="58" t="str">
        <f>+A62</f>
        <v>ene-sep 2018</v>
      </c>
      <c r="C74" s="62" t="e">
        <f>+C62-(SUM(C44:INDEX(C44:C55,#REF!)))</f>
        <v>#REF!</v>
      </c>
      <c r="D74" s="62" t="e">
        <f>+D62-(SUM(D44:INDEX(D44:D55,#REF!)))</f>
        <v>#REF!</v>
      </c>
    </row>
  </sheetData>
  <sheetProtection password="CA79" sheet="1" objects="1" scenarios="1"/>
  <mergeCells count="1">
    <mergeCell ref="A1:F1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87"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showGridLines="0" zoomScale="75" workbookViewId="0">
      <selection activeCell="A5" sqref="A5"/>
    </sheetView>
  </sheetViews>
  <sheetFormatPr baseColWidth="10" defaultRowHeight="12.75" x14ac:dyDescent="0.2"/>
  <cols>
    <col min="1" max="1" width="48.7109375" style="2" customWidth="1"/>
    <col min="2" max="2" width="11.42578125" style="2"/>
    <col min="3" max="3" width="8.28515625" style="2" customWidth="1"/>
    <col min="4" max="4" width="11.42578125" style="2"/>
    <col min="5" max="5" width="8.28515625" style="2" customWidth="1"/>
    <col min="6" max="6" width="11.42578125" style="2"/>
    <col min="7" max="7" width="9.42578125" style="2" customWidth="1"/>
    <col min="8" max="8" width="11.42578125" style="171"/>
    <col min="9" max="9" width="10.42578125" style="171" customWidth="1"/>
    <col min="10" max="16384" width="11.42578125" style="2"/>
  </cols>
  <sheetData>
    <row r="1" spans="1:9" x14ac:dyDescent="0.2">
      <c r="A1" s="87" t="s">
        <v>80</v>
      </c>
      <c r="B1" s="88"/>
      <c r="C1" s="88"/>
      <c r="D1" s="88"/>
      <c r="E1" s="88"/>
      <c r="F1" s="88"/>
      <c r="G1" s="88"/>
      <c r="H1" s="170"/>
      <c r="I1" s="170"/>
    </row>
    <row r="2" spans="1:9" x14ac:dyDescent="0.2">
      <c r="A2" s="87" t="s">
        <v>87</v>
      </c>
      <c r="B2" s="88"/>
      <c r="C2" s="88"/>
      <c r="D2" s="88"/>
      <c r="E2" s="88"/>
      <c r="F2" s="88"/>
      <c r="G2" s="88"/>
      <c r="H2" s="170"/>
      <c r="I2" s="170"/>
    </row>
    <row r="3" spans="1:9" s="171" customFormat="1" x14ac:dyDescent="0.2">
      <c r="A3" s="169" t="s">
        <v>88</v>
      </c>
      <c r="B3" s="170"/>
      <c r="C3" s="170"/>
      <c r="D3" s="170"/>
      <c r="E3" s="170"/>
      <c r="F3" s="170"/>
      <c r="G3" s="170"/>
      <c r="H3" s="170"/>
      <c r="I3" s="170"/>
    </row>
    <row r="4" spans="1:9" s="173" customFormat="1" x14ac:dyDescent="0.2">
      <c r="A4" s="169" t="s">
        <v>89</v>
      </c>
      <c r="B4" s="172"/>
      <c r="C4" s="172"/>
      <c r="D4" s="172"/>
      <c r="E4" s="172"/>
      <c r="F4" s="172"/>
      <c r="G4" s="172"/>
      <c r="H4" s="172"/>
      <c r="I4" s="172"/>
    </row>
    <row r="5" spans="1:9" ht="13.5" thickBot="1" x14ac:dyDescent="0.25">
      <c r="A5" s="87" t="s">
        <v>110</v>
      </c>
      <c r="B5" s="88"/>
      <c r="C5" s="88"/>
      <c r="D5" s="88"/>
      <c r="E5" s="88"/>
      <c r="F5" s="88"/>
      <c r="G5" s="88"/>
      <c r="H5" s="170"/>
      <c r="I5" s="170"/>
    </row>
    <row r="6" spans="1:9" ht="13.5" thickBot="1" x14ac:dyDescent="0.25">
      <c r="A6" s="387" t="s">
        <v>11</v>
      </c>
      <c r="B6" s="90" t="s">
        <v>76</v>
      </c>
      <c r="C6" s="91"/>
      <c r="D6" s="90" t="s">
        <v>77</v>
      </c>
      <c r="E6" s="91"/>
      <c r="F6" s="90" t="s">
        <v>78</v>
      </c>
      <c r="G6" s="91"/>
      <c r="H6" s="174" t="s">
        <v>79</v>
      </c>
      <c r="I6" s="175"/>
    </row>
    <row r="7" spans="1:9" s="3" customFormat="1" ht="13.5" thickBot="1" x14ac:dyDescent="0.25">
      <c r="A7" s="388"/>
      <c r="B7" s="92" t="s">
        <v>40</v>
      </c>
      <c r="C7" s="195" t="s">
        <v>12</v>
      </c>
      <c r="D7" s="92" t="s">
        <v>40</v>
      </c>
      <c r="E7" s="195" t="s">
        <v>12</v>
      </c>
      <c r="F7" s="92" t="s">
        <v>40</v>
      </c>
      <c r="G7" s="195" t="s">
        <v>12</v>
      </c>
      <c r="H7" s="196" t="s">
        <v>40</v>
      </c>
      <c r="I7" s="197" t="s">
        <v>12</v>
      </c>
    </row>
    <row r="8" spans="1:9" s="3" customFormat="1" x14ac:dyDescent="0.2">
      <c r="A8" s="198" t="s">
        <v>41</v>
      </c>
      <c r="B8" s="199"/>
      <c r="C8" s="200"/>
      <c r="D8" s="201"/>
      <c r="E8" s="200"/>
      <c r="F8" s="201"/>
      <c r="G8" s="200"/>
      <c r="H8" s="202"/>
      <c r="I8" s="203"/>
    </row>
    <row r="9" spans="1:9" x14ac:dyDescent="0.2">
      <c r="A9" s="93" t="s">
        <v>13</v>
      </c>
      <c r="B9" s="94"/>
      <c r="C9" s="94"/>
      <c r="D9" s="94"/>
      <c r="E9" s="94"/>
      <c r="F9" s="94"/>
      <c r="G9" s="94"/>
      <c r="H9" s="176"/>
      <c r="I9" s="177"/>
    </row>
    <row r="10" spans="1:9" x14ac:dyDescent="0.2">
      <c r="A10" s="95" t="s">
        <v>14</v>
      </c>
      <c r="B10" s="94"/>
      <c r="C10" s="94"/>
      <c r="D10" s="94"/>
      <c r="E10" s="94"/>
      <c r="F10" s="94"/>
      <c r="G10" s="94"/>
      <c r="H10" s="176"/>
      <c r="I10" s="177"/>
    </row>
    <row r="11" spans="1:9" x14ac:dyDescent="0.2">
      <c r="A11" s="95" t="s">
        <v>15</v>
      </c>
      <c r="B11" s="94"/>
      <c r="C11" s="94"/>
      <c r="D11" s="94"/>
      <c r="E11" s="94"/>
      <c r="F11" s="94"/>
      <c r="G11" s="94"/>
      <c r="H11" s="176"/>
      <c r="I11" s="177"/>
    </row>
    <row r="12" spans="1:9" x14ac:dyDescent="0.2">
      <c r="A12" s="93" t="s">
        <v>16</v>
      </c>
      <c r="B12" s="94"/>
      <c r="C12" s="94"/>
      <c r="D12" s="94"/>
      <c r="E12" s="94"/>
      <c r="F12" s="94"/>
      <c r="G12" s="94"/>
      <c r="H12" s="176"/>
      <c r="I12" s="177"/>
    </row>
    <row r="13" spans="1:9" x14ac:dyDescent="0.2">
      <c r="A13" s="95" t="s">
        <v>17</v>
      </c>
      <c r="B13" s="94"/>
      <c r="C13" s="94"/>
      <c r="D13" s="94"/>
      <c r="E13" s="94"/>
      <c r="F13" s="94"/>
      <c r="G13" s="94"/>
      <c r="H13" s="176"/>
      <c r="I13" s="177"/>
    </row>
    <row r="14" spans="1:9" x14ac:dyDescent="0.2">
      <c r="A14" s="95" t="s">
        <v>18</v>
      </c>
      <c r="B14" s="94"/>
      <c r="C14" s="94"/>
      <c r="D14" s="94"/>
      <c r="E14" s="94"/>
      <c r="F14" s="94"/>
      <c r="G14" s="94"/>
      <c r="H14" s="176"/>
      <c r="I14" s="177"/>
    </row>
    <row r="15" spans="1:9" x14ac:dyDescent="0.2">
      <c r="A15" s="95" t="s">
        <v>19</v>
      </c>
      <c r="B15" s="94"/>
      <c r="C15" s="94"/>
      <c r="D15" s="94"/>
      <c r="E15" s="94"/>
      <c r="F15" s="94"/>
      <c r="G15" s="94"/>
      <c r="H15" s="176"/>
      <c r="I15" s="177"/>
    </row>
    <row r="16" spans="1:9" x14ac:dyDescent="0.2">
      <c r="A16" s="95" t="s">
        <v>20</v>
      </c>
      <c r="B16" s="94"/>
      <c r="C16" s="94"/>
      <c r="D16" s="94"/>
      <c r="E16" s="94"/>
      <c r="F16" s="94"/>
      <c r="G16" s="94"/>
      <c r="H16" s="176"/>
      <c r="I16" s="177"/>
    </row>
    <row r="17" spans="1:9" x14ac:dyDescent="0.2">
      <c r="A17" s="95" t="s">
        <v>21</v>
      </c>
      <c r="B17" s="94"/>
      <c r="C17" s="94"/>
      <c r="D17" s="94"/>
      <c r="E17" s="94"/>
      <c r="F17" s="94"/>
      <c r="G17" s="94"/>
      <c r="H17" s="176"/>
      <c r="I17" s="177"/>
    </row>
    <row r="18" spans="1:9" x14ac:dyDescent="0.2">
      <c r="A18" s="95" t="s">
        <v>22</v>
      </c>
      <c r="B18" s="94"/>
      <c r="C18" s="94"/>
      <c r="D18" s="94"/>
      <c r="E18" s="94"/>
      <c r="F18" s="94"/>
      <c r="G18" s="94"/>
      <c r="H18" s="176"/>
      <c r="I18" s="177"/>
    </row>
    <row r="19" spans="1:9" x14ac:dyDescent="0.2">
      <c r="A19" s="93" t="s">
        <v>36</v>
      </c>
      <c r="B19" s="94"/>
      <c r="C19" s="94"/>
      <c r="D19" s="94"/>
      <c r="E19" s="94"/>
      <c r="F19" s="94"/>
      <c r="G19" s="94"/>
      <c r="H19" s="176"/>
      <c r="I19" s="177"/>
    </row>
    <row r="20" spans="1:9" x14ac:dyDescent="0.2">
      <c r="A20" s="95" t="s">
        <v>23</v>
      </c>
      <c r="B20" s="94"/>
      <c r="C20" s="94"/>
      <c r="D20" s="94"/>
      <c r="E20" s="94"/>
      <c r="F20" s="94"/>
      <c r="G20" s="94"/>
      <c r="H20" s="176"/>
      <c r="I20" s="177"/>
    </row>
    <row r="21" spans="1:9" x14ac:dyDescent="0.2">
      <c r="A21" s="95" t="s">
        <v>24</v>
      </c>
      <c r="B21" s="94"/>
      <c r="C21" s="94"/>
      <c r="D21" s="94"/>
      <c r="E21" s="94"/>
      <c r="F21" s="94"/>
      <c r="G21" s="94"/>
      <c r="H21" s="176"/>
      <c r="I21" s="177"/>
    </row>
    <row r="22" spans="1:9" x14ac:dyDescent="0.2">
      <c r="A22" s="95" t="s">
        <v>25</v>
      </c>
      <c r="B22" s="94"/>
      <c r="C22" s="94"/>
      <c r="D22" s="94"/>
      <c r="E22" s="94"/>
      <c r="F22" s="94"/>
      <c r="G22" s="94"/>
      <c r="H22" s="176"/>
      <c r="I22" s="177"/>
    </row>
    <row r="23" spans="1:9" x14ac:dyDescent="0.2">
      <c r="A23" s="93" t="s">
        <v>70</v>
      </c>
      <c r="B23" s="94"/>
      <c r="C23" s="94"/>
      <c r="D23" s="94"/>
      <c r="E23" s="94"/>
      <c r="F23" s="94"/>
      <c r="G23" s="94"/>
      <c r="H23" s="176"/>
      <c r="I23" s="177"/>
    </row>
    <row r="24" spans="1:9" x14ac:dyDescent="0.2">
      <c r="A24" s="96" t="s">
        <v>26</v>
      </c>
      <c r="B24" s="97"/>
      <c r="C24" s="97"/>
      <c r="D24" s="97"/>
      <c r="E24" s="97"/>
      <c r="F24" s="97"/>
      <c r="G24" s="97"/>
      <c r="H24" s="178"/>
      <c r="I24" s="179"/>
    </row>
    <row r="25" spans="1:9" x14ac:dyDescent="0.2">
      <c r="A25" s="98" t="s">
        <v>27</v>
      </c>
      <c r="B25" s="99"/>
      <c r="C25" s="99"/>
      <c r="D25" s="99"/>
      <c r="E25" s="99"/>
      <c r="F25" s="99"/>
      <c r="G25" s="99"/>
      <c r="H25" s="180"/>
      <c r="I25" s="181"/>
    </row>
    <row r="26" spans="1:9" x14ac:dyDescent="0.2">
      <c r="A26" s="100" t="s">
        <v>28</v>
      </c>
      <c r="B26" s="101"/>
      <c r="C26" s="101"/>
      <c r="D26" s="101"/>
      <c r="E26" s="101"/>
      <c r="F26" s="101"/>
      <c r="G26" s="101"/>
      <c r="H26" s="182"/>
      <c r="I26" s="183"/>
    </row>
    <row r="27" spans="1:9" x14ac:dyDescent="0.2">
      <c r="A27" s="96" t="s">
        <v>29</v>
      </c>
      <c r="B27" s="97"/>
      <c r="C27" s="97"/>
      <c r="D27" s="97"/>
      <c r="E27" s="97"/>
      <c r="F27" s="97"/>
      <c r="G27" s="97"/>
      <c r="H27" s="178"/>
      <c r="I27" s="179"/>
    </row>
    <row r="28" spans="1:9" x14ac:dyDescent="0.2">
      <c r="A28" s="98" t="s">
        <v>27</v>
      </c>
      <c r="B28" s="99"/>
      <c r="C28" s="99"/>
      <c r="D28" s="99"/>
      <c r="E28" s="99"/>
      <c r="F28" s="99"/>
      <c r="G28" s="99"/>
      <c r="H28" s="180"/>
      <c r="I28" s="181"/>
    </row>
    <row r="29" spans="1:9" x14ac:dyDescent="0.2">
      <c r="A29" s="100" t="s">
        <v>28</v>
      </c>
      <c r="B29" s="101"/>
      <c r="C29" s="101"/>
      <c r="D29" s="101"/>
      <c r="E29" s="101"/>
      <c r="F29" s="101"/>
      <c r="G29" s="101"/>
      <c r="H29" s="182"/>
      <c r="I29" s="183"/>
    </row>
    <row r="30" spans="1:9" x14ac:dyDescent="0.2">
      <c r="A30" s="96" t="s">
        <v>39</v>
      </c>
      <c r="B30" s="97"/>
      <c r="C30" s="97"/>
      <c r="D30" s="97"/>
      <c r="E30" s="97"/>
      <c r="F30" s="97"/>
      <c r="G30" s="97"/>
      <c r="H30" s="178"/>
      <c r="I30" s="179"/>
    </row>
    <row r="31" spans="1:9" x14ac:dyDescent="0.2">
      <c r="A31" s="98" t="s">
        <v>27</v>
      </c>
      <c r="B31" s="99"/>
      <c r="C31" s="99"/>
      <c r="D31" s="99"/>
      <c r="E31" s="99"/>
      <c r="F31" s="99"/>
      <c r="G31" s="99"/>
      <c r="H31" s="180"/>
      <c r="I31" s="181"/>
    </row>
    <row r="32" spans="1:9" x14ac:dyDescent="0.2">
      <c r="A32" s="100" t="s">
        <v>28</v>
      </c>
      <c r="B32" s="101"/>
      <c r="C32" s="101"/>
      <c r="D32" s="101"/>
      <c r="E32" s="101"/>
      <c r="F32" s="101"/>
      <c r="G32" s="101"/>
      <c r="H32" s="182"/>
      <c r="I32" s="183"/>
    </row>
    <row r="33" spans="1:9" x14ac:dyDescent="0.2">
      <c r="A33" s="96" t="s">
        <v>30</v>
      </c>
      <c r="B33" s="97"/>
      <c r="C33" s="97"/>
      <c r="D33" s="97"/>
      <c r="E33" s="97"/>
      <c r="F33" s="97"/>
      <c r="G33" s="97"/>
      <c r="H33" s="178"/>
      <c r="I33" s="179"/>
    </row>
    <row r="34" spans="1:9" x14ac:dyDescent="0.2">
      <c r="A34" s="98" t="s">
        <v>27</v>
      </c>
      <c r="B34" s="99"/>
      <c r="C34" s="99"/>
      <c r="D34" s="99"/>
      <c r="E34" s="99"/>
      <c r="F34" s="99"/>
      <c r="G34" s="99"/>
      <c r="H34" s="180"/>
      <c r="I34" s="181"/>
    </row>
    <row r="35" spans="1:9" x14ac:dyDescent="0.2">
      <c r="A35" s="100" t="s">
        <v>28</v>
      </c>
      <c r="B35" s="101"/>
      <c r="C35" s="101"/>
      <c r="D35" s="101"/>
      <c r="E35" s="101"/>
      <c r="F35" s="101"/>
      <c r="G35" s="101"/>
      <c r="H35" s="182"/>
      <c r="I35" s="183"/>
    </row>
    <row r="36" spans="1:9" x14ac:dyDescent="0.2">
      <c r="A36" s="93" t="s">
        <v>31</v>
      </c>
      <c r="B36" s="94"/>
      <c r="C36" s="102">
        <v>1</v>
      </c>
      <c r="D36" s="94"/>
      <c r="E36" s="102">
        <v>1</v>
      </c>
      <c r="F36" s="94"/>
      <c r="G36" s="102">
        <v>1</v>
      </c>
      <c r="H36" s="176"/>
      <c r="I36" s="184">
        <v>1</v>
      </c>
    </row>
    <row r="37" spans="1:9" x14ac:dyDescent="0.2">
      <c r="A37" s="93" t="s">
        <v>32</v>
      </c>
      <c r="B37" s="94"/>
      <c r="C37" s="94"/>
      <c r="D37" s="94"/>
      <c r="E37" s="94"/>
      <c r="F37" s="94"/>
      <c r="G37" s="94"/>
      <c r="H37" s="176"/>
      <c r="I37" s="177"/>
    </row>
    <row r="38" spans="1:9" ht="13.5" thickBot="1" x14ac:dyDescent="0.25">
      <c r="A38" s="96" t="s">
        <v>33</v>
      </c>
      <c r="B38" s="97"/>
      <c r="C38" s="97"/>
      <c r="D38" s="97"/>
      <c r="E38" s="97"/>
      <c r="F38" s="97"/>
      <c r="G38" s="97"/>
      <c r="H38" s="178"/>
      <c r="I38" s="179"/>
    </row>
    <row r="39" spans="1:9" s="83" customFormat="1" x14ac:dyDescent="0.2">
      <c r="A39" s="354" t="s">
        <v>150</v>
      </c>
      <c r="B39" s="345"/>
      <c r="C39" s="103"/>
      <c r="D39" s="103"/>
      <c r="E39" s="103"/>
      <c r="F39" s="103"/>
      <c r="G39" s="103"/>
      <c r="H39" s="103"/>
      <c r="I39" s="346"/>
    </row>
    <row r="40" spans="1:9" s="83" customFormat="1" x14ac:dyDescent="0.2">
      <c r="A40" s="355" t="s">
        <v>151</v>
      </c>
      <c r="B40" s="347"/>
      <c r="C40" s="348"/>
      <c r="D40" s="348"/>
      <c r="E40" s="348"/>
      <c r="F40" s="348"/>
      <c r="G40" s="348"/>
      <c r="H40" s="348"/>
      <c r="I40" s="349"/>
    </row>
    <row r="41" spans="1:9" s="83" customFormat="1" ht="25.5" x14ac:dyDescent="0.2">
      <c r="A41" s="356" t="s">
        <v>152</v>
      </c>
      <c r="B41" s="350"/>
      <c r="C41" s="104"/>
      <c r="D41" s="104"/>
      <c r="E41" s="104"/>
      <c r="F41" s="104"/>
      <c r="G41" s="104"/>
      <c r="H41" s="104"/>
      <c r="I41" s="351"/>
    </row>
    <row r="42" spans="1:9" s="83" customFormat="1" ht="25.5" x14ac:dyDescent="0.2">
      <c r="A42" s="355" t="s">
        <v>153</v>
      </c>
      <c r="B42" s="347"/>
      <c r="C42" s="348"/>
      <c r="D42" s="348"/>
      <c r="E42" s="348"/>
      <c r="F42" s="348"/>
      <c r="G42" s="348"/>
      <c r="H42" s="348"/>
      <c r="I42" s="349"/>
    </row>
    <row r="43" spans="1:9" s="83" customFormat="1" ht="13.5" thickBot="1" x14ac:dyDescent="0.25">
      <c r="A43" s="357" t="s">
        <v>154</v>
      </c>
      <c r="B43" s="352"/>
      <c r="C43" s="105"/>
      <c r="D43" s="105"/>
      <c r="E43" s="105"/>
      <c r="F43" s="105"/>
      <c r="G43" s="105"/>
      <c r="H43" s="105"/>
      <c r="I43" s="353"/>
    </row>
    <row r="44" spans="1:9" x14ac:dyDescent="0.2">
      <c r="A44" s="106"/>
      <c r="B44" s="106"/>
      <c r="C44" s="106"/>
      <c r="D44" s="106"/>
      <c r="E44" s="106"/>
      <c r="F44" s="106"/>
      <c r="G44" s="106"/>
      <c r="H44" s="185"/>
      <c r="I44" s="185"/>
    </row>
    <row r="45" spans="1:9" x14ac:dyDescent="0.2">
      <c r="A45" s="106"/>
      <c r="B45" s="106"/>
      <c r="C45" s="106"/>
      <c r="D45" s="106"/>
      <c r="E45" s="106"/>
      <c r="F45" s="106"/>
      <c r="G45" s="106"/>
      <c r="H45" s="185"/>
      <c r="I45" s="185"/>
    </row>
    <row r="46" spans="1:9" x14ac:dyDescent="0.2">
      <c r="A46" s="106"/>
      <c r="B46" s="106"/>
      <c r="C46" s="106"/>
      <c r="D46" s="106"/>
      <c r="E46" s="106"/>
      <c r="F46" s="106"/>
      <c r="G46" s="106"/>
      <c r="H46" s="185"/>
      <c r="I46" s="185"/>
    </row>
    <row r="47" spans="1:9" hidden="1" x14ac:dyDescent="0.2">
      <c r="A47" s="106"/>
      <c r="B47" s="106"/>
      <c r="C47" s="106"/>
      <c r="D47" s="106"/>
      <c r="E47" s="106"/>
      <c r="F47" s="106"/>
      <c r="G47" s="106"/>
      <c r="H47" s="185"/>
      <c r="I47" s="185"/>
    </row>
    <row r="48" spans="1:9" ht="13.5" hidden="1" thickBot="1" x14ac:dyDescent="0.25">
      <c r="A48" s="46" t="s">
        <v>57</v>
      </c>
      <c r="B48" s="83"/>
      <c r="C48" s="83"/>
      <c r="D48" s="83"/>
      <c r="E48" s="83"/>
      <c r="F48" s="83"/>
      <c r="G48" s="83"/>
      <c r="H48" s="186"/>
    </row>
    <row r="49" spans="1:8" ht="13.5" hidden="1" thickBot="1" x14ac:dyDescent="0.25">
      <c r="A49" s="49" t="s">
        <v>49</v>
      </c>
      <c r="B49" s="49" t="str">
        <f>+B6</f>
        <v>promedio 2015</v>
      </c>
      <c r="C49" s="83"/>
      <c r="D49" s="49" t="str">
        <f>+D6</f>
        <v>promedio 2016</v>
      </c>
      <c r="E49" s="83"/>
      <c r="F49" s="49" t="str">
        <f>+F6</f>
        <v>promedio 2017</v>
      </c>
      <c r="G49" s="83"/>
      <c r="H49" s="187" t="str">
        <f>+H6</f>
        <v>promedio ene-sep 2018</v>
      </c>
    </row>
    <row r="50" spans="1:8" ht="13.5" hidden="1" thickBot="1" x14ac:dyDescent="0.25">
      <c r="A50" s="84" t="s">
        <v>58</v>
      </c>
      <c r="B50" s="85">
        <f>+B36-SUM(B9,B9:B11,B13:B18,B20:B23,B25:B26,B28:B29,B31:B32,B34:B35)</f>
        <v>0</v>
      </c>
      <c r="C50" s="86"/>
      <c r="D50" s="85">
        <f>+D36-SUM(D9,D9:D11,D13:D18,D20:D23,D25:D26,D28:D29,D31:D32,D34:D35)</f>
        <v>0</v>
      </c>
      <c r="E50" s="86"/>
      <c r="F50" s="85">
        <f>+F36-SUM(F9,F9:F11,F13:F18,F20:F23,F25:F26,F28:F29,F31:F32,F34:F35)</f>
        <v>0</v>
      </c>
      <c r="G50" s="86"/>
      <c r="H50" s="188">
        <f>+H36-SUM(H9,H9:H11,H13:H18,H20:H23,H25:H26,H28:H29,H31:H32,H34:H35)</f>
        <v>0</v>
      </c>
    </row>
    <row r="51" spans="1:8" hidden="1" x14ac:dyDescent="0.2"/>
    <row r="52" spans="1:8" hidden="1" x14ac:dyDescent="0.2"/>
    <row r="53" spans="1:8" hidden="1" x14ac:dyDescent="0.2"/>
  </sheetData>
  <mergeCells count="1">
    <mergeCell ref="A6:A7"/>
  </mergeCells>
  <phoneticPr fontId="0" type="noConversion"/>
  <printOptions horizontalCentered="1" verticalCentered="1"/>
  <pageMargins left="0.39370078740157483" right="0.39370078740157483" top="0.82677165354330717" bottom="0.78740157480314965" header="0.19685039370078741" footer="0.51181102362204722"/>
  <pageSetup paperSize="9" scale="83" orientation="landscape" r:id="rId1"/>
  <headerFooter alignWithMargins="0">
    <oddHeader>&amp;R2018 - Año del Centenario de la Reforma Universitaria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6"/>
  <sheetViews>
    <sheetView showGridLines="0" zoomScale="75" workbookViewId="0">
      <selection activeCell="A5" sqref="A5"/>
    </sheetView>
  </sheetViews>
  <sheetFormatPr baseColWidth="10" defaultRowHeight="12.75" x14ac:dyDescent="0.2"/>
  <cols>
    <col min="1" max="1" width="38" style="2" customWidth="1"/>
    <col min="2" max="2" width="11.42578125" style="2"/>
    <col min="3" max="3" width="8.28515625" style="2" customWidth="1"/>
    <col min="4" max="4" width="11.42578125" style="2"/>
    <col min="5" max="5" width="8.28515625" style="2" customWidth="1"/>
    <col min="6" max="6" width="11.42578125" style="2"/>
    <col min="7" max="7" width="9.42578125" style="2" customWidth="1"/>
    <col min="8" max="8" width="11.42578125" style="171"/>
    <col min="9" max="9" width="10.42578125" style="171" customWidth="1"/>
    <col min="10" max="16384" width="11.42578125" style="2"/>
  </cols>
  <sheetData>
    <row r="1" spans="1:9" x14ac:dyDescent="0.2">
      <c r="A1" s="87" t="s">
        <v>81</v>
      </c>
      <c r="B1" s="88"/>
      <c r="C1" s="88"/>
      <c r="D1" s="88"/>
      <c r="E1" s="88"/>
      <c r="F1" s="88"/>
      <c r="G1" s="88"/>
      <c r="H1" s="170"/>
      <c r="I1" s="170"/>
    </row>
    <row r="2" spans="1:9" x14ac:dyDescent="0.2">
      <c r="A2" s="87" t="s">
        <v>10</v>
      </c>
      <c r="B2" s="88"/>
      <c r="C2" s="88"/>
      <c r="D2" s="88"/>
      <c r="E2" s="88"/>
      <c r="F2" s="88"/>
      <c r="G2" s="88"/>
      <c r="H2" s="170"/>
      <c r="I2" s="170"/>
    </row>
    <row r="3" spans="1:9" s="171" customFormat="1" x14ac:dyDescent="0.2">
      <c r="A3" s="192" t="str">
        <f>+'4-costos CHINA'!A3</f>
        <v>de una tonelada de PET.</v>
      </c>
      <c r="B3" s="170"/>
      <c r="C3" s="170"/>
      <c r="D3" s="170"/>
      <c r="E3" s="170"/>
      <c r="F3" s="170"/>
      <c r="G3" s="170"/>
      <c r="H3" s="170"/>
      <c r="I3" s="170"/>
    </row>
    <row r="4" spans="1:9" s="193" customFormat="1" x14ac:dyDescent="0.2">
      <c r="A4" s="192" t="str">
        <f>+'4-costos CHINA'!A4</f>
        <v>En pesos por tonelada</v>
      </c>
      <c r="B4" s="189"/>
      <c r="C4" s="189"/>
      <c r="D4" s="189"/>
      <c r="E4" s="189"/>
      <c r="F4" s="189"/>
      <c r="G4" s="189"/>
      <c r="H4" s="189"/>
      <c r="I4" s="189"/>
    </row>
    <row r="5" spans="1:9" ht="13.5" thickBot="1" x14ac:dyDescent="0.25">
      <c r="A5" s="87" t="s">
        <v>111</v>
      </c>
      <c r="B5" s="88"/>
      <c r="C5" s="88"/>
      <c r="D5" s="88"/>
      <c r="E5" s="88"/>
      <c r="F5" s="88"/>
      <c r="G5" s="88"/>
      <c r="H5" s="170"/>
      <c r="I5" s="170"/>
    </row>
    <row r="6" spans="1:9" ht="13.5" thickBot="1" x14ac:dyDescent="0.25">
      <c r="A6" s="89" t="s">
        <v>11</v>
      </c>
      <c r="B6" s="90" t="s">
        <v>76</v>
      </c>
      <c r="C6" s="91"/>
      <c r="D6" s="90" t="s">
        <v>77</v>
      </c>
      <c r="E6" s="91"/>
      <c r="F6" s="90" t="s">
        <v>78</v>
      </c>
      <c r="G6" s="91"/>
      <c r="H6" s="174" t="s">
        <v>79</v>
      </c>
      <c r="I6" s="190"/>
    </row>
    <row r="7" spans="1:9" s="3" customFormat="1" ht="13.5" thickBot="1" x14ac:dyDescent="0.25">
      <c r="A7" s="194"/>
      <c r="B7" s="92" t="s">
        <v>40</v>
      </c>
      <c r="C7" s="195" t="s">
        <v>12</v>
      </c>
      <c r="D7" s="92" t="s">
        <v>40</v>
      </c>
      <c r="E7" s="195" t="s">
        <v>12</v>
      </c>
      <c r="F7" s="92" t="s">
        <v>40</v>
      </c>
      <c r="G7" s="195" t="s">
        <v>12</v>
      </c>
      <c r="H7" s="196" t="s">
        <v>40</v>
      </c>
      <c r="I7" s="197" t="s">
        <v>12</v>
      </c>
    </row>
    <row r="8" spans="1:9" s="3" customFormat="1" x14ac:dyDescent="0.2">
      <c r="A8" s="198" t="s">
        <v>41</v>
      </c>
      <c r="B8" s="199"/>
      <c r="C8" s="200"/>
      <c r="D8" s="201"/>
      <c r="E8" s="200"/>
      <c r="F8" s="201"/>
      <c r="G8" s="200"/>
      <c r="H8" s="202"/>
      <c r="I8" s="203"/>
    </row>
    <row r="9" spans="1:9" x14ac:dyDescent="0.2">
      <c r="A9" s="93" t="s">
        <v>13</v>
      </c>
      <c r="B9" s="94"/>
      <c r="C9" s="94"/>
      <c r="D9" s="94"/>
      <c r="E9" s="94"/>
      <c r="F9" s="94"/>
      <c r="G9" s="94"/>
      <c r="H9" s="176"/>
      <c r="I9" s="177"/>
    </row>
    <row r="10" spans="1:9" x14ac:dyDescent="0.2">
      <c r="A10" s="95" t="s">
        <v>14</v>
      </c>
      <c r="B10" s="94"/>
      <c r="C10" s="94"/>
      <c r="D10" s="94"/>
      <c r="E10" s="94"/>
      <c r="F10" s="94"/>
      <c r="G10" s="94"/>
      <c r="H10" s="176"/>
      <c r="I10" s="177"/>
    </row>
    <row r="11" spans="1:9" x14ac:dyDescent="0.2">
      <c r="A11" s="95" t="s">
        <v>15</v>
      </c>
      <c r="B11" s="94"/>
      <c r="C11" s="94"/>
      <c r="D11" s="94"/>
      <c r="E11" s="94"/>
      <c r="F11" s="94"/>
      <c r="G11" s="94"/>
      <c r="H11" s="176"/>
      <c r="I11" s="177"/>
    </row>
    <row r="12" spans="1:9" x14ac:dyDescent="0.2">
      <c r="A12" s="93" t="s">
        <v>16</v>
      </c>
      <c r="B12" s="94"/>
      <c r="C12" s="94"/>
      <c r="D12" s="94"/>
      <c r="E12" s="94"/>
      <c r="F12" s="94"/>
      <c r="G12" s="94"/>
      <c r="H12" s="176"/>
      <c r="I12" s="177"/>
    </row>
    <row r="13" spans="1:9" x14ac:dyDescent="0.2">
      <c r="A13" s="95" t="s">
        <v>17</v>
      </c>
      <c r="B13" s="94"/>
      <c r="C13" s="94"/>
      <c r="D13" s="94"/>
      <c r="E13" s="94"/>
      <c r="F13" s="94"/>
      <c r="G13" s="94"/>
      <c r="H13" s="176"/>
      <c r="I13" s="177"/>
    </row>
    <row r="14" spans="1:9" x14ac:dyDescent="0.2">
      <c r="A14" s="95" t="s">
        <v>18</v>
      </c>
      <c r="B14" s="94"/>
      <c r="C14" s="94"/>
      <c r="D14" s="94"/>
      <c r="E14" s="94"/>
      <c r="F14" s="94"/>
      <c r="G14" s="94"/>
      <c r="H14" s="176"/>
      <c r="I14" s="177"/>
    </row>
    <row r="15" spans="1:9" x14ac:dyDescent="0.2">
      <c r="A15" s="95" t="s">
        <v>19</v>
      </c>
      <c r="B15" s="94"/>
      <c r="C15" s="94"/>
      <c r="D15" s="94"/>
      <c r="E15" s="94"/>
      <c r="F15" s="94"/>
      <c r="G15" s="94"/>
      <c r="H15" s="176"/>
      <c r="I15" s="177"/>
    </row>
    <row r="16" spans="1:9" x14ac:dyDescent="0.2">
      <c r="A16" s="95" t="s">
        <v>20</v>
      </c>
      <c r="B16" s="94"/>
      <c r="C16" s="94"/>
      <c r="D16" s="94"/>
      <c r="E16" s="94"/>
      <c r="F16" s="94"/>
      <c r="G16" s="94"/>
      <c r="H16" s="176"/>
      <c r="I16" s="177"/>
    </row>
    <row r="17" spans="1:9" x14ac:dyDescent="0.2">
      <c r="A17" s="95" t="s">
        <v>21</v>
      </c>
      <c r="B17" s="94"/>
      <c r="C17" s="94"/>
      <c r="D17" s="94"/>
      <c r="E17" s="94"/>
      <c r="F17" s="94"/>
      <c r="G17" s="94"/>
      <c r="H17" s="176"/>
      <c r="I17" s="177"/>
    </row>
    <row r="18" spans="1:9" x14ac:dyDescent="0.2">
      <c r="A18" s="95" t="s">
        <v>22</v>
      </c>
      <c r="B18" s="94"/>
      <c r="C18" s="94"/>
      <c r="D18" s="94"/>
      <c r="E18" s="94"/>
      <c r="F18" s="94"/>
      <c r="G18" s="94"/>
      <c r="H18" s="176"/>
      <c r="I18" s="177"/>
    </row>
    <row r="19" spans="1:9" x14ac:dyDescent="0.2">
      <c r="A19" s="93" t="s">
        <v>36</v>
      </c>
      <c r="B19" s="94"/>
      <c r="C19" s="94"/>
      <c r="D19" s="94"/>
      <c r="E19" s="94"/>
      <c r="F19" s="94"/>
      <c r="G19" s="94"/>
      <c r="H19" s="176"/>
      <c r="I19" s="177"/>
    </row>
    <row r="20" spans="1:9" x14ac:dyDescent="0.2">
      <c r="A20" s="95" t="s">
        <v>23</v>
      </c>
      <c r="B20" s="94"/>
      <c r="C20" s="94"/>
      <c r="D20" s="94"/>
      <c r="E20" s="94"/>
      <c r="F20" s="94"/>
      <c r="G20" s="94"/>
      <c r="H20" s="176"/>
      <c r="I20" s="177"/>
    </row>
    <row r="21" spans="1:9" x14ac:dyDescent="0.2">
      <c r="A21" s="95" t="s">
        <v>24</v>
      </c>
      <c r="B21" s="94"/>
      <c r="C21" s="94"/>
      <c r="D21" s="94"/>
      <c r="E21" s="94"/>
      <c r="F21" s="94"/>
      <c r="G21" s="94"/>
      <c r="H21" s="176"/>
      <c r="I21" s="177"/>
    </row>
    <row r="22" spans="1:9" x14ac:dyDescent="0.2">
      <c r="A22" s="95" t="s">
        <v>25</v>
      </c>
      <c r="B22" s="94"/>
      <c r="C22" s="94"/>
      <c r="D22" s="94"/>
      <c r="E22" s="94"/>
      <c r="F22" s="94"/>
      <c r="G22" s="94"/>
      <c r="H22" s="176"/>
      <c r="I22" s="177"/>
    </row>
    <row r="23" spans="1:9" x14ac:dyDescent="0.2">
      <c r="A23" s="93" t="s">
        <v>70</v>
      </c>
      <c r="B23" s="94"/>
      <c r="C23" s="94"/>
      <c r="D23" s="94"/>
      <c r="E23" s="94"/>
      <c r="F23" s="94"/>
      <c r="G23" s="94"/>
      <c r="H23" s="176"/>
      <c r="I23" s="177"/>
    </row>
    <row r="24" spans="1:9" x14ac:dyDescent="0.2">
      <c r="A24" s="96" t="s">
        <v>26</v>
      </c>
      <c r="B24" s="97"/>
      <c r="C24" s="97"/>
      <c r="D24" s="97"/>
      <c r="E24" s="97"/>
      <c r="F24" s="97"/>
      <c r="G24" s="97"/>
      <c r="H24" s="178"/>
      <c r="I24" s="179"/>
    </row>
    <row r="25" spans="1:9" x14ac:dyDescent="0.2">
      <c r="A25" s="98" t="s">
        <v>27</v>
      </c>
      <c r="B25" s="99"/>
      <c r="C25" s="99"/>
      <c r="D25" s="99"/>
      <c r="E25" s="99"/>
      <c r="F25" s="99"/>
      <c r="G25" s="99"/>
      <c r="H25" s="180"/>
      <c r="I25" s="181"/>
    </row>
    <row r="26" spans="1:9" x14ac:dyDescent="0.2">
      <c r="A26" s="100" t="s">
        <v>28</v>
      </c>
      <c r="B26" s="101"/>
      <c r="C26" s="101"/>
      <c r="D26" s="101"/>
      <c r="E26" s="101"/>
      <c r="F26" s="101"/>
      <c r="G26" s="101"/>
      <c r="H26" s="182"/>
      <c r="I26" s="183"/>
    </row>
    <row r="27" spans="1:9" x14ac:dyDescent="0.2">
      <c r="A27" s="96" t="s">
        <v>29</v>
      </c>
      <c r="B27" s="97"/>
      <c r="C27" s="97"/>
      <c r="D27" s="97"/>
      <c r="E27" s="97"/>
      <c r="F27" s="97"/>
      <c r="G27" s="97"/>
      <c r="H27" s="178"/>
      <c r="I27" s="179"/>
    </row>
    <row r="28" spans="1:9" x14ac:dyDescent="0.2">
      <c r="A28" s="98" t="s">
        <v>27</v>
      </c>
      <c r="B28" s="99"/>
      <c r="C28" s="99"/>
      <c r="D28" s="99"/>
      <c r="E28" s="99"/>
      <c r="F28" s="99"/>
      <c r="G28" s="99"/>
      <c r="H28" s="180"/>
      <c r="I28" s="181"/>
    </row>
    <row r="29" spans="1:9" x14ac:dyDescent="0.2">
      <c r="A29" s="100" t="s">
        <v>28</v>
      </c>
      <c r="B29" s="101"/>
      <c r="C29" s="101"/>
      <c r="D29" s="101"/>
      <c r="E29" s="101"/>
      <c r="F29" s="101"/>
      <c r="G29" s="101"/>
      <c r="H29" s="182"/>
      <c r="I29" s="183"/>
    </row>
    <row r="30" spans="1:9" x14ac:dyDescent="0.2">
      <c r="A30" s="96" t="s">
        <v>39</v>
      </c>
      <c r="B30" s="97"/>
      <c r="C30" s="97"/>
      <c r="D30" s="97"/>
      <c r="E30" s="97"/>
      <c r="F30" s="97"/>
      <c r="G30" s="97"/>
      <c r="H30" s="178"/>
      <c r="I30" s="179"/>
    </row>
    <row r="31" spans="1:9" x14ac:dyDescent="0.2">
      <c r="A31" s="98" t="s">
        <v>27</v>
      </c>
      <c r="B31" s="99"/>
      <c r="C31" s="99"/>
      <c r="D31" s="99"/>
      <c r="E31" s="99"/>
      <c r="F31" s="99"/>
      <c r="G31" s="99"/>
      <c r="H31" s="180"/>
      <c r="I31" s="181"/>
    </row>
    <row r="32" spans="1:9" x14ac:dyDescent="0.2">
      <c r="A32" s="100" t="s">
        <v>28</v>
      </c>
      <c r="B32" s="101"/>
      <c r="C32" s="101"/>
      <c r="D32" s="101"/>
      <c r="E32" s="101"/>
      <c r="F32" s="101"/>
      <c r="G32" s="101"/>
      <c r="H32" s="182"/>
      <c r="I32" s="183"/>
    </row>
    <row r="33" spans="1:9" x14ac:dyDescent="0.2">
      <c r="A33" s="96" t="s">
        <v>30</v>
      </c>
      <c r="B33" s="97"/>
      <c r="C33" s="97"/>
      <c r="D33" s="97"/>
      <c r="E33" s="97"/>
      <c r="F33" s="97"/>
      <c r="G33" s="97"/>
      <c r="H33" s="178"/>
      <c r="I33" s="179"/>
    </row>
    <row r="34" spans="1:9" x14ac:dyDescent="0.2">
      <c r="A34" s="98" t="s">
        <v>27</v>
      </c>
      <c r="B34" s="99"/>
      <c r="C34" s="99"/>
      <c r="D34" s="99"/>
      <c r="E34" s="99"/>
      <c r="F34" s="99"/>
      <c r="G34" s="99"/>
      <c r="H34" s="180"/>
      <c r="I34" s="181"/>
    </row>
    <row r="35" spans="1:9" x14ac:dyDescent="0.2">
      <c r="A35" s="100" t="s">
        <v>28</v>
      </c>
      <c r="B35" s="101"/>
      <c r="C35" s="101"/>
      <c r="D35" s="101"/>
      <c r="E35" s="101"/>
      <c r="F35" s="101"/>
      <c r="G35" s="101"/>
      <c r="H35" s="182"/>
      <c r="I35" s="183"/>
    </row>
    <row r="36" spans="1:9" x14ac:dyDescent="0.2">
      <c r="A36" s="93" t="s">
        <v>31</v>
      </c>
      <c r="B36" s="94"/>
      <c r="C36" s="102">
        <v>1</v>
      </c>
      <c r="D36" s="94"/>
      <c r="E36" s="102">
        <v>1</v>
      </c>
      <c r="F36" s="94"/>
      <c r="G36" s="102">
        <v>1</v>
      </c>
      <c r="H36" s="176"/>
      <c r="I36" s="184">
        <v>1</v>
      </c>
    </row>
    <row r="37" spans="1:9" x14ac:dyDescent="0.2">
      <c r="A37" s="93" t="s">
        <v>32</v>
      </c>
      <c r="B37" s="94"/>
      <c r="C37" s="94"/>
      <c r="D37" s="94"/>
      <c r="E37" s="94"/>
      <c r="F37" s="94"/>
      <c r="G37" s="94"/>
      <c r="H37" s="176"/>
      <c r="I37" s="177"/>
    </row>
    <row r="38" spans="1:9" ht="13.5" thickBot="1" x14ac:dyDescent="0.25">
      <c r="A38" s="96" t="s">
        <v>33</v>
      </c>
      <c r="B38" s="97"/>
      <c r="C38" s="97"/>
      <c r="D38" s="97"/>
      <c r="E38" s="97"/>
      <c r="F38" s="97"/>
      <c r="G38" s="97"/>
      <c r="H38" s="178"/>
      <c r="I38" s="179"/>
    </row>
    <row r="39" spans="1:9" s="83" customFormat="1" x14ac:dyDescent="0.2">
      <c r="A39" s="354" t="s">
        <v>150</v>
      </c>
      <c r="B39" s="345"/>
      <c r="C39" s="103"/>
      <c r="D39" s="103"/>
      <c r="E39" s="103"/>
      <c r="F39" s="103"/>
      <c r="G39" s="103"/>
      <c r="H39" s="103"/>
      <c r="I39" s="346"/>
    </row>
    <row r="40" spans="1:9" s="83" customFormat="1" x14ac:dyDescent="0.2">
      <c r="A40" s="355" t="s">
        <v>151</v>
      </c>
      <c r="B40" s="347"/>
      <c r="C40" s="348"/>
      <c r="D40" s="348"/>
      <c r="E40" s="348"/>
      <c r="F40" s="348"/>
      <c r="G40" s="348"/>
      <c r="H40" s="348"/>
      <c r="I40" s="349"/>
    </row>
    <row r="41" spans="1:9" s="83" customFormat="1" ht="25.5" x14ac:dyDescent="0.2">
      <c r="A41" s="356" t="s">
        <v>152</v>
      </c>
      <c r="B41" s="350"/>
      <c r="C41" s="104"/>
      <c r="D41" s="104"/>
      <c r="E41" s="104"/>
      <c r="F41" s="104"/>
      <c r="G41" s="104"/>
      <c r="H41" s="104"/>
      <c r="I41" s="351"/>
    </row>
    <row r="42" spans="1:9" s="83" customFormat="1" ht="25.5" x14ac:dyDescent="0.2">
      <c r="A42" s="355" t="s">
        <v>153</v>
      </c>
      <c r="B42" s="347"/>
      <c r="C42" s="348"/>
      <c r="D42" s="348"/>
      <c r="E42" s="348"/>
      <c r="F42" s="348"/>
      <c r="G42" s="348"/>
      <c r="H42" s="348"/>
      <c r="I42" s="349"/>
    </row>
    <row r="43" spans="1:9" s="83" customFormat="1" ht="13.5" thickBot="1" x14ac:dyDescent="0.25">
      <c r="A43" s="357" t="s">
        <v>154</v>
      </c>
      <c r="B43" s="352"/>
      <c r="C43" s="105"/>
      <c r="D43" s="105"/>
      <c r="E43" s="105"/>
      <c r="F43" s="105"/>
      <c r="G43" s="105"/>
      <c r="H43" s="105"/>
      <c r="I43" s="353"/>
    </row>
    <row r="44" spans="1:9" x14ac:dyDescent="0.2">
      <c r="A44" s="106"/>
      <c r="B44" s="106"/>
      <c r="C44" s="106"/>
      <c r="D44" s="106"/>
      <c r="E44" s="106"/>
      <c r="F44" s="106"/>
      <c r="G44" s="106"/>
      <c r="H44" s="185"/>
      <c r="I44" s="185"/>
    </row>
    <row r="45" spans="1:9" x14ac:dyDescent="0.2">
      <c r="A45" s="106"/>
      <c r="B45" s="106"/>
      <c r="C45" s="106"/>
      <c r="D45" s="106"/>
      <c r="E45" s="106"/>
      <c r="F45" s="106"/>
      <c r="G45" s="106"/>
      <c r="H45" s="185"/>
      <c r="I45" s="185"/>
    </row>
    <row r="46" spans="1:9" x14ac:dyDescent="0.2">
      <c r="A46" s="106"/>
      <c r="B46" s="106"/>
      <c r="C46" s="106"/>
      <c r="D46" s="106"/>
      <c r="E46" s="106"/>
      <c r="F46" s="106"/>
      <c r="G46" s="106"/>
      <c r="H46" s="185"/>
      <c r="I46" s="185"/>
    </row>
    <row r="47" spans="1:9" ht="69" hidden="1" customHeight="1" x14ac:dyDescent="0.2">
      <c r="A47" s="106"/>
      <c r="B47" s="106"/>
      <c r="C47" s="106"/>
      <c r="D47" s="106"/>
      <c r="E47" s="106"/>
      <c r="F47" s="106"/>
      <c r="G47" s="106"/>
      <c r="H47" s="185"/>
      <c r="I47" s="185"/>
    </row>
    <row r="48" spans="1:9" ht="13.5" hidden="1" thickBot="1" x14ac:dyDescent="0.25">
      <c r="A48" s="46" t="s">
        <v>57</v>
      </c>
      <c r="B48" s="83"/>
      <c r="C48" s="83"/>
      <c r="D48" s="83"/>
      <c r="E48" s="83"/>
      <c r="F48" s="83"/>
      <c r="G48" s="83"/>
      <c r="H48" s="191"/>
    </row>
    <row r="49" spans="1:8" ht="13.5" hidden="1" thickBot="1" x14ac:dyDescent="0.25">
      <c r="A49" s="49" t="s">
        <v>49</v>
      </c>
      <c r="B49" s="49" t="str">
        <f>+B6</f>
        <v>promedio 2015</v>
      </c>
      <c r="C49" s="83"/>
      <c r="D49" s="49" t="str">
        <f>+D6</f>
        <v>promedio 2016</v>
      </c>
      <c r="E49" s="83"/>
      <c r="F49" s="49" t="str">
        <f>+F6</f>
        <v>promedio 2017</v>
      </c>
      <c r="G49" s="83"/>
      <c r="H49" s="187" t="str">
        <f>+H6</f>
        <v>promedio ene-sep 2018</v>
      </c>
    </row>
    <row r="50" spans="1:8" ht="13.5" hidden="1" thickBot="1" x14ac:dyDescent="0.25">
      <c r="A50" s="84" t="s">
        <v>58</v>
      </c>
      <c r="B50" s="85">
        <f>+B36-SUM(B9,B9:B11,B13:B18,B20:B23,B25:B26,B28:B29,B31:B32,B34:B35)</f>
        <v>0</v>
      </c>
      <c r="C50" s="86"/>
      <c r="D50" s="85">
        <f>+D36-SUM(D9,D9:D11,D13:D18,D20:D23,D25:D26,D28:D29,D31:D32,D34:D35)</f>
        <v>0</v>
      </c>
      <c r="E50" s="86"/>
      <c r="F50" s="85">
        <f>+F36-SUM(F9,F9:F11,F13:F18,F20:F23,F25:F26,F28:F29,F31:F32,F34:F35)</f>
        <v>0</v>
      </c>
      <c r="G50" s="86"/>
      <c r="H50" s="188">
        <f>+H36-SUM(H9,H9:H11,H13:H18,H20:H23,H25:H26,H28:H29,H31:H32,H34:H35)</f>
        <v>0</v>
      </c>
    </row>
    <row r="51" spans="1:8" hidden="1" x14ac:dyDescent="0.2"/>
    <row r="52" spans="1:8" hidden="1" x14ac:dyDescent="0.2"/>
    <row r="53" spans="1:8" hidden="1" x14ac:dyDescent="0.2"/>
    <row r="54" spans="1:8" hidden="1" x14ac:dyDescent="0.2"/>
    <row r="55" spans="1:8" hidden="1" x14ac:dyDescent="0.2"/>
    <row r="56" spans="1:8" hidden="1" x14ac:dyDescent="0.2"/>
  </sheetData>
  <printOptions horizontalCentered="1" verticalCentered="1"/>
  <pageMargins left="0.39370078740157483" right="0.39370078740157483" top="0.82677165354330717" bottom="0.78740157480314965" header="0.19685039370078741" footer="0.51181102362204722"/>
  <pageSetup paperSize="9" scale="83" orientation="landscape" r:id="rId1"/>
  <headerFooter alignWithMargins="0">
    <oddHeader>&amp;R2018 - Año del Centenario de la Reforma Universitaria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15</vt:i4>
      </vt:variant>
    </vt:vector>
  </HeadingPairs>
  <TitlesOfParts>
    <vt:vector size="31" baseType="lpstr">
      <vt:lpstr>anexo</vt:lpstr>
      <vt:lpstr>1.modelos prod.invest. </vt:lpstr>
      <vt:lpstr>2- impo investigadas - CHINA</vt:lpstr>
      <vt:lpstr>2- impo investigadas COREA</vt:lpstr>
      <vt:lpstr>2- impo investigadas INDIA</vt:lpstr>
      <vt:lpstr>3- impo no inv</vt:lpstr>
      <vt:lpstr>3- impo no inv1</vt:lpstr>
      <vt:lpstr>4-costos CHINA</vt:lpstr>
      <vt:lpstr>4-costos COREA</vt:lpstr>
      <vt:lpstr>4-costos INDIA</vt:lpstr>
      <vt:lpstr>5-costos Otros</vt:lpstr>
      <vt:lpstr>6- Compras internas</vt:lpstr>
      <vt:lpstr>7- reventa</vt:lpstr>
      <vt:lpstr>8 existencias</vt:lpstr>
      <vt:lpstr>9 - Precios internacionales</vt:lpstr>
      <vt:lpstr>10.costos preforma </vt:lpstr>
      <vt:lpstr>'1.modelos prod.invest. '!Área_de_impresión</vt:lpstr>
      <vt:lpstr>'10.costos preforma '!Área_de_impresión</vt:lpstr>
      <vt:lpstr>'2- impo investigadas - CHINA'!Área_de_impresión</vt:lpstr>
      <vt:lpstr>'2- impo investigadas COREA'!Área_de_impresión</vt:lpstr>
      <vt:lpstr>'2- impo investigadas INDIA'!Área_de_impresión</vt:lpstr>
      <vt:lpstr>'3- impo no inv1'!Área_de_impresión</vt:lpstr>
      <vt:lpstr>'4-costos CHINA'!Área_de_impresión</vt:lpstr>
      <vt:lpstr>'4-costos COREA'!Área_de_impresión</vt:lpstr>
      <vt:lpstr>'4-costos INDIA'!Área_de_impresión</vt:lpstr>
      <vt:lpstr>'5-costos Otros'!Área_de_impresión</vt:lpstr>
      <vt:lpstr>'6- Compras internas'!Área_de_impresión</vt:lpstr>
      <vt:lpstr>'7- reventa'!Área_de_impresión</vt:lpstr>
      <vt:lpstr>'8 existencias'!Área_de_impresión</vt:lpstr>
      <vt:lpstr>'9 - Precios internacionales'!Área_de_impresión</vt:lpstr>
      <vt:lpstr>anexo!Área_de_impresión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Marcelo J. Annarumma</dc:creator>
  <cp:lastModifiedBy>Maria Emilia Ayala</cp:lastModifiedBy>
  <cp:lastPrinted>2018-10-29T19:28:35Z</cp:lastPrinted>
  <dcterms:created xsi:type="dcterms:W3CDTF">2000-08-29T18:35:56Z</dcterms:created>
  <dcterms:modified xsi:type="dcterms:W3CDTF">2018-10-30T15:42:32Z</dcterms:modified>
</cp:coreProperties>
</file>