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MEZCLAS\040 Cuestionarios\10 Modelo Enviado\Importadores Investigados\"/>
    </mc:Choice>
  </mc:AlternateContent>
  <bookViews>
    <workbookView xWindow="480" yWindow="225" windowWidth="8895" windowHeight="4500" tabRatio="849" firstSheet="3" activeTab="3"/>
  </bookViews>
  <sheets>
    <sheet name="parámetros e instrucciones" sheetId="17" r:id="rId1"/>
    <sheet name="anexo" sheetId="1" r:id="rId2"/>
    <sheet name="1.modelos prod.invest. (3)" sheetId="39" r:id="rId3"/>
    <sheet name="1.modelos prod.invest. (2)" sheetId="38" r:id="rId4"/>
    <sheet name="2.1.impo investigadas Mezclas" sheetId="30" r:id="rId5"/>
    <sheet name="2.2.impo investigadas R410" sheetId="22" r:id="rId6"/>
    <sheet name="3.1.impo no inv R22" sheetId="8" r:id="rId7"/>
    <sheet name="3- impo no inv Mezclas" sheetId="31" r:id="rId8"/>
    <sheet name="3.3 impo no inv R410" sheetId="23" r:id="rId9"/>
    <sheet name="4.1..a.costos Mezclas" sheetId="9" r:id="rId10"/>
    <sheet name="4.b-costos" sheetId="20" state="hidden" r:id="rId11"/>
    <sheet name="4.1.b.costos R410" sheetId="24" r:id="rId12"/>
    <sheet name="4.2.a.costos otros orígenes" sheetId="21" r:id="rId13"/>
    <sheet name="4.2.b.costos otros orígenes" sheetId="25" r:id="rId14"/>
    <sheet name="5.1.precios Mezclas" sheetId="10" r:id="rId15"/>
    <sheet name="5.2.precios R410" sheetId="26" r:id="rId16"/>
    <sheet name="6.2 Compras internas R410" sheetId="11" r:id="rId17"/>
    <sheet name="6.1 Compras internas Mezclas" sheetId="35" r:id="rId18"/>
    <sheet name="6.3 Compras internas R22" sheetId="27" r:id="rId19"/>
    <sheet name="7.1 reventa Mezclas" sheetId="36" r:id="rId20"/>
    <sheet name="7.2 reventa R410" sheetId="28" r:id="rId21"/>
    <sheet name="7.3 reventa R22" sheetId="19" r:id="rId22"/>
    <sheet name="8.1 existencias Mezclas" sheetId="18" r:id="rId23"/>
    <sheet name="8.2 existencias R410" sheetId="29" r:id="rId24"/>
    <sheet name="8-existencias (3)" sheetId="37" r:id="rId25"/>
  </sheets>
  <externalReferences>
    <externalReference r:id="rId26"/>
    <externalReference r:id="rId27"/>
  </externalReferences>
  <definedNames>
    <definedName name="al">[1]PARAMETROS!$C$5</definedName>
    <definedName name="año1">'[2]0a_Parámetros'!$H$7</definedName>
    <definedName name="_xlnm.Print_Area" localSheetId="3">'1.modelos prod.invest. (2)'!$A$1:$F$41</definedName>
    <definedName name="_xlnm.Print_Area" localSheetId="2">'1.modelos prod.invest. (3)'!$A$1:$F$41</definedName>
    <definedName name="_xlnm.Print_Area" localSheetId="4">'2.1.impo investigadas Mezclas'!$A$1:$F$66</definedName>
    <definedName name="_xlnm.Print_Area" localSheetId="5">'2.2.impo investigadas R410'!$A$1:$F$66</definedName>
    <definedName name="_xlnm.Print_Area" localSheetId="7">'3- impo no inv Mezclas'!$A$1:$F$66</definedName>
    <definedName name="_xlnm.Print_Area" localSheetId="6">'3.1.impo no inv R22'!$A$1:$F$66</definedName>
    <definedName name="_xlnm.Print_Area" localSheetId="8">'3.3 impo no inv R410'!$A$1:$F$66</definedName>
    <definedName name="_xlnm.Print_Area" localSheetId="9">'4.1..a.costos Mezclas'!$A$1:$I$44</definedName>
    <definedName name="_xlnm.Print_Area" localSheetId="11">'4.1.b.costos R410'!$A$1:$I$44</definedName>
    <definedName name="_xlnm.Print_Area" localSheetId="12">'4.2.a.costos otros orígenes'!$A$1:$I$42</definedName>
    <definedName name="_xlnm.Print_Area" localSheetId="13">'4.2.b.costos otros orígenes'!$A$1:$I$42</definedName>
    <definedName name="_xlnm.Print_Area" localSheetId="10">'4.b-costos'!$A$1:$I$41</definedName>
    <definedName name="_xlnm.Print_Area" localSheetId="14">'5.1.precios Mezclas'!$B$1:$F$62</definedName>
    <definedName name="_xlnm.Print_Area" localSheetId="15">'5.2.precios R410'!$B$1:$F$62</definedName>
    <definedName name="_xlnm.Print_Area" localSheetId="17">'6.1 Compras internas Mezclas'!$A$1:$C$62</definedName>
    <definedName name="_xlnm.Print_Area" localSheetId="16">'6.2 Compras internas R410'!$A$1:$C$62</definedName>
    <definedName name="_xlnm.Print_Area" localSheetId="18">'6.3 Compras internas R22'!$A$1:$C$62</definedName>
    <definedName name="_xlnm.Print_Area" localSheetId="19">'7.1 reventa Mezclas'!$A$1:$I$64</definedName>
    <definedName name="_xlnm.Print_Area" localSheetId="20">'7.2 reventa R410'!$A$1:$I$64</definedName>
    <definedName name="_xlnm.Print_Area" localSheetId="21">'7.3 reventa R22'!$A$1:$I$64</definedName>
    <definedName name="_xlnm.Print_Area" localSheetId="22">'8.1 existencias Mezclas'!$A$1:$E$13</definedName>
    <definedName name="_xlnm.Print_Area" localSheetId="23">'8.2 existencias R410'!$A$1:$E$13</definedName>
    <definedName name="_xlnm.Print_Area" localSheetId="24">'8-existencias (3)'!$A$1:$E$13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8" i="27" l="1"/>
  <c r="A8" i="35"/>
  <c r="A8" i="11"/>
  <c r="B61" i="26" l="1"/>
  <c r="B59" i="26"/>
  <c r="B58" i="26"/>
  <c r="B57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62" i="10"/>
  <c r="B62" i="26" s="1"/>
  <c r="B61" i="10"/>
  <c r="B59" i="10"/>
  <c r="B57" i="10"/>
  <c r="B58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A64" i="8" l="1"/>
  <c r="A62" i="8"/>
  <c r="A61" i="8"/>
  <c r="A60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65" i="22"/>
  <c r="A65" i="8" s="1"/>
  <c r="A64" i="22"/>
  <c r="B23" i="37"/>
  <c r="A23" i="37"/>
  <c r="B22" i="37"/>
  <c r="A22" i="37"/>
  <c r="B21" i="37"/>
  <c r="B20" i="37"/>
  <c r="B19" i="37"/>
  <c r="B18" i="37"/>
  <c r="I74" i="36"/>
  <c r="H74" i="36"/>
  <c r="G74" i="36"/>
  <c r="F74" i="36"/>
  <c r="E74" i="36"/>
  <c r="D74" i="36"/>
  <c r="C74" i="36"/>
  <c r="B74" i="36"/>
  <c r="I73" i="36"/>
  <c r="H73" i="36"/>
  <c r="G73" i="36"/>
  <c r="F73" i="36"/>
  <c r="E73" i="36"/>
  <c r="D73" i="36"/>
  <c r="C73" i="36"/>
  <c r="B73" i="36"/>
  <c r="I72" i="36"/>
  <c r="H72" i="36"/>
  <c r="G72" i="36"/>
  <c r="F72" i="36"/>
  <c r="E72" i="36"/>
  <c r="D72" i="36"/>
  <c r="C72" i="36"/>
  <c r="B72" i="36"/>
  <c r="I71" i="36"/>
  <c r="H71" i="36"/>
  <c r="G71" i="36"/>
  <c r="F71" i="36"/>
  <c r="E71" i="36"/>
  <c r="D71" i="36"/>
  <c r="C71" i="36"/>
  <c r="B71" i="36"/>
  <c r="I70" i="36"/>
  <c r="H70" i="36"/>
  <c r="G70" i="36"/>
  <c r="F70" i="36"/>
  <c r="E70" i="36"/>
  <c r="D70" i="36"/>
  <c r="C70" i="36"/>
  <c r="B70" i="36"/>
  <c r="A55" i="36"/>
  <c r="C74" i="35"/>
  <c r="B74" i="35"/>
  <c r="C73" i="35"/>
  <c r="B73" i="35"/>
  <c r="C72" i="35"/>
  <c r="B72" i="35"/>
  <c r="C71" i="35"/>
  <c r="B71" i="35"/>
  <c r="C70" i="35"/>
  <c r="B70" i="35"/>
  <c r="D77" i="31"/>
  <c r="C77" i="31"/>
  <c r="D76" i="31"/>
  <c r="C76" i="31"/>
  <c r="D75" i="31"/>
  <c r="C75" i="31"/>
  <c r="D74" i="31"/>
  <c r="C74" i="31"/>
  <c r="D73" i="31"/>
  <c r="C73" i="31"/>
  <c r="A62" i="31"/>
  <c r="A75" i="31" s="1"/>
  <c r="A61" i="31"/>
  <c r="A74" i="31" s="1"/>
  <c r="A60" i="31"/>
  <c r="A73" i="31" s="1"/>
  <c r="A46" i="31"/>
  <c r="A45" i="31"/>
  <c r="A44" i="31"/>
  <c r="A43" i="31"/>
  <c r="A42" i="31"/>
  <c r="A41" i="31"/>
  <c r="A40" i="31"/>
  <c r="A39" i="31"/>
  <c r="A38" i="31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D77" i="30"/>
  <c r="C77" i="30"/>
  <c r="D76" i="30"/>
  <c r="C76" i="30"/>
  <c r="D75" i="30"/>
  <c r="C75" i="30"/>
  <c r="A75" i="30"/>
  <c r="D74" i="30"/>
  <c r="C74" i="30"/>
  <c r="A74" i="30"/>
  <c r="D73" i="30"/>
  <c r="C73" i="30"/>
  <c r="A73" i="30"/>
  <c r="A76" i="30"/>
  <c r="A65" i="31" l="1"/>
  <c r="A77" i="31" s="1"/>
  <c r="A64" i="31"/>
  <c r="A76" i="31" s="1"/>
  <c r="B23" i="29" l="1"/>
  <c r="A23" i="29"/>
  <c r="B22" i="29"/>
  <c r="A22" i="29"/>
  <c r="B21" i="29"/>
  <c r="B20" i="29"/>
  <c r="B19" i="29"/>
  <c r="B18" i="29"/>
  <c r="I74" i="28"/>
  <c r="H74" i="28"/>
  <c r="G74" i="28"/>
  <c r="F74" i="28"/>
  <c r="E74" i="28"/>
  <c r="D74" i="28"/>
  <c r="C74" i="28"/>
  <c r="B74" i="28"/>
  <c r="I73" i="28"/>
  <c r="H73" i="28"/>
  <c r="G73" i="28"/>
  <c r="F73" i="28"/>
  <c r="E73" i="28"/>
  <c r="D73" i="28"/>
  <c r="C73" i="28"/>
  <c r="B73" i="28"/>
  <c r="I72" i="28"/>
  <c r="H72" i="28"/>
  <c r="G72" i="28"/>
  <c r="F72" i="28"/>
  <c r="E72" i="28"/>
  <c r="D72" i="28"/>
  <c r="C72" i="28"/>
  <c r="B72" i="28"/>
  <c r="I71" i="28"/>
  <c r="H71" i="28"/>
  <c r="G71" i="28"/>
  <c r="F71" i="28"/>
  <c r="E71" i="28"/>
  <c r="D71" i="28"/>
  <c r="C71" i="28"/>
  <c r="B71" i="28"/>
  <c r="I70" i="28"/>
  <c r="H70" i="28"/>
  <c r="G70" i="28"/>
  <c r="F70" i="28"/>
  <c r="E70" i="28"/>
  <c r="D70" i="28"/>
  <c r="C70" i="28"/>
  <c r="B70" i="28"/>
  <c r="A55" i="28"/>
  <c r="C74" i="27"/>
  <c r="B74" i="27"/>
  <c r="C73" i="27"/>
  <c r="B73" i="27"/>
  <c r="C72" i="27"/>
  <c r="B72" i="27"/>
  <c r="C71" i="27"/>
  <c r="B71" i="27"/>
  <c r="C70" i="27"/>
  <c r="B70" i="27"/>
  <c r="D72" i="26"/>
  <c r="C72" i="26"/>
  <c r="D71" i="26"/>
  <c r="C71" i="26"/>
  <c r="D70" i="26"/>
  <c r="C70" i="26"/>
  <c r="D69" i="26"/>
  <c r="C69" i="26"/>
  <c r="D68" i="26"/>
  <c r="C68" i="26"/>
  <c r="B68" i="26"/>
  <c r="B72" i="26"/>
  <c r="B71" i="26"/>
  <c r="B70" i="26"/>
  <c r="B69" i="26"/>
  <c r="B55" i="26"/>
  <c r="B54" i="26"/>
  <c r="B53" i="26"/>
  <c r="B52" i="26"/>
  <c r="B51" i="26"/>
  <c r="B50" i="26"/>
  <c r="B49" i="26"/>
  <c r="B48" i="26"/>
  <c r="B47" i="26"/>
  <c r="B46" i="26"/>
  <c r="B45" i="26"/>
  <c r="H50" i="25"/>
  <c r="F50" i="25"/>
  <c r="D50" i="25"/>
  <c r="B50" i="25"/>
  <c r="H49" i="25"/>
  <c r="F49" i="25"/>
  <c r="D49" i="25"/>
  <c r="B49" i="25"/>
  <c r="H52" i="24"/>
  <c r="F52" i="24"/>
  <c r="D52" i="24"/>
  <c r="B52" i="24"/>
  <c r="H51" i="24"/>
  <c r="F51" i="24"/>
  <c r="D51" i="24"/>
  <c r="B51" i="24"/>
  <c r="A3" i="23"/>
  <c r="A3" i="22"/>
  <c r="D77" i="23"/>
  <c r="C77" i="23"/>
  <c r="D76" i="23"/>
  <c r="C76" i="23"/>
  <c r="D75" i="23"/>
  <c r="C75" i="23"/>
  <c r="A75" i="23"/>
  <c r="D74" i="23"/>
  <c r="C74" i="23"/>
  <c r="A74" i="23"/>
  <c r="D73" i="23"/>
  <c r="C73" i="23"/>
  <c r="A65" i="23"/>
  <c r="A77" i="23" s="1"/>
  <c r="A64" i="23"/>
  <c r="A76" i="23" s="1"/>
  <c r="A62" i="23"/>
  <c r="A61" i="23"/>
  <c r="A60" i="23"/>
  <c r="A73" i="23" s="1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D77" i="22"/>
  <c r="C77" i="22"/>
  <c r="D76" i="22"/>
  <c r="C76" i="22"/>
  <c r="A76" i="22"/>
  <c r="D75" i="22"/>
  <c r="C75" i="22"/>
  <c r="A75" i="22"/>
  <c r="D74" i="22"/>
  <c r="C74" i="22"/>
  <c r="A74" i="22"/>
  <c r="D73" i="22"/>
  <c r="C73" i="22"/>
  <c r="A73" i="22"/>
  <c r="A3" i="8"/>
  <c r="H50" i="21" l="1"/>
  <c r="F50" i="21"/>
  <c r="D50" i="21"/>
  <c r="B50" i="21"/>
  <c r="H49" i="21"/>
  <c r="F49" i="21"/>
  <c r="D49" i="21"/>
  <c r="B49" i="21"/>
  <c r="A23" i="18" l="1"/>
  <c r="A22" i="18"/>
  <c r="B50" i="20"/>
  <c r="D50" i="20"/>
  <c r="F50" i="20"/>
  <c r="H50" i="20"/>
  <c r="B51" i="20"/>
  <c r="D51" i="20"/>
  <c r="F51" i="20"/>
  <c r="H51" i="20"/>
  <c r="A62" i="35"/>
  <c r="A74" i="35" s="1"/>
  <c r="A61" i="35"/>
  <c r="A73" i="35" s="1"/>
  <c r="A57" i="11"/>
  <c r="B55" i="10"/>
  <c r="B54" i="10"/>
  <c r="A54" i="35" s="1"/>
  <c r="B53" i="10"/>
  <c r="A53" i="35" s="1"/>
  <c r="B52" i="10"/>
  <c r="A52" i="35" s="1"/>
  <c r="B51" i="10"/>
  <c r="A51" i="35" s="1"/>
  <c r="B50" i="10"/>
  <c r="A50" i="11"/>
  <c r="A50" i="36" s="1"/>
  <c r="B49" i="10"/>
  <c r="A49" i="35" s="1"/>
  <c r="B48" i="10"/>
  <c r="A48" i="35" s="1"/>
  <c r="B47" i="10"/>
  <c r="A47" i="35" s="1"/>
  <c r="B46" i="10"/>
  <c r="A46" i="35" s="1"/>
  <c r="B45" i="10"/>
  <c r="A45" i="35" s="1"/>
  <c r="A40" i="11"/>
  <c r="A29" i="11"/>
  <c r="A13" i="11"/>
  <c r="A75" i="8"/>
  <c r="A74" i="8"/>
  <c r="A73" i="8"/>
  <c r="A59" i="11"/>
  <c r="A55" i="19"/>
  <c r="A30" i="11"/>
  <c r="A77" i="8"/>
  <c r="A76" i="8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1" i="10"/>
  <c r="D72" i="10"/>
  <c r="C72" i="10"/>
  <c r="C71" i="10"/>
  <c r="D76" i="8"/>
  <c r="D77" i="8"/>
  <c r="C77" i="8"/>
  <c r="C76" i="8"/>
  <c r="B52" i="9"/>
  <c r="H52" i="9"/>
  <c r="F52" i="9"/>
  <c r="D52" i="9"/>
  <c r="H51" i="9"/>
  <c r="F51" i="9"/>
  <c r="D51" i="9"/>
  <c r="B51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5" i="8"/>
  <c r="C75" i="8"/>
  <c r="D74" i="8"/>
  <c r="C74" i="8"/>
  <c r="D73" i="8"/>
  <c r="C73" i="8"/>
  <c r="F3" i="1"/>
  <c r="B69" i="10"/>
  <c r="B71" i="10" l="1"/>
  <c r="A13" i="19"/>
  <c r="A13" i="36"/>
  <c r="A13" i="28"/>
  <c r="A40" i="19"/>
  <c r="A40" i="36"/>
  <c r="A40" i="28"/>
  <c r="A30" i="19"/>
  <c r="A30" i="36"/>
  <c r="A30" i="28"/>
  <c r="A59" i="19"/>
  <c r="A72" i="19" s="1"/>
  <c r="A59" i="36"/>
  <c r="A72" i="36" s="1"/>
  <c r="A59" i="28"/>
  <c r="A72" i="28" s="1"/>
  <c r="A12" i="11"/>
  <c r="A12" i="35"/>
  <c r="A12" i="27"/>
  <c r="A15" i="11"/>
  <c r="A15" i="35"/>
  <c r="A15" i="27"/>
  <c r="A19" i="11"/>
  <c r="A19" i="35"/>
  <c r="A19" i="27"/>
  <c r="A23" i="11"/>
  <c r="A23" i="35"/>
  <c r="A23" i="27"/>
  <c r="A27" i="11"/>
  <c r="A27" i="35"/>
  <c r="A27" i="27"/>
  <c r="A30" i="35"/>
  <c r="A30" i="27"/>
  <c r="A34" i="11"/>
  <c r="A34" i="35"/>
  <c r="A34" i="27"/>
  <c r="A38" i="11"/>
  <c r="A38" i="35"/>
  <c r="A38" i="27"/>
  <c r="A42" i="11"/>
  <c r="A42" i="35"/>
  <c r="A42" i="27"/>
  <c r="A57" i="35"/>
  <c r="A70" i="35" s="1"/>
  <c r="A57" i="27"/>
  <c r="A70" i="27" s="1"/>
  <c r="B72" i="10"/>
  <c r="A9" i="11"/>
  <c r="A9" i="35"/>
  <c r="A9" i="27"/>
  <c r="A16" i="11"/>
  <c r="A16" i="35"/>
  <c r="A16" i="27"/>
  <c r="A20" i="11"/>
  <c r="A20" i="35"/>
  <c r="A20" i="27"/>
  <c r="A24" i="11"/>
  <c r="A24" i="35"/>
  <c r="A24" i="27"/>
  <c r="A28" i="11"/>
  <c r="A28" i="35"/>
  <c r="A28" i="27"/>
  <c r="A31" i="11"/>
  <c r="A31" i="35"/>
  <c r="A31" i="27"/>
  <c r="A35" i="11"/>
  <c r="A35" i="35"/>
  <c r="A35" i="27"/>
  <c r="A39" i="11"/>
  <c r="A39" i="35"/>
  <c r="A39" i="27"/>
  <c r="A43" i="11"/>
  <c r="A43" i="35"/>
  <c r="A43" i="27"/>
  <c r="A50" i="27"/>
  <c r="A50" i="35"/>
  <c r="A58" i="11"/>
  <c r="A58" i="19" s="1"/>
  <c r="A71" i="19" s="1"/>
  <c r="A58" i="35"/>
  <c r="A71" i="35" s="1"/>
  <c r="A58" i="27"/>
  <c r="A71" i="27" s="1"/>
  <c r="A8" i="19"/>
  <c r="A8" i="36"/>
  <c r="A8" i="28"/>
  <c r="A10" i="11"/>
  <c r="A10" i="35"/>
  <c r="A10" i="27"/>
  <c r="A13" i="35"/>
  <c r="A13" i="27"/>
  <c r="A17" i="11"/>
  <c r="A17" i="35"/>
  <c r="A17" i="27"/>
  <c r="A21" i="11"/>
  <c r="A21" i="35"/>
  <c r="A21" i="27"/>
  <c r="A25" i="11"/>
  <c r="A25" i="35"/>
  <c r="A25" i="27"/>
  <c r="A29" i="19"/>
  <c r="A29" i="36"/>
  <c r="A29" i="28"/>
  <c r="A32" i="11"/>
  <c r="A32" i="35"/>
  <c r="A32" i="27"/>
  <c r="A36" i="11"/>
  <c r="A36" i="35"/>
  <c r="A36" i="27"/>
  <c r="A40" i="35"/>
  <c r="A40" i="27"/>
  <c r="A44" i="11"/>
  <c r="A44" i="35"/>
  <c r="A44" i="27"/>
  <c r="B70" i="10"/>
  <c r="A59" i="35"/>
  <c r="A72" i="35" s="1"/>
  <c r="A59" i="27"/>
  <c r="A72" i="27" s="1"/>
  <c r="A57" i="19"/>
  <c r="A70" i="19" s="1"/>
  <c r="A57" i="36"/>
  <c r="A70" i="36" s="1"/>
  <c r="A57" i="28"/>
  <c r="A70" i="28" s="1"/>
  <c r="A11" i="11"/>
  <c r="A11" i="35"/>
  <c r="A11" i="27"/>
  <c r="A14" i="11"/>
  <c r="A14" i="35"/>
  <c r="A14" i="27"/>
  <c r="A18" i="11"/>
  <c r="A18" i="35"/>
  <c r="A18" i="27"/>
  <c r="A22" i="11"/>
  <c r="A22" i="35"/>
  <c r="A22" i="27"/>
  <c r="A26" i="11"/>
  <c r="A26" i="35"/>
  <c r="A26" i="27"/>
  <c r="A29" i="35"/>
  <c r="A29" i="27"/>
  <c r="A33" i="11"/>
  <c r="A33" i="35"/>
  <c r="A33" i="27"/>
  <c r="A37" i="11"/>
  <c r="A37" i="35"/>
  <c r="A37" i="27"/>
  <c r="A41" i="11"/>
  <c r="A41" i="35"/>
  <c r="A41" i="27"/>
  <c r="B68" i="10"/>
  <c r="A49" i="11"/>
  <c r="A49" i="36" s="1"/>
  <c r="A49" i="27"/>
  <c r="A46" i="11"/>
  <c r="A46" i="36" s="1"/>
  <c r="A46" i="27"/>
  <c r="A50" i="19"/>
  <c r="A50" i="28"/>
  <c r="A53" i="11"/>
  <c r="A53" i="36" s="1"/>
  <c r="A53" i="27"/>
  <c r="A62" i="11"/>
  <c r="A62" i="27"/>
  <c r="A74" i="27" s="1"/>
  <c r="A45" i="11"/>
  <c r="A45" i="36" s="1"/>
  <c r="A45" i="27"/>
  <c r="A52" i="11"/>
  <c r="A52" i="36" s="1"/>
  <c r="A52" i="27"/>
  <c r="A61" i="11"/>
  <c r="A61" i="36" s="1"/>
  <c r="A73" i="36" s="1"/>
  <c r="A61" i="27"/>
  <c r="A73" i="27" s="1"/>
  <c r="A47" i="11"/>
  <c r="A47" i="36" s="1"/>
  <c r="A47" i="27"/>
  <c r="A54" i="11"/>
  <c r="A54" i="36" s="1"/>
  <c r="A54" i="27"/>
  <c r="A48" i="11"/>
  <c r="A48" i="36" s="1"/>
  <c r="A48" i="27"/>
  <c r="A51" i="11"/>
  <c r="A51" i="36" s="1"/>
  <c r="A51" i="27"/>
  <c r="A70" i="11"/>
  <c r="A72" i="11"/>
  <c r="A73" i="11"/>
  <c r="A71" i="11" l="1"/>
  <c r="A20" i="18"/>
  <c r="A20" i="37"/>
  <c r="A20" i="29"/>
  <c r="A26" i="19"/>
  <c r="A26" i="36"/>
  <c r="A26" i="28"/>
  <c r="A62" i="28"/>
  <c r="A74" i="28" s="1"/>
  <c r="A62" i="36"/>
  <c r="A74" i="36" s="1"/>
  <c r="A41" i="19"/>
  <c r="A41" i="36"/>
  <c r="A41" i="28"/>
  <c r="A44" i="19"/>
  <c r="A44" i="36"/>
  <c r="A44" i="28"/>
  <c r="A32" i="19"/>
  <c r="A32" i="36"/>
  <c r="A32" i="28"/>
  <c r="A17" i="19"/>
  <c r="A17" i="36"/>
  <c r="A17" i="28"/>
  <c r="A43" i="19"/>
  <c r="A43" i="36"/>
  <c r="A43" i="28"/>
  <c r="A28" i="19"/>
  <c r="A28" i="36"/>
  <c r="A28" i="28"/>
  <c r="A9" i="19"/>
  <c r="A9" i="36"/>
  <c r="A9" i="28"/>
  <c r="A34" i="19"/>
  <c r="A34" i="36"/>
  <c r="A34" i="28"/>
  <c r="A23" i="19"/>
  <c r="A23" i="36"/>
  <c r="A23" i="28"/>
  <c r="A21" i="18"/>
  <c r="A21" i="37"/>
  <c r="A21" i="29"/>
  <c r="A74" i="11"/>
  <c r="A18" i="19"/>
  <c r="A18" i="36"/>
  <c r="A18" i="28"/>
  <c r="A36" i="19"/>
  <c r="A36" i="36"/>
  <c r="A36" i="28"/>
  <c r="A21" i="19"/>
  <c r="A21" i="36"/>
  <c r="A21" i="28"/>
  <c r="A10" i="19"/>
  <c r="A10" i="36"/>
  <c r="A10" i="28"/>
  <c r="A31" i="19"/>
  <c r="A31" i="36"/>
  <c r="A31" i="28"/>
  <c r="A16" i="19"/>
  <c r="A16" i="36"/>
  <c r="A16" i="28"/>
  <c r="A38" i="19"/>
  <c r="A38" i="36"/>
  <c r="A38" i="28"/>
  <c r="A27" i="19"/>
  <c r="A27" i="36"/>
  <c r="A27" i="28"/>
  <c r="A12" i="19"/>
  <c r="A12" i="36"/>
  <c r="A12" i="28"/>
  <c r="A62" i="19"/>
  <c r="A74" i="19" s="1"/>
  <c r="A33" i="19"/>
  <c r="A33" i="36"/>
  <c r="A33" i="28"/>
  <c r="A22" i="19"/>
  <c r="A22" i="36"/>
  <c r="A22" i="28"/>
  <c r="A19" i="18"/>
  <c r="A19" i="37"/>
  <c r="A19" i="29"/>
  <c r="A25" i="19"/>
  <c r="A25" i="36"/>
  <c r="A25" i="28"/>
  <c r="A35" i="19"/>
  <c r="A35" i="36"/>
  <c r="A35" i="28"/>
  <c r="A20" i="19"/>
  <c r="A20" i="36"/>
  <c r="A20" i="28"/>
  <c r="A42" i="19"/>
  <c r="A42" i="36"/>
  <c r="A42" i="28"/>
  <c r="A15" i="19"/>
  <c r="A15" i="36"/>
  <c r="A15" i="28"/>
  <c r="A37" i="19"/>
  <c r="A37" i="36"/>
  <c r="A37" i="28"/>
  <c r="A58" i="36"/>
  <c r="A71" i="36" s="1"/>
  <c r="A58" i="28"/>
  <c r="A71" i="28" s="1"/>
  <c r="A24" i="19"/>
  <c r="A24" i="36"/>
  <c r="A24" i="28"/>
  <c r="A19" i="19"/>
  <c r="A19" i="36"/>
  <c r="A19" i="28"/>
  <c r="A39" i="19"/>
  <c r="A39" i="36"/>
  <c r="A39" i="28"/>
  <c r="A14" i="19"/>
  <c r="A14" i="36"/>
  <c r="A14" i="28"/>
  <c r="A11" i="19"/>
  <c r="A11" i="36"/>
  <c r="A11" i="28"/>
  <c r="A51" i="19"/>
  <c r="A51" i="28"/>
  <c r="A54" i="19"/>
  <c r="A54" i="28"/>
  <c r="A61" i="19"/>
  <c r="A73" i="19" s="1"/>
  <c r="A61" i="28"/>
  <c r="A73" i="28" s="1"/>
  <c r="A45" i="19"/>
  <c r="A45" i="28"/>
  <c r="A53" i="19"/>
  <c r="A53" i="28"/>
  <c r="A46" i="19"/>
  <c r="A46" i="28"/>
  <c r="A48" i="19"/>
  <c r="A48" i="28"/>
  <c r="A47" i="19"/>
  <c r="A47" i="28"/>
  <c r="A52" i="19"/>
  <c r="A52" i="28"/>
  <c r="A49" i="19"/>
  <c r="A49" i="28"/>
</calcChain>
</file>

<file path=xl/sharedStrings.xml><?xml version="1.0" encoding="utf-8"?>
<sst xmlns="http://schemas.openxmlformats.org/spreadsheetml/2006/main" count="647" uniqueCount="142">
  <si>
    <t>ANEXO ESTADÍSTICO</t>
  </si>
  <si>
    <t>RANKING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</si>
  <si>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</si>
  <si>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</si>
  <si>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</si>
  <si>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</si>
  <si>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</si>
  <si>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</si>
  <si>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</si>
  <si>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</si>
  <si>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</si>
  <si>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</si>
  <si>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</si>
  <si>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</si>
  <si>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</si>
  <si>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</si>
  <si>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</si>
  <si>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</si>
  <si>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</si>
  <si>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</si>
  <si>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</si>
  <si>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</si>
  <si>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</si>
  <si>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</si>
  <si>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</si>
  <si>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</si>
  <si>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</si>
  <si>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</si>
  <si>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</si>
  <si>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</si>
  <si>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</si>
  <si>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</si>
  <si>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</si>
  <si>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</si>
  <si>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</si>
  <si>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</si>
  <si>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</si>
  <si>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</si>
  <si>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</si>
  <si>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</si>
  <si>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</si>
  <si>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</si>
  <si>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</si>
  <si>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</si>
  <si>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</si>
  <si>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</si>
  <si>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</si>
  <si>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</si>
  <si>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</si>
  <si>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</si>
  <si>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</si>
  <si>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</si>
  <si>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</si>
  <si>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</si>
  <si>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</si>
  <si>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</si>
  <si>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</si>
  <si>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</si>
  <si>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</si>
  <si>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</si>
  <si>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</si>
  <si>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</si>
  <si>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</si>
  <si>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</si>
  <si>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</si>
  <si>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</si>
  <si>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</si>
  <si>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</si>
  <si>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</si>
  <si>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</si>
  <si>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</si>
  <si>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</si>
  <si>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</si>
  <si>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</si>
  <si>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</si>
  <si>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</si>
  <si>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</si>
  <si>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</si>
  <si>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</si>
  <si>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</si>
  <si>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</si>
  <si>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</si>
  <si>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</si>
  <si>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</si>
  <si>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</si>
  <si>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</si>
  <si>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</si>
  <si>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</si>
  <si>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</si>
  <si>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</si>
  <si>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</si>
  <si>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</si>
  <si>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ene-nov 2018</t>
  </si>
  <si>
    <t>Características técnicas, físicas, espesor, dimensiones, etc.</t>
  </si>
  <si>
    <t>Pesos</t>
  </si>
  <si>
    <t>CHINA</t>
  </si>
  <si>
    <t>Origen: CHINA</t>
  </si>
  <si>
    <t>Origen: ___________________</t>
  </si>
  <si>
    <t>PRECIO PRIMERA VENTA (1)</t>
  </si>
  <si>
    <t>R22</t>
  </si>
  <si>
    <t>R410</t>
  </si>
  <si>
    <t>Cuadro N° 2.1</t>
  </si>
  <si>
    <t>Cuadro N° 3.1</t>
  </si>
  <si>
    <t>Kilogramos</t>
  </si>
  <si>
    <t>Cuadro N° 2.2</t>
  </si>
  <si>
    <t>en pesos por kilogramo</t>
  </si>
  <si>
    <t>Cuadro Nº 4.1.a</t>
  </si>
  <si>
    <t>promedio 2018</t>
  </si>
  <si>
    <t>Cuadro Nº 4.1.b</t>
  </si>
  <si>
    <t>Cuadro Nº 4.2.a</t>
  </si>
  <si>
    <t>Cuadro Nº 4.2.b</t>
  </si>
  <si>
    <t>Cuadro Nº 5.1</t>
  </si>
  <si>
    <t>(kilogramos)</t>
  </si>
  <si>
    <t>Cuadro Nº 5.2</t>
  </si>
  <si>
    <t>Cuadro N° 6.1</t>
  </si>
  <si>
    <t>Cuadro N° 7.1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</si>
  <si>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</si>
  <si>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Cuadro N° 7.2</t>
  </si>
  <si>
    <t>Cuadro N° 8.1</t>
  </si>
  <si>
    <t>En kilogramos</t>
  </si>
  <si>
    <t>Cuadro N° 8.2</t>
  </si>
  <si>
    <t>1</t>
  </si>
  <si>
    <t>Mezclas Sustitutas del R22</t>
  </si>
  <si>
    <t>Cuadro N° 3.2</t>
  </si>
  <si>
    <t>Cuadro N° 3.3</t>
  </si>
  <si>
    <t>Mezclas sustitutas del R22 en garráfas de 11,3 kg</t>
  </si>
  <si>
    <t>R410 a granel</t>
  </si>
  <si>
    <t>Mezclas Sustitutas del R22 en garrafas de 11,3 kg</t>
  </si>
  <si>
    <t>Mezclas sustitutas del R22</t>
  </si>
  <si>
    <t>Cuadro N° 6.2</t>
  </si>
  <si>
    <t>Cuadro N° 6.3</t>
  </si>
  <si>
    <t>Cuadro N° 7.3</t>
  </si>
  <si>
    <t>Cuadro N° 8.3</t>
  </si>
  <si>
    <t>Mezcluas Sustitutas del R22</t>
  </si>
  <si>
    <t>Desagregar por tipo / presentación</t>
  </si>
  <si>
    <t>4° tipo</t>
  </si>
  <si>
    <t>* En caso de haber más de un despacho por mes, agregar las filas necesarias</t>
  </si>
  <si>
    <t>Mezclas sustitutas de R22</t>
  </si>
  <si>
    <t>Cuadro N° 1.a</t>
  </si>
  <si>
    <t>Cuadro N° 1.b</t>
  </si>
  <si>
    <t>importado desde China</t>
  </si>
  <si>
    <t>impotrado desde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</si>
</sst>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29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sz val="10"/>
      <name val="MS Sans Serif"/>
    </font>
    <font>
      <b/>
      <sz val="10"/>
      <color rgb="FF0090D0"/>
      <name val="MS Sans Serif"/>
      <family val="2"/>
    </font>
    <font>
      <b/>
      <sz val="10"/>
      <color rgb="FF0090D0"/>
      <name val="Arial"/>
      <family val="2"/>
    </font>
    <font>
      <b/>
      <i/>
      <sz val="10"/>
      <color rgb="FF0090D0"/>
      <name val="Arial"/>
      <family val="2"/>
    </font>
    <font>
      <vertAlign val="superscript"/>
      <sz val="10"/>
      <name val="Calibri Light"/>
      <family val="2"/>
    </font>
    <font>
      <sz val="10"/>
      <name val="Calibri Light"/>
      <family val="2"/>
    </font>
    <font>
      <sz val="10"/>
      <color rgb="FF0090D0"/>
      <name val="MS Sans Serif"/>
      <family val="2"/>
    </font>
    <font>
      <sz val="10"/>
      <color rgb="FF0090D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6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57" xfId="0" applyNumberFormat="1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4" xfId="0" applyFont="1" applyFill="1" applyBorder="1" applyProtection="1"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1" fillId="5" borderId="0" xfId="0" applyFont="1" applyFill="1" applyProtection="1"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1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22" fillId="0" borderId="4" xfId="0" applyFont="1" applyFill="1" applyBorder="1" applyAlignment="1" applyProtection="1">
      <alignment horizontal="center"/>
      <protection locked="0"/>
    </xf>
    <xf numFmtId="0" fontId="22" fillId="0" borderId="17" xfId="0" applyFont="1" applyFill="1" applyBorder="1" applyAlignment="1" applyProtection="1">
      <alignment horizontal="centerContinuous"/>
      <protection locked="0"/>
    </xf>
    <xf numFmtId="0" fontId="23" fillId="0" borderId="30" xfId="0" applyFont="1" applyFill="1" applyBorder="1" applyAlignment="1" applyProtection="1">
      <alignment horizontal="centerContinuous"/>
      <protection locked="0"/>
    </xf>
    <xf numFmtId="0" fontId="22" fillId="0" borderId="6" xfId="0" applyFont="1" applyFill="1" applyBorder="1" applyAlignment="1" applyProtection="1">
      <alignment horizontal="center"/>
      <protection locked="0"/>
    </xf>
    <xf numFmtId="0" fontId="22" fillId="0" borderId="20" xfId="0" applyFont="1" applyFill="1" applyBorder="1" applyAlignment="1" applyProtection="1">
      <alignment horizontal="center"/>
      <protection locked="0"/>
    </xf>
    <xf numFmtId="0" fontId="22" fillId="0" borderId="11" xfId="0" applyFont="1" applyFill="1" applyBorder="1" applyAlignment="1" applyProtection="1">
      <alignment horizontal="center"/>
      <protection locked="0"/>
    </xf>
    <xf numFmtId="0" fontId="22" fillId="0" borderId="34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7" fillId="0" borderId="19" xfId="0" applyFont="1" applyFill="1" applyBorder="1" applyProtection="1">
      <protection locked="0"/>
    </xf>
    <xf numFmtId="0" fontId="7" fillId="0" borderId="33" xfId="0" applyFont="1" applyFill="1" applyBorder="1" applyProtection="1">
      <protection locked="0"/>
    </xf>
    <xf numFmtId="0" fontId="14" fillId="0" borderId="64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14" fillId="0" borderId="65" xfId="0" applyFont="1" applyFill="1" applyBorder="1" applyProtection="1">
      <protection locked="0"/>
    </xf>
    <xf numFmtId="0" fontId="6" fillId="0" borderId="45" xfId="0" applyFont="1" applyFill="1" applyBorder="1" applyProtection="1">
      <protection locked="0"/>
    </xf>
    <xf numFmtId="0" fontId="6" fillId="0" borderId="62" xfId="0" applyFont="1" applyFill="1" applyBorder="1" applyProtection="1">
      <protection locked="0"/>
    </xf>
    <xf numFmtId="0" fontId="14" fillId="0" borderId="66" xfId="0" applyFont="1" applyFill="1" applyBorder="1" applyProtection="1">
      <protection locked="0"/>
    </xf>
    <xf numFmtId="0" fontId="6" fillId="0" borderId="46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23" fillId="0" borderId="3" xfId="0" applyFont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horizontal="centerContinuous"/>
      <protection locked="0"/>
    </xf>
    <xf numFmtId="0" fontId="23" fillId="5" borderId="4" xfId="0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 applyProtection="1">
      <alignment horizontal="center"/>
      <protection locked="0"/>
    </xf>
    <xf numFmtId="0" fontId="23" fillId="0" borderId="5" xfId="0" applyFont="1" applyBorder="1" applyAlignment="1" applyProtection="1">
      <alignment horizontal="center"/>
      <protection locked="0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22" xfId="0" applyFont="1" applyBorder="1" applyAlignment="1" applyProtection="1">
      <alignment horizontal="center"/>
      <protection locked="0"/>
    </xf>
    <xf numFmtId="0" fontId="23" fillId="0" borderId="31" xfId="0" applyFont="1" applyBorder="1" applyAlignment="1" applyProtection="1">
      <alignment horizontal="center"/>
      <protection locked="0"/>
    </xf>
    <xf numFmtId="0" fontId="23" fillId="0" borderId="26" xfId="0" applyFont="1" applyBorder="1" applyAlignment="1" applyProtection="1">
      <alignment horizontal="center"/>
      <protection locked="0"/>
    </xf>
    <xf numFmtId="0" fontId="23" fillId="0" borderId="28" xfId="0" applyFont="1" applyBorder="1" applyAlignment="1" applyProtection="1">
      <alignment horizontal="center"/>
      <protection locked="0"/>
    </xf>
    <xf numFmtId="0" fontId="23" fillId="0" borderId="53" xfId="0" applyFont="1" applyBorder="1" applyAlignment="1" applyProtection="1">
      <alignment horizontal="centerContinuous"/>
      <protection locked="0"/>
    </xf>
    <xf numFmtId="0" fontId="23" fillId="0" borderId="52" xfId="0" applyFont="1" applyBorder="1" applyAlignment="1" applyProtection="1">
      <alignment horizontal="left"/>
      <protection locked="0"/>
    </xf>
    <xf numFmtId="0" fontId="23" fillId="0" borderId="32" xfId="0" applyFont="1" applyBorder="1" applyAlignment="1" applyProtection="1">
      <alignment horizontal="center"/>
      <protection locked="0"/>
    </xf>
    <xf numFmtId="0" fontId="23" fillId="0" borderId="54" xfId="0" applyFont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Continuous"/>
      <protection locked="0"/>
    </xf>
    <xf numFmtId="0" fontId="24" fillId="0" borderId="29" xfId="0" applyFont="1" applyBorder="1" applyAlignment="1" applyProtection="1">
      <alignment horizontal="centerContinuous"/>
      <protection locked="0"/>
    </xf>
    <xf numFmtId="0" fontId="24" fillId="0" borderId="30" xfId="0" applyFont="1" applyBorder="1" applyAlignment="1" applyProtection="1">
      <alignment horizontal="centerContinuous"/>
      <protection locked="0"/>
    </xf>
    <xf numFmtId="0" fontId="23" fillId="5" borderId="17" xfId="0" applyFont="1" applyFill="1" applyBorder="1" applyAlignment="1" applyProtection="1">
      <alignment horizontal="centerContinuous"/>
      <protection locked="0"/>
    </xf>
    <xf numFmtId="0" fontId="23" fillId="5" borderId="23" xfId="0" applyFont="1" applyFill="1" applyBorder="1" applyProtection="1">
      <protection locked="0"/>
    </xf>
    <xf numFmtId="0" fontId="23" fillId="5" borderId="67" xfId="0" applyFont="1" applyFill="1" applyBorder="1" applyProtection="1">
      <protection locked="0"/>
    </xf>
    <xf numFmtId="0" fontId="23" fillId="5" borderId="24" xfId="0" applyFont="1" applyFill="1" applyBorder="1" applyProtection="1">
      <protection locked="0"/>
    </xf>
    <xf numFmtId="0" fontId="25" fillId="0" borderId="0" xfId="0" applyFont="1" applyProtection="1">
      <protection locked="0"/>
    </xf>
    <xf numFmtId="0" fontId="25" fillId="5" borderId="0" xfId="0" applyFont="1" applyFill="1" applyProtection="1">
      <protection locked="0"/>
    </xf>
    <xf numFmtId="0" fontId="26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27" fillId="0" borderId="4" xfId="0" applyFont="1" applyBorder="1" applyAlignment="1" applyProtection="1">
      <alignment horizontal="center"/>
      <protection locked="0"/>
    </xf>
    <xf numFmtId="0" fontId="27" fillId="0" borderId="17" xfId="0" applyFont="1" applyBorder="1" applyAlignment="1" applyProtection="1">
      <alignment horizontal="centerContinuous"/>
      <protection locked="0"/>
    </xf>
    <xf numFmtId="0" fontId="28" fillId="0" borderId="30" xfId="0" applyFont="1" applyBorder="1" applyAlignment="1" applyProtection="1">
      <alignment horizontal="centerContinuous"/>
      <protection locked="0"/>
    </xf>
    <xf numFmtId="0" fontId="27" fillId="0" borderId="6" xfId="0" applyFont="1" applyBorder="1" applyAlignment="1" applyProtection="1">
      <alignment horizontal="center"/>
      <protection locked="0"/>
    </xf>
    <xf numFmtId="0" fontId="27" fillId="0" borderId="20" xfId="0" applyFont="1" applyBorder="1" applyAlignment="1" applyProtection="1">
      <alignment horizontal="center"/>
      <protection locked="0"/>
    </xf>
    <xf numFmtId="0" fontId="27" fillId="0" borderId="11" xfId="0" applyFont="1" applyBorder="1" applyAlignment="1" applyProtection="1">
      <alignment horizontal="center"/>
      <protection locked="0"/>
    </xf>
    <xf numFmtId="0" fontId="27" fillId="0" borderId="34" xfId="0" applyFont="1" applyBorder="1" applyAlignment="1" applyProtection="1">
      <alignment horizontal="center"/>
      <protection locked="0"/>
    </xf>
    <xf numFmtId="0" fontId="0" fillId="6" borderId="0" xfId="0" applyFill="1"/>
    <xf numFmtId="0" fontId="0" fillId="6" borderId="0" xfId="0" applyFill="1" applyProtection="1">
      <protection locked="0"/>
    </xf>
    <xf numFmtId="17" fontId="13" fillId="6" borderId="8" xfId="0" applyNumberFormat="1" applyFont="1" applyFill="1" applyBorder="1" applyAlignment="1" applyProtection="1">
      <alignment horizontal="center"/>
      <protection locked="0"/>
    </xf>
    <xf numFmtId="0" fontId="0" fillId="6" borderId="55" xfId="0" applyFill="1" applyBorder="1" applyProtection="1">
      <protection locked="0"/>
    </xf>
    <xf numFmtId="0" fontId="0" fillId="6" borderId="8" xfId="0" applyFill="1" applyBorder="1" applyProtection="1">
      <protection locked="0"/>
    </xf>
    <xf numFmtId="0" fontId="0" fillId="6" borderId="8" xfId="0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0" fillId="6" borderId="5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0" fillId="6" borderId="10" xfId="0" applyFill="1" applyBorder="1" applyAlignment="1" applyProtection="1">
      <alignment horizontal="center"/>
      <protection locked="0"/>
    </xf>
    <xf numFmtId="17" fontId="23" fillId="0" borderId="4" xfId="0" applyNumberFormat="1" applyFont="1" applyFill="1" applyBorder="1" applyAlignment="1" applyProtection="1">
      <alignment horizontal="center" vertical="center" wrapText="1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0" fontId="0" fillId="0" borderId="53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0" xfId="0" applyFill="1"/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10" xfId="0" applyFill="1" applyBorder="1" applyProtection="1">
      <protection locked="0"/>
    </xf>
    <xf numFmtId="17" fontId="13" fillId="6" borderId="57" xfId="0" applyNumberFormat="1" applyFont="1" applyFill="1" applyBorder="1" applyAlignment="1" applyProtection="1">
      <alignment horizontal="center"/>
      <protection locked="0"/>
    </xf>
    <xf numFmtId="0" fontId="0" fillId="6" borderId="69" xfId="0" applyFill="1" applyBorder="1" applyProtection="1">
      <protection locked="0"/>
    </xf>
    <xf numFmtId="0" fontId="0" fillId="6" borderId="57" xfId="0" applyFill="1" applyBorder="1" applyProtection="1">
      <protection locked="0"/>
    </xf>
    <xf numFmtId="17" fontId="13" fillId="0" borderId="3" xfId="0" applyNumberFormat="1" applyFont="1" applyFill="1" applyBorder="1" applyAlignment="1" applyProtection="1">
      <alignment horizontal="center"/>
      <protection locked="0"/>
    </xf>
    <xf numFmtId="0" fontId="0" fillId="0" borderId="3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17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5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0" fillId="0" borderId="56" xfId="0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2" xfId="0" applyNumberFormat="1" applyFont="1" applyFill="1" applyBorder="1" applyAlignment="1" applyProtection="1">
      <alignment horizontal="center"/>
      <protection locked="0"/>
    </xf>
    <xf numFmtId="0" fontId="13" fillId="0" borderId="8" xfId="0" applyNumberFormat="1" applyFont="1" applyFill="1" applyBorder="1" applyAlignment="1" applyProtection="1">
      <alignment horizontal="center"/>
      <protection locked="0"/>
    </xf>
    <xf numFmtId="0" fontId="13" fillId="0" borderId="10" xfId="0" applyNumberFormat="1" applyFont="1" applyFill="1" applyBorder="1" applyAlignment="1" applyProtection="1">
      <alignment horizontal="center"/>
      <protection locked="0"/>
    </xf>
    <xf numFmtId="0" fontId="27" fillId="0" borderId="34" xfId="0" applyFont="1" applyFill="1" applyBorder="1" applyAlignment="1" applyProtection="1">
      <alignment horizontal="center"/>
      <protection locked="0"/>
    </xf>
    <xf numFmtId="0" fontId="27" fillId="0" borderId="11" xfId="0" applyFont="1" applyFill="1" applyBorder="1" applyAlignment="1" applyProtection="1">
      <alignment horizontal="center"/>
      <protection locked="0"/>
    </xf>
    <xf numFmtId="17" fontId="27" fillId="0" borderId="17" xfId="0" applyNumberFormat="1" applyFont="1" applyFill="1" applyBorder="1" applyAlignment="1" applyProtection="1">
      <alignment horizontal="centerContinuous"/>
      <protection locked="0"/>
    </xf>
    <xf numFmtId="0" fontId="28" fillId="0" borderId="30" xfId="0" applyFont="1" applyFill="1" applyBorder="1" applyAlignment="1" applyProtection="1">
      <alignment horizontal="centerContinuous"/>
      <protection locked="0"/>
    </xf>
    <xf numFmtId="17" fontId="22" fillId="0" borderId="17" xfId="0" applyNumberFormat="1" applyFont="1" applyFill="1" applyBorder="1" applyAlignment="1" applyProtection="1">
      <alignment horizontal="centerContinuous"/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0" fontId="0" fillId="0" borderId="6" xfId="0" applyFill="1" applyBorder="1" applyProtection="1">
      <protection locked="0"/>
    </xf>
    <xf numFmtId="0" fontId="0" fillId="0" borderId="6" xfId="0" applyFill="1" applyBorder="1" applyAlignment="1" applyProtection="1">
      <alignment horizontal="center"/>
      <protection locked="0"/>
    </xf>
    <xf numFmtId="17" fontId="13" fillId="0" borderId="57" xfId="0" applyNumberFormat="1" applyFont="1" applyFill="1" applyBorder="1" applyAlignment="1" applyProtection="1">
      <alignment horizontal="center"/>
      <protection locked="0"/>
    </xf>
    <xf numFmtId="0" fontId="0" fillId="0" borderId="57" xfId="0" applyFill="1" applyBorder="1" applyProtection="1">
      <protection locked="0"/>
    </xf>
    <xf numFmtId="0" fontId="0" fillId="0" borderId="57" xfId="0" applyFill="1" applyBorder="1" applyAlignment="1" applyProtection="1">
      <alignment horizontal="center"/>
      <protection locked="0"/>
    </xf>
    <xf numFmtId="2" fontId="10" fillId="0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/>
    <xf numFmtId="2" fontId="10" fillId="0" borderId="0" xfId="0" applyNumberFormat="1" applyFont="1" applyFill="1" applyBorder="1" applyAlignment="1" applyProtection="1">
      <alignment horizontal="center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2" fontId="10" fillId="0" borderId="2" xfId="0" applyNumberFormat="1" applyFont="1" applyFill="1" applyBorder="1" applyAlignment="1" applyProtection="1">
      <alignment horizontal="center"/>
      <protection locked="0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2" fontId="10" fillId="0" borderId="8" xfId="0" applyNumberFormat="1" applyFont="1" applyFill="1" applyBorder="1" applyAlignment="1" applyProtection="1">
      <alignment horizontal="center"/>
      <protection locked="0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17" fontId="10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17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Protection="1">
      <protection locked="0"/>
    </xf>
    <xf numFmtId="17" fontId="10" fillId="0" borderId="10" xfId="0" applyNumberFormat="1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Protection="1"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47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69" xfId="0" applyFill="1" applyBorder="1" applyProtection="1"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Continuous" wrapText="1"/>
      <protection locked="0"/>
    </xf>
    <xf numFmtId="0" fontId="6" fillId="0" borderId="0" xfId="0" applyFont="1" applyFill="1" applyAlignment="1">
      <alignment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3" fillId="0" borderId="4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9" fillId="5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23" fillId="0" borderId="53" xfId="0" applyFont="1" applyBorder="1" applyAlignment="1" applyProtection="1">
      <alignment horizontal="center" vertical="center"/>
      <protection locked="0"/>
    </xf>
    <xf numFmtId="0" fontId="23" fillId="0" borderId="56" xfId="0" applyFont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A10" sqref="A10:H10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2" t="s">
        <v>56</v>
      </c>
      <c r="B3" s="63"/>
      <c r="C3" s="63"/>
      <c r="D3" s="63"/>
      <c r="E3" s="64" t="s">
        <v>121</v>
      </c>
    </row>
    <row r="4" spans="1:8" ht="15" customHeight="1" thickBot="1" x14ac:dyDescent="0.25">
      <c r="A4" s="65" t="s">
        <v>57</v>
      </c>
      <c r="B4" s="66"/>
      <c r="C4" s="66"/>
      <c r="D4" s="66"/>
      <c r="E4" s="67"/>
    </row>
    <row r="5" spans="1:8" ht="15" customHeight="1" thickBot="1" x14ac:dyDescent="0.25"/>
    <row r="6" spans="1:8" ht="15" customHeight="1" thickBot="1" x14ac:dyDescent="0.25">
      <c r="A6" s="68" t="s">
        <v>58</v>
      </c>
      <c r="B6" s="69"/>
      <c r="C6" s="69"/>
      <c r="D6" s="69"/>
      <c r="E6" s="70"/>
    </row>
    <row r="7" spans="1:8" ht="15" customHeight="1" thickBot="1" x14ac:dyDescent="0.25"/>
    <row r="8" spans="1:8" ht="15" customHeight="1" thickBot="1" x14ac:dyDescent="0.25">
      <c r="A8" s="68" t="s">
        <v>59</v>
      </c>
      <c r="B8" s="69"/>
      <c r="C8" s="69"/>
      <c r="D8" s="69"/>
      <c r="E8" s="69"/>
      <c r="F8" s="69"/>
      <c r="G8" s="69"/>
      <c r="H8" s="70"/>
    </row>
    <row r="9" spans="1:8" ht="15" customHeight="1" thickBot="1" x14ac:dyDescent="0.25"/>
    <row r="10" spans="1:8" ht="41.25" customHeight="1" thickBot="1" x14ac:dyDescent="0.25">
      <c r="A10" s="340" t="s">
        <v>60</v>
      </c>
      <c r="B10" s="341"/>
      <c r="C10" s="341"/>
      <c r="D10" s="341"/>
      <c r="E10" s="341"/>
      <c r="F10" s="341"/>
      <c r="G10" s="341"/>
      <c r="H10" s="34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rintOptions horizontalCentered="1"/>
  <pageMargins left="0.35433070866141736" right="0.35433070866141736" top="0.98425196850393704" bottom="0.98425196850393704" header="0.19685039370078741" footer="0"/>
  <pageSetup paperSize="9" orientation="portrait" verticalDpi="0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topLeftCell="A13" zoomScale="106" zoomScaleNormal="106" workbookViewId="0">
      <selection activeCell="A10" sqref="A10:H10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2"/>
    <col min="9" max="9" width="11.85546875" style="172" customWidth="1"/>
    <col min="10" max="16384" width="11.42578125" style="2"/>
  </cols>
  <sheetData>
    <row r="1" spans="1:13" x14ac:dyDescent="0.2">
      <c r="A1" s="90" t="s">
        <v>106</v>
      </c>
      <c r="B1" s="91"/>
      <c r="C1" s="91"/>
      <c r="D1" s="91"/>
      <c r="E1" s="91"/>
      <c r="F1" s="91"/>
      <c r="G1" s="91"/>
      <c r="H1" s="148"/>
      <c r="I1" s="148"/>
    </row>
    <row r="2" spans="1:13" x14ac:dyDescent="0.2">
      <c r="A2" s="90" t="s">
        <v>6</v>
      </c>
      <c r="B2" s="91"/>
      <c r="C2" s="91"/>
      <c r="D2" s="91"/>
      <c r="E2" s="91"/>
      <c r="F2" s="91"/>
      <c r="G2" s="91"/>
      <c r="H2" s="148"/>
      <c r="I2" s="148"/>
    </row>
    <row r="3" spans="1:13" s="226" customFormat="1" x14ac:dyDescent="0.2">
      <c r="A3" s="331"/>
      <c r="B3" s="354" t="s">
        <v>125</v>
      </c>
      <c r="C3" s="354"/>
      <c r="D3" s="354"/>
      <c r="E3" s="354"/>
      <c r="F3" s="354"/>
      <c r="G3" s="354"/>
      <c r="H3" s="332"/>
      <c r="I3" s="332"/>
      <c r="J3" s="332"/>
      <c r="K3" s="332"/>
      <c r="L3" s="332"/>
      <c r="M3" s="333"/>
    </row>
    <row r="4" spans="1:13" s="150" customFormat="1" x14ac:dyDescent="0.2">
      <c r="A4" s="176" t="s">
        <v>105</v>
      </c>
      <c r="B4" s="149"/>
      <c r="C4" s="149"/>
      <c r="D4" s="149"/>
      <c r="E4" s="149"/>
      <c r="F4" s="149"/>
      <c r="G4" s="149"/>
      <c r="H4" s="149"/>
      <c r="I4" s="149"/>
    </row>
    <row r="5" spans="1:13" x14ac:dyDescent="0.2">
      <c r="A5" s="90" t="s">
        <v>96</v>
      </c>
      <c r="B5" s="91"/>
      <c r="C5" s="91"/>
      <c r="D5" s="91"/>
      <c r="E5" s="91"/>
      <c r="F5" s="91"/>
      <c r="G5" s="91"/>
      <c r="H5" s="148"/>
      <c r="I5" s="148"/>
    </row>
    <row r="6" spans="1:13" x14ac:dyDescent="0.2">
      <c r="A6" s="90"/>
      <c r="B6" s="91"/>
      <c r="C6" s="91"/>
      <c r="D6" s="91"/>
      <c r="E6" s="91"/>
      <c r="F6" s="91"/>
      <c r="G6" s="91"/>
      <c r="H6" s="148"/>
      <c r="I6" s="148"/>
    </row>
    <row r="7" spans="1:13" ht="13.5" thickBot="1" x14ac:dyDescent="0.25">
      <c r="A7" s="90"/>
      <c r="B7" s="91"/>
      <c r="C7" s="91"/>
      <c r="D7" s="91"/>
      <c r="E7" s="91"/>
      <c r="F7" s="91"/>
      <c r="G7" s="91"/>
      <c r="H7" s="148"/>
      <c r="I7" s="148"/>
    </row>
    <row r="8" spans="1:13" ht="13.5" thickBot="1" x14ac:dyDescent="0.25">
      <c r="A8" s="254" t="s">
        <v>7</v>
      </c>
      <c r="B8" s="255" t="s">
        <v>87</v>
      </c>
      <c r="C8" s="256"/>
      <c r="D8" s="255" t="s">
        <v>88</v>
      </c>
      <c r="E8" s="256"/>
      <c r="F8" s="255" t="s">
        <v>107</v>
      </c>
      <c r="G8" s="256"/>
      <c r="H8" s="299">
        <v>43466</v>
      </c>
      <c r="I8" s="300"/>
    </row>
    <row r="9" spans="1:13" s="3" customFormat="1" ht="13.5" thickBot="1" x14ac:dyDescent="0.25">
      <c r="A9" s="257"/>
      <c r="B9" s="258" t="s">
        <v>39</v>
      </c>
      <c r="C9" s="259" t="s">
        <v>8</v>
      </c>
      <c r="D9" s="260" t="s">
        <v>39</v>
      </c>
      <c r="E9" s="259" t="s">
        <v>8</v>
      </c>
      <c r="F9" s="260" t="s">
        <v>39</v>
      </c>
      <c r="G9" s="259" t="s">
        <v>8</v>
      </c>
      <c r="H9" s="297" t="s">
        <v>39</v>
      </c>
      <c r="I9" s="298" t="s">
        <v>8</v>
      </c>
    </row>
    <row r="10" spans="1:13" s="3" customFormat="1" x14ac:dyDescent="0.2">
      <c r="A10" s="99" t="s">
        <v>40</v>
      </c>
      <c r="B10" s="100"/>
      <c r="C10" s="101"/>
      <c r="D10" s="102"/>
      <c r="E10" s="101"/>
      <c r="F10" s="102"/>
      <c r="G10" s="101"/>
      <c r="H10" s="102"/>
      <c r="I10" s="101"/>
    </row>
    <row r="11" spans="1:13" x14ac:dyDescent="0.2">
      <c r="A11" s="103" t="s">
        <v>9</v>
      </c>
      <c r="B11" s="104"/>
      <c r="C11" s="104"/>
      <c r="D11" s="104"/>
      <c r="E11" s="104"/>
      <c r="F11" s="104"/>
      <c r="G11" s="104"/>
      <c r="H11" s="155"/>
      <c r="I11" s="156"/>
    </row>
    <row r="12" spans="1:13" x14ac:dyDescent="0.2">
      <c r="A12" s="105" t="s">
        <v>10</v>
      </c>
      <c r="B12" s="104"/>
      <c r="C12" s="104"/>
      <c r="D12" s="104"/>
      <c r="E12" s="104"/>
      <c r="F12" s="104"/>
      <c r="G12" s="104"/>
      <c r="H12" s="155"/>
      <c r="I12" s="156"/>
    </row>
    <row r="13" spans="1:13" x14ac:dyDescent="0.2">
      <c r="A13" s="105" t="s">
        <v>11</v>
      </c>
      <c r="B13" s="104"/>
      <c r="C13" s="104"/>
      <c r="D13" s="104"/>
      <c r="E13" s="104"/>
      <c r="F13" s="104"/>
      <c r="G13" s="104"/>
      <c r="H13" s="155"/>
      <c r="I13" s="156"/>
    </row>
    <row r="14" spans="1:13" x14ac:dyDescent="0.2">
      <c r="A14" s="103" t="s">
        <v>12</v>
      </c>
      <c r="B14" s="104"/>
      <c r="C14" s="104"/>
      <c r="D14" s="104"/>
      <c r="E14" s="104"/>
      <c r="F14" s="104"/>
      <c r="G14" s="104"/>
      <c r="H14" s="155"/>
      <c r="I14" s="156"/>
    </row>
    <row r="15" spans="1:13" x14ac:dyDescent="0.2">
      <c r="A15" s="105" t="s">
        <v>13</v>
      </c>
      <c r="B15" s="104"/>
      <c r="C15" s="104"/>
      <c r="D15" s="104"/>
      <c r="E15" s="104"/>
      <c r="F15" s="104"/>
      <c r="G15" s="104"/>
      <c r="H15" s="155"/>
      <c r="I15" s="156"/>
    </row>
    <row r="16" spans="1:13" x14ac:dyDescent="0.2">
      <c r="A16" s="105" t="s">
        <v>14</v>
      </c>
      <c r="B16" s="104"/>
      <c r="C16" s="104"/>
      <c r="D16" s="104"/>
      <c r="E16" s="104"/>
      <c r="F16" s="104"/>
      <c r="G16" s="104"/>
      <c r="H16" s="155"/>
      <c r="I16" s="156"/>
    </row>
    <row r="17" spans="1:9" x14ac:dyDescent="0.2">
      <c r="A17" s="105" t="s">
        <v>15</v>
      </c>
      <c r="B17" s="104"/>
      <c r="C17" s="104"/>
      <c r="D17" s="104"/>
      <c r="E17" s="104"/>
      <c r="F17" s="104"/>
      <c r="G17" s="104"/>
      <c r="H17" s="155"/>
      <c r="I17" s="156"/>
    </row>
    <row r="18" spans="1:9" x14ac:dyDescent="0.2">
      <c r="A18" s="105" t="s">
        <v>16</v>
      </c>
      <c r="B18" s="104"/>
      <c r="C18" s="104"/>
      <c r="D18" s="104"/>
      <c r="E18" s="104"/>
      <c r="F18" s="104"/>
      <c r="G18" s="104"/>
      <c r="H18" s="155"/>
      <c r="I18" s="156"/>
    </row>
    <row r="19" spans="1:9" x14ac:dyDescent="0.2">
      <c r="A19" s="105" t="s">
        <v>17</v>
      </c>
      <c r="B19" s="104"/>
      <c r="C19" s="104"/>
      <c r="D19" s="104"/>
      <c r="E19" s="104"/>
      <c r="F19" s="104"/>
      <c r="G19" s="104"/>
      <c r="H19" s="155"/>
      <c r="I19" s="156"/>
    </row>
    <row r="20" spans="1:9" x14ac:dyDescent="0.2">
      <c r="A20" s="105" t="s">
        <v>18</v>
      </c>
      <c r="B20" s="104"/>
      <c r="C20" s="104"/>
      <c r="D20" s="104"/>
      <c r="E20" s="104"/>
      <c r="F20" s="104"/>
      <c r="G20" s="104"/>
      <c r="H20" s="155"/>
      <c r="I20" s="156"/>
    </row>
    <row r="21" spans="1:9" x14ac:dyDescent="0.2">
      <c r="A21" s="103" t="s">
        <v>32</v>
      </c>
      <c r="B21" s="104"/>
      <c r="C21" s="104"/>
      <c r="D21" s="104"/>
      <c r="E21" s="104"/>
      <c r="F21" s="104"/>
      <c r="G21" s="104"/>
      <c r="H21" s="155"/>
      <c r="I21" s="156"/>
    </row>
    <row r="22" spans="1:9" x14ac:dyDescent="0.2">
      <c r="A22" s="105" t="s">
        <v>19</v>
      </c>
      <c r="B22" s="104"/>
      <c r="C22" s="104"/>
      <c r="D22" s="104"/>
      <c r="E22" s="104"/>
      <c r="F22" s="104"/>
      <c r="G22" s="104"/>
      <c r="H22" s="155"/>
      <c r="I22" s="156"/>
    </row>
    <row r="23" spans="1:9" x14ac:dyDescent="0.2">
      <c r="A23" s="105" t="s">
        <v>20</v>
      </c>
      <c r="B23" s="104"/>
      <c r="C23" s="104"/>
      <c r="D23" s="104"/>
      <c r="E23" s="104"/>
      <c r="F23" s="104"/>
      <c r="G23" s="104"/>
      <c r="H23" s="155"/>
      <c r="I23" s="156"/>
    </row>
    <row r="24" spans="1:9" x14ac:dyDescent="0.2">
      <c r="A24" s="105" t="s">
        <v>21</v>
      </c>
      <c r="B24" s="104"/>
      <c r="C24" s="104"/>
      <c r="D24" s="104"/>
      <c r="E24" s="104"/>
      <c r="F24" s="104"/>
      <c r="G24" s="104"/>
      <c r="H24" s="155"/>
      <c r="I24" s="156"/>
    </row>
    <row r="25" spans="1:9" x14ac:dyDescent="0.2">
      <c r="A25" s="103" t="s">
        <v>79</v>
      </c>
      <c r="B25" s="104"/>
      <c r="C25" s="104"/>
      <c r="D25" s="104"/>
      <c r="E25" s="104"/>
      <c r="F25" s="104"/>
      <c r="G25" s="104"/>
      <c r="H25" s="155"/>
      <c r="I25" s="156"/>
    </row>
    <row r="26" spans="1:9" x14ac:dyDescent="0.2">
      <c r="A26" s="106" t="s">
        <v>22</v>
      </c>
      <c r="B26" s="107"/>
      <c r="C26" s="107"/>
      <c r="D26" s="107"/>
      <c r="E26" s="107"/>
      <c r="F26" s="107"/>
      <c r="G26" s="107"/>
      <c r="H26" s="157"/>
      <c r="I26" s="158"/>
    </row>
    <row r="27" spans="1:9" x14ac:dyDescent="0.2">
      <c r="A27" s="108" t="s">
        <v>23</v>
      </c>
      <c r="B27" s="109"/>
      <c r="C27" s="109"/>
      <c r="D27" s="109"/>
      <c r="E27" s="109"/>
      <c r="F27" s="109"/>
      <c r="G27" s="109"/>
      <c r="H27" s="159"/>
      <c r="I27" s="160"/>
    </row>
    <row r="28" spans="1:9" x14ac:dyDescent="0.2">
      <c r="A28" s="110" t="s">
        <v>24</v>
      </c>
      <c r="B28" s="111"/>
      <c r="C28" s="111"/>
      <c r="D28" s="111"/>
      <c r="E28" s="111"/>
      <c r="F28" s="111"/>
      <c r="G28" s="111"/>
      <c r="H28" s="161"/>
      <c r="I28" s="162"/>
    </row>
    <row r="29" spans="1:9" x14ac:dyDescent="0.2">
      <c r="A29" s="106" t="s">
        <v>25</v>
      </c>
      <c r="B29" s="107"/>
      <c r="C29" s="107"/>
      <c r="D29" s="107"/>
      <c r="E29" s="107"/>
      <c r="F29" s="107"/>
      <c r="G29" s="107"/>
      <c r="H29" s="157"/>
      <c r="I29" s="158"/>
    </row>
    <row r="30" spans="1:9" x14ac:dyDescent="0.2">
      <c r="A30" s="108" t="s">
        <v>23</v>
      </c>
      <c r="B30" s="109"/>
      <c r="C30" s="109"/>
      <c r="D30" s="109"/>
      <c r="E30" s="109"/>
      <c r="F30" s="109"/>
      <c r="G30" s="109"/>
      <c r="H30" s="159"/>
      <c r="I30" s="160"/>
    </row>
    <row r="31" spans="1:9" x14ac:dyDescent="0.2">
      <c r="A31" s="110" t="s">
        <v>24</v>
      </c>
      <c r="B31" s="111"/>
      <c r="C31" s="111"/>
      <c r="D31" s="111"/>
      <c r="E31" s="111"/>
      <c r="F31" s="111"/>
      <c r="G31" s="111"/>
      <c r="H31" s="161"/>
      <c r="I31" s="162"/>
    </row>
    <row r="32" spans="1:9" x14ac:dyDescent="0.2">
      <c r="A32" s="106" t="s">
        <v>38</v>
      </c>
      <c r="B32" s="107"/>
      <c r="C32" s="107"/>
      <c r="D32" s="107"/>
      <c r="E32" s="107"/>
      <c r="F32" s="107"/>
      <c r="G32" s="107"/>
      <c r="H32" s="157"/>
      <c r="I32" s="158"/>
    </row>
    <row r="33" spans="1:9" x14ac:dyDescent="0.2">
      <c r="A33" s="108" t="s">
        <v>23</v>
      </c>
      <c r="B33" s="109"/>
      <c r="C33" s="109"/>
      <c r="D33" s="109"/>
      <c r="E33" s="109"/>
      <c r="F33" s="109"/>
      <c r="G33" s="109"/>
      <c r="H33" s="159"/>
      <c r="I33" s="160"/>
    </row>
    <row r="34" spans="1:9" x14ac:dyDescent="0.2">
      <c r="A34" s="110" t="s">
        <v>24</v>
      </c>
      <c r="B34" s="111"/>
      <c r="C34" s="111"/>
      <c r="D34" s="111"/>
      <c r="E34" s="111"/>
      <c r="F34" s="111"/>
      <c r="G34" s="111"/>
      <c r="H34" s="161"/>
      <c r="I34" s="162"/>
    </row>
    <row r="35" spans="1:9" x14ac:dyDescent="0.2">
      <c r="A35" s="106" t="s">
        <v>26</v>
      </c>
      <c r="B35" s="107"/>
      <c r="C35" s="107"/>
      <c r="D35" s="107"/>
      <c r="E35" s="107"/>
      <c r="F35" s="107"/>
      <c r="G35" s="107"/>
      <c r="H35" s="157"/>
      <c r="I35" s="158"/>
    </row>
    <row r="36" spans="1:9" x14ac:dyDescent="0.2">
      <c r="A36" s="108" t="s">
        <v>23</v>
      </c>
      <c r="B36" s="109"/>
      <c r="C36" s="109"/>
      <c r="D36" s="109"/>
      <c r="E36" s="109"/>
      <c r="F36" s="109"/>
      <c r="G36" s="109"/>
      <c r="H36" s="159"/>
      <c r="I36" s="160"/>
    </row>
    <row r="37" spans="1:9" x14ac:dyDescent="0.2">
      <c r="A37" s="110" t="s">
        <v>24</v>
      </c>
      <c r="B37" s="111"/>
      <c r="C37" s="111"/>
      <c r="D37" s="111"/>
      <c r="E37" s="111"/>
      <c r="F37" s="111"/>
      <c r="G37" s="111"/>
      <c r="H37" s="161"/>
      <c r="I37" s="162"/>
    </row>
    <row r="38" spans="1:9" x14ac:dyDescent="0.2">
      <c r="A38" s="103" t="s">
        <v>27</v>
      </c>
      <c r="B38" s="104"/>
      <c r="C38" s="112">
        <v>1</v>
      </c>
      <c r="D38" s="104"/>
      <c r="E38" s="112">
        <v>1</v>
      </c>
      <c r="F38" s="104"/>
      <c r="G38" s="112">
        <v>1</v>
      </c>
      <c r="H38" s="155"/>
      <c r="I38" s="163">
        <v>1</v>
      </c>
    </row>
    <row r="39" spans="1:9" x14ac:dyDescent="0.2">
      <c r="A39" s="103" t="s">
        <v>28</v>
      </c>
      <c r="B39" s="104"/>
      <c r="C39" s="104"/>
      <c r="D39" s="104"/>
      <c r="E39" s="104"/>
      <c r="F39" s="104"/>
      <c r="G39" s="104"/>
      <c r="H39" s="155"/>
      <c r="I39" s="156"/>
    </row>
    <row r="40" spans="1:9" ht="13.5" thickBot="1" x14ac:dyDescent="0.25">
      <c r="A40" s="106" t="s">
        <v>77</v>
      </c>
      <c r="B40" s="107"/>
      <c r="C40" s="107"/>
      <c r="D40" s="107"/>
      <c r="E40" s="107"/>
      <c r="F40" s="107"/>
      <c r="G40" s="107"/>
      <c r="H40" s="157"/>
      <c r="I40" s="158"/>
    </row>
    <row r="41" spans="1:9" x14ac:dyDescent="0.2">
      <c r="A41" s="177" t="s">
        <v>35</v>
      </c>
      <c r="B41" s="113"/>
      <c r="C41" s="113"/>
      <c r="D41" s="113"/>
      <c r="E41" s="113"/>
      <c r="F41" s="113"/>
      <c r="G41" s="113"/>
      <c r="H41" s="164"/>
      <c r="I41" s="165"/>
    </row>
    <row r="42" spans="1:9" x14ac:dyDescent="0.2">
      <c r="A42" s="178" t="s">
        <v>36</v>
      </c>
      <c r="B42" s="114"/>
      <c r="C42" s="114"/>
      <c r="D42" s="114"/>
      <c r="E42" s="114"/>
      <c r="F42" s="114"/>
      <c r="G42" s="114"/>
      <c r="H42" s="166"/>
      <c r="I42" s="167"/>
    </row>
    <row r="43" spans="1:9" ht="13.5" thickBot="1" x14ac:dyDescent="0.25">
      <c r="A43" s="179" t="s">
        <v>37</v>
      </c>
      <c r="B43" s="115"/>
      <c r="C43" s="115"/>
      <c r="D43" s="115"/>
      <c r="E43" s="115"/>
      <c r="F43" s="115"/>
      <c r="G43" s="115"/>
      <c r="H43" s="168"/>
      <c r="I43" s="169"/>
    </row>
    <row r="44" spans="1:9" ht="25.5" customHeight="1" x14ac:dyDescent="0.2">
      <c r="A44" s="252"/>
      <c r="B44" s="250"/>
      <c r="C44" s="250"/>
      <c r="D44" s="250"/>
      <c r="E44" s="250"/>
      <c r="F44" s="250"/>
      <c r="G44" s="250"/>
      <c r="H44" s="251"/>
      <c r="I44" s="251"/>
    </row>
    <row r="45" spans="1:9" x14ac:dyDescent="0.2">
      <c r="A45" s="117"/>
      <c r="B45" s="117"/>
      <c r="C45" s="117"/>
      <c r="D45" s="117"/>
      <c r="E45" s="117"/>
      <c r="F45" s="117"/>
      <c r="G45" s="117"/>
      <c r="H45" s="170"/>
      <c r="I45" s="170"/>
    </row>
    <row r="46" spans="1:9" x14ac:dyDescent="0.2">
      <c r="A46" s="117"/>
      <c r="B46" s="117"/>
      <c r="C46" s="117"/>
      <c r="D46" s="117"/>
      <c r="E46" s="117"/>
      <c r="F46" s="117"/>
      <c r="G46" s="117"/>
      <c r="H46" s="170"/>
      <c r="I46" s="170"/>
    </row>
    <row r="47" spans="1:9" x14ac:dyDescent="0.2">
      <c r="A47" s="117"/>
      <c r="B47" s="117"/>
      <c r="C47" s="117"/>
      <c r="D47" s="117"/>
      <c r="E47" s="117"/>
      <c r="F47" s="117"/>
      <c r="G47" s="117"/>
      <c r="H47" s="170"/>
      <c r="I47" s="170"/>
    </row>
    <row r="48" spans="1:9" x14ac:dyDescent="0.2">
      <c r="A48" s="117"/>
      <c r="B48" s="117"/>
      <c r="C48" s="117"/>
      <c r="D48" s="117"/>
      <c r="E48" s="117"/>
      <c r="F48" s="117"/>
      <c r="G48" s="117"/>
      <c r="H48" s="170"/>
      <c r="I48" s="170"/>
    </row>
    <row r="49" spans="1:9" x14ac:dyDescent="0.2">
      <c r="A49" s="117"/>
      <c r="B49" s="117"/>
      <c r="C49" s="117"/>
      <c r="D49" s="117"/>
      <c r="E49" s="117"/>
      <c r="F49" s="117"/>
      <c r="G49" s="117"/>
      <c r="H49" s="170"/>
      <c r="I49" s="170"/>
    </row>
    <row r="50" spans="1:9" ht="13.5" hidden="1" thickBot="1" x14ac:dyDescent="0.25">
      <c r="A50" s="42" t="s">
        <v>65</v>
      </c>
      <c r="B50" s="86"/>
      <c r="C50" s="86"/>
      <c r="D50" s="86"/>
      <c r="E50" s="86"/>
      <c r="F50" s="86"/>
      <c r="G50" s="86"/>
      <c r="H50" s="171"/>
    </row>
    <row r="51" spans="1:9" ht="13.5" hidden="1" thickBot="1" x14ac:dyDescent="0.25">
      <c r="A51" s="45" t="s">
        <v>49</v>
      </c>
      <c r="B51" s="45" t="str">
        <f>+B8</f>
        <v>promedio 2016</v>
      </c>
      <c r="C51" s="86"/>
      <c r="D51" s="45" t="str">
        <f>+D8</f>
        <v>promedio 2017</v>
      </c>
      <c r="E51" s="86"/>
      <c r="F51" s="45" t="str">
        <f>+F8</f>
        <v>promedio 2018</v>
      </c>
      <c r="G51" s="86"/>
      <c r="H51" s="173">
        <f>+H8</f>
        <v>43466</v>
      </c>
    </row>
    <row r="52" spans="1:9" ht="13.5" hidden="1" thickBot="1" x14ac:dyDescent="0.25">
      <c r="A52" s="87" t="s">
        <v>66</v>
      </c>
      <c r="B52" s="88">
        <f>+B38-SUM(B11,B11:B13,B15:B20,B22:B25,B27:B28,B30:B31,B33:B34,B36:B37)</f>
        <v>0</v>
      </c>
      <c r="C52" s="89"/>
      <c r="D52" s="88">
        <f>+D38-SUM(D11,D11:D13,D15:D20,D22:D25,D27:D28,D30:D31,D33:D34,D36:D37)</f>
        <v>0</v>
      </c>
      <c r="E52" s="89"/>
      <c r="F52" s="88">
        <f>+F38-SUM(F11,F11:F13,F15:F20,F22:F25,F27:F28,F30:F31,F33:F34,F36:F37)</f>
        <v>0</v>
      </c>
      <c r="G52" s="89"/>
      <c r="H52" s="174">
        <f>+H38-SUM(H11,H11:H13,H15:H20,H22:H25,H27:H28,H30:H31,H33:H34,H36:H37)</f>
        <v>0</v>
      </c>
    </row>
  </sheetData>
  <mergeCells count="1">
    <mergeCell ref="B3:G3"/>
  </mergeCells>
  <phoneticPr fontId="0" type="noConversion"/>
  <pageMargins left="0.35433070866141736" right="0.35433070866141736" top="0.98425196850393704" bottom="0.98425196850393704" header="0.19685039370078741" footer="0"/>
  <pageSetup paperSize="9" scale="81" orientation="landscape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2"/>
    <col min="9" max="9" width="10.5703125" style="172" customWidth="1"/>
    <col min="10" max="10" width="11.42578125" style="172"/>
    <col min="11" max="16384" width="11.42578125" style="2"/>
  </cols>
  <sheetData>
    <row r="1" spans="1:12" x14ac:dyDescent="0.2">
      <c r="A1" s="90" t="s">
        <v>84</v>
      </c>
      <c r="B1" s="91"/>
      <c r="C1" s="91"/>
      <c r="D1" s="91"/>
      <c r="E1" s="91"/>
      <c r="F1" s="91"/>
      <c r="G1" s="91"/>
      <c r="H1" s="148"/>
      <c r="I1" s="148"/>
    </row>
    <row r="2" spans="1:12" x14ac:dyDescent="0.2">
      <c r="A2" s="90" t="s">
        <v>6</v>
      </c>
      <c r="B2" s="91"/>
      <c r="C2" s="91"/>
      <c r="D2" s="91"/>
      <c r="E2" s="91"/>
      <c r="F2" s="91"/>
      <c r="G2" s="91"/>
      <c r="H2" s="148"/>
      <c r="I2" s="148"/>
    </row>
    <row r="3" spans="1:12" x14ac:dyDescent="0.2">
      <c r="A3" s="355" t="s">
        <v>91</v>
      </c>
      <c r="B3" s="355"/>
      <c r="C3" s="355"/>
      <c r="D3" s="355"/>
      <c r="E3" s="355"/>
      <c r="F3" s="355"/>
      <c r="G3" s="355"/>
      <c r="H3" s="175"/>
      <c r="I3" s="175"/>
      <c r="J3" s="175"/>
      <c r="K3" s="175"/>
      <c r="L3" s="175"/>
    </row>
    <row r="4" spans="1:12" s="5" customFormat="1" x14ac:dyDescent="0.2">
      <c r="A4" s="176" t="s">
        <v>85</v>
      </c>
      <c r="B4" s="149"/>
      <c r="C4" s="149"/>
      <c r="D4" s="149"/>
      <c r="E4" s="149"/>
      <c r="F4" s="149"/>
      <c r="G4" s="149"/>
      <c r="H4" s="149"/>
      <c r="I4" s="149"/>
      <c r="J4" s="150"/>
    </row>
    <row r="5" spans="1:12" x14ac:dyDescent="0.2">
      <c r="A5" s="90" t="s">
        <v>90</v>
      </c>
      <c r="B5" s="91"/>
      <c r="C5" s="91"/>
      <c r="D5" s="91"/>
      <c r="E5" s="91"/>
      <c r="F5" s="91"/>
      <c r="G5" s="91"/>
      <c r="H5" s="148"/>
      <c r="I5" s="148"/>
    </row>
    <row r="6" spans="1:12" ht="13.5" thickBot="1" x14ac:dyDescent="0.25">
      <c r="A6" s="90"/>
      <c r="B6" s="91"/>
      <c r="C6" s="91"/>
      <c r="D6" s="91"/>
      <c r="E6" s="91"/>
      <c r="F6" s="91"/>
      <c r="G6" s="91"/>
      <c r="H6" s="148"/>
      <c r="I6" s="148"/>
    </row>
    <row r="7" spans="1:12" ht="13.5" thickBot="1" x14ac:dyDescent="0.25">
      <c r="A7" s="92" t="s">
        <v>7</v>
      </c>
      <c r="B7" s="93" t="s">
        <v>86</v>
      </c>
      <c r="C7" s="94"/>
      <c r="D7" s="93" t="s">
        <v>87</v>
      </c>
      <c r="E7" s="94"/>
      <c r="F7" s="93" t="s">
        <v>88</v>
      </c>
      <c r="G7" s="94"/>
      <c r="H7" s="151" t="s">
        <v>89</v>
      </c>
      <c r="I7" s="152"/>
    </row>
    <row r="8" spans="1:12" s="3" customFormat="1" ht="13.5" thickBot="1" x14ac:dyDescent="0.25">
      <c r="A8" s="95"/>
      <c r="B8" s="96" t="s">
        <v>39</v>
      </c>
      <c r="C8" s="97" t="s">
        <v>8</v>
      </c>
      <c r="D8" s="98" t="s">
        <v>39</v>
      </c>
      <c r="E8" s="97" t="s">
        <v>8</v>
      </c>
      <c r="F8" s="98" t="s">
        <v>39</v>
      </c>
      <c r="G8" s="97" t="s">
        <v>8</v>
      </c>
      <c r="H8" s="153" t="s">
        <v>39</v>
      </c>
      <c r="I8" s="154" t="s">
        <v>8</v>
      </c>
      <c r="J8" s="180"/>
    </row>
    <row r="9" spans="1:12" s="3" customFormat="1" x14ac:dyDescent="0.2">
      <c r="A9" s="99" t="s">
        <v>40</v>
      </c>
      <c r="B9" s="100"/>
      <c r="C9" s="101"/>
      <c r="D9" s="102"/>
      <c r="E9" s="101"/>
      <c r="F9" s="102"/>
      <c r="G9" s="101"/>
      <c r="H9" s="102"/>
      <c r="I9" s="101"/>
      <c r="J9" s="180"/>
    </row>
    <row r="10" spans="1:12" x14ac:dyDescent="0.2">
      <c r="A10" s="103" t="s">
        <v>9</v>
      </c>
      <c r="B10" s="104"/>
      <c r="C10" s="104"/>
      <c r="D10" s="104"/>
      <c r="E10" s="104"/>
      <c r="F10" s="104"/>
      <c r="G10" s="104"/>
      <c r="H10" s="155"/>
      <c r="I10" s="156"/>
    </row>
    <row r="11" spans="1:12" x14ac:dyDescent="0.2">
      <c r="A11" s="105" t="s">
        <v>10</v>
      </c>
      <c r="B11" s="104"/>
      <c r="C11" s="104"/>
      <c r="D11" s="104"/>
      <c r="E11" s="104"/>
      <c r="F11" s="104"/>
      <c r="G11" s="104"/>
      <c r="H11" s="155"/>
      <c r="I11" s="156"/>
    </row>
    <row r="12" spans="1:12" x14ac:dyDescent="0.2">
      <c r="A12" s="105" t="s">
        <v>11</v>
      </c>
      <c r="B12" s="104"/>
      <c r="C12" s="104"/>
      <c r="D12" s="104"/>
      <c r="E12" s="104"/>
      <c r="F12" s="104"/>
      <c r="G12" s="104"/>
      <c r="H12" s="155"/>
      <c r="I12" s="156"/>
    </row>
    <row r="13" spans="1:12" x14ac:dyDescent="0.2">
      <c r="A13" s="103" t="s">
        <v>12</v>
      </c>
      <c r="B13" s="104"/>
      <c r="C13" s="104"/>
      <c r="D13" s="104"/>
      <c r="E13" s="104"/>
      <c r="F13" s="104"/>
      <c r="G13" s="104"/>
      <c r="H13" s="155"/>
      <c r="I13" s="156"/>
    </row>
    <row r="14" spans="1:12" x14ac:dyDescent="0.2">
      <c r="A14" s="105" t="s">
        <v>13</v>
      </c>
      <c r="B14" s="104"/>
      <c r="C14" s="104"/>
      <c r="D14" s="104"/>
      <c r="E14" s="104"/>
      <c r="F14" s="104"/>
      <c r="G14" s="104"/>
      <c r="H14" s="155"/>
      <c r="I14" s="156"/>
    </row>
    <row r="15" spans="1:12" x14ac:dyDescent="0.2">
      <c r="A15" s="105" t="s">
        <v>14</v>
      </c>
      <c r="B15" s="104"/>
      <c r="C15" s="104"/>
      <c r="D15" s="104"/>
      <c r="E15" s="104"/>
      <c r="F15" s="104"/>
      <c r="G15" s="104"/>
      <c r="H15" s="155"/>
      <c r="I15" s="156"/>
    </row>
    <row r="16" spans="1:12" x14ac:dyDescent="0.2">
      <c r="A16" s="105" t="s">
        <v>15</v>
      </c>
      <c r="B16" s="104"/>
      <c r="C16" s="104"/>
      <c r="D16" s="104"/>
      <c r="E16" s="104"/>
      <c r="F16" s="104"/>
      <c r="G16" s="104"/>
      <c r="H16" s="155"/>
      <c r="I16" s="156"/>
    </row>
    <row r="17" spans="1:9" x14ac:dyDescent="0.2">
      <c r="A17" s="105" t="s">
        <v>16</v>
      </c>
      <c r="B17" s="104"/>
      <c r="C17" s="104"/>
      <c r="D17" s="104"/>
      <c r="E17" s="104"/>
      <c r="F17" s="104"/>
      <c r="G17" s="104"/>
      <c r="H17" s="155"/>
      <c r="I17" s="156"/>
    </row>
    <row r="18" spans="1:9" x14ac:dyDescent="0.2">
      <c r="A18" s="105" t="s">
        <v>17</v>
      </c>
      <c r="B18" s="104"/>
      <c r="C18" s="104"/>
      <c r="D18" s="104"/>
      <c r="E18" s="104"/>
      <c r="F18" s="104"/>
      <c r="G18" s="104"/>
      <c r="H18" s="155"/>
      <c r="I18" s="156"/>
    </row>
    <row r="19" spans="1:9" x14ac:dyDescent="0.2">
      <c r="A19" s="105" t="s">
        <v>18</v>
      </c>
      <c r="B19" s="104"/>
      <c r="C19" s="104"/>
      <c r="D19" s="104"/>
      <c r="E19" s="104"/>
      <c r="F19" s="104"/>
      <c r="G19" s="104"/>
      <c r="H19" s="155"/>
      <c r="I19" s="156"/>
    </row>
    <row r="20" spans="1:9" x14ac:dyDescent="0.2">
      <c r="A20" s="103" t="s">
        <v>32</v>
      </c>
      <c r="B20" s="104"/>
      <c r="C20" s="104"/>
      <c r="D20" s="104"/>
      <c r="E20" s="104"/>
      <c r="F20" s="104"/>
      <c r="G20" s="104"/>
      <c r="H20" s="155"/>
      <c r="I20" s="156"/>
    </row>
    <row r="21" spans="1:9" x14ac:dyDescent="0.2">
      <c r="A21" s="105" t="s">
        <v>19</v>
      </c>
      <c r="B21" s="104"/>
      <c r="C21" s="104"/>
      <c r="D21" s="104"/>
      <c r="E21" s="104"/>
      <c r="F21" s="104"/>
      <c r="G21" s="104"/>
      <c r="H21" s="155"/>
      <c r="I21" s="156"/>
    </row>
    <row r="22" spans="1:9" x14ac:dyDescent="0.2">
      <c r="A22" s="105" t="s">
        <v>20</v>
      </c>
      <c r="B22" s="104"/>
      <c r="C22" s="104"/>
      <c r="D22" s="104"/>
      <c r="E22" s="104"/>
      <c r="F22" s="104"/>
      <c r="G22" s="104"/>
      <c r="H22" s="155"/>
      <c r="I22" s="156"/>
    </row>
    <row r="23" spans="1:9" x14ac:dyDescent="0.2">
      <c r="A23" s="105" t="s">
        <v>21</v>
      </c>
      <c r="B23" s="104"/>
      <c r="C23" s="104"/>
      <c r="D23" s="104"/>
      <c r="E23" s="104"/>
      <c r="F23" s="104"/>
      <c r="G23" s="104"/>
      <c r="H23" s="155"/>
      <c r="I23" s="156"/>
    </row>
    <row r="24" spans="1:9" x14ac:dyDescent="0.2">
      <c r="A24" s="103" t="s">
        <v>79</v>
      </c>
      <c r="B24" s="104"/>
      <c r="C24" s="104"/>
      <c r="D24" s="104"/>
      <c r="E24" s="104"/>
      <c r="F24" s="104"/>
      <c r="G24" s="104"/>
      <c r="H24" s="155"/>
      <c r="I24" s="156"/>
    </row>
    <row r="25" spans="1:9" x14ac:dyDescent="0.2">
      <c r="A25" s="106" t="s">
        <v>22</v>
      </c>
      <c r="B25" s="107"/>
      <c r="C25" s="107"/>
      <c r="D25" s="107"/>
      <c r="E25" s="107"/>
      <c r="F25" s="107"/>
      <c r="G25" s="107"/>
      <c r="H25" s="157"/>
      <c r="I25" s="158"/>
    </row>
    <row r="26" spans="1:9" x14ac:dyDescent="0.2">
      <c r="A26" s="108" t="s">
        <v>23</v>
      </c>
      <c r="B26" s="109"/>
      <c r="C26" s="109"/>
      <c r="D26" s="109"/>
      <c r="E26" s="109"/>
      <c r="F26" s="109"/>
      <c r="G26" s="109"/>
      <c r="H26" s="159"/>
      <c r="I26" s="160"/>
    </row>
    <row r="27" spans="1:9" x14ac:dyDescent="0.2">
      <c r="A27" s="110" t="s">
        <v>24</v>
      </c>
      <c r="B27" s="111"/>
      <c r="C27" s="111"/>
      <c r="D27" s="111"/>
      <c r="E27" s="111"/>
      <c r="F27" s="111"/>
      <c r="G27" s="111"/>
      <c r="H27" s="161"/>
      <c r="I27" s="162"/>
    </row>
    <row r="28" spans="1:9" x14ac:dyDescent="0.2">
      <c r="A28" s="106" t="s">
        <v>25</v>
      </c>
      <c r="B28" s="107"/>
      <c r="C28" s="107"/>
      <c r="D28" s="107"/>
      <c r="E28" s="107"/>
      <c r="F28" s="107"/>
      <c r="G28" s="107"/>
      <c r="H28" s="157"/>
      <c r="I28" s="158"/>
    </row>
    <row r="29" spans="1:9" x14ac:dyDescent="0.2">
      <c r="A29" s="108" t="s">
        <v>23</v>
      </c>
      <c r="B29" s="109"/>
      <c r="C29" s="109"/>
      <c r="D29" s="109"/>
      <c r="E29" s="109"/>
      <c r="F29" s="109"/>
      <c r="G29" s="109"/>
      <c r="H29" s="159"/>
      <c r="I29" s="160"/>
    </row>
    <row r="30" spans="1:9" x14ac:dyDescent="0.2">
      <c r="A30" s="110" t="s">
        <v>24</v>
      </c>
      <c r="B30" s="111"/>
      <c r="C30" s="111"/>
      <c r="D30" s="111"/>
      <c r="E30" s="111"/>
      <c r="F30" s="111"/>
      <c r="G30" s="111"/>
      <c r="H30" s="161"/>
      <c r="I30" s="162"/>
    </row>
    <row r="31" spans="1:9" x14ac:dyDescent="0.2">
      <c r="A31" s="106" t="s">
        <v>38</v>
      </c>
      <c r="B31" s="107"/>
      <c r="C31" s="107"/>
      <c r="D31" s="107"/>
      <c r="E31" s="107"/>
      <c r="F31" s="107"/>
      <c r="G31" s="107"/>
      <c r="H31" s="157"/>
      <c r="I31" s="158"/>
    </row>
    <row r="32" spans="1:9" x14ac:dyDescent="0.2">
      <c r="A32" s="108" t="s">
        <v>23</v>
      </c>
      <c r="B32" s="109"/>
      <c r="C32" s="109"/>
      <c r="D32" s="109"/>
      <c r="E32" s="109"/>
      <c r="F32" s="109"/>
      <c r="G32" s="109"/>
      <c r="H32" s="159"/>
      <c r="I32" s="160"/>
    </row>
    <row r="33" spans="1:9" x14ac:dyDescent="0.2">
      <c r="A33" s="110" t="s">
        <v>24</v>
      </c>
      <c r="B33" s="111"/>
      <c r="C33" s="111"/>
      <c r="D33" s="111"/>
      <c r="E33" s="111"/>
      <c r="F33" s="111"/>
      <c r="G33" s="111"/>
      <c r="H33" s="161"/>
      <c r="I33" s="162"/>
    </row>
    <row r="34" spans="1:9" x14ac:dyDescent="0.2">
      <c r="A34" s="106" t="s">
        <v>26</v>
      </c>
      <c r="B34" s="107"/>
      <c r="C34" s="107"/>
      <c r="D34" s="107"/>
      <c r="E34" s="107"/>
      <c r="F34" s="107"/>
      <c r="G34" s="107"/>
      <c r="H34" s="157"/>
      <c r="I34" s="158"/>
    </row>
    <row r="35" spans="1:9" x14ac:dyDescent="0.2">
      <c r="A35" s="108" t="s">
        <v>23</v>
      </c>
      <c r="B35" s="109"/>
      <c r="C35" s="109"/>
      <c r="D35" s="109"/>
      <c r="E35" s="109"/>
      <c r="F35" s="109"/>
      <c r="G35" s="109"/>
      <c r="H35" s="159"/>
      <c r="I35" s="160"/>
    </row>
    <row r="36" spans="1:9" x14ac:dyDescent="0.2">
      <c r="A36" s="110" t="s">
        <v>24</v>
      </c>
      <c r="B36" s="111"/>
      <c r="C36" s="111"/>
      <c r="D36" s="111"/>
      <c r="E36" s="111"/>
      <c r="F36" s="111"/>
      <c r="G36" s="111"/>
      <c r="H36" s="161"/>
      <c r="I36" s="162"/>
    </row>
    <row r="37" spans="1:9" x14ac:dyDescent="0.2">
      <c r="A37" s="103" t="s">
        <v>27</v>
      </c>
      <c r="B37" s="104"/>
      <c r="C37" s="112">
        <v>1</v>
      </c>
      <c r="D37" s="104"/>
      <c r="E37" s="112">
        <v>1</v>
      </c>
      <c r="F37" s="104"/>
      <c r="G37" s="112">
        <v>1</v>
      </c>
      <c r="H37" s="155"/>
      <c r="I37" s="163">
        <v>1</v>
      </c>
    </row>
    <row r="38" spans="1:9" x14ac:dyDescent="0.2">
      <c r="A38" s="103" t="s">
        <v>28</v>
      </c>
      <c r="B38" s="104"/>
      <c r="C38" s="104"/>
      <c r="D38" s="104"/>
      <c r="E38" s="104"/>
      <c r="F38" s="104"/>
      <c r="G38" s="104"/>
      <c r="H38" s="155"/>
      <c r="I38" s="156"/>
    </row>
    <row r="39" spans="1:9" ht="13.5" thickBot="1" x14ac:dyDescent="0.25">
      <c r="A39" s="106" t="s">
        <v>77</v>
      </c>
      <c r="B39" s="107"/>
      <c r="C39" s="107"/>
      <c r="D39" s="107"/>
      <c r="E39" s="107"/>
      <c r="F39" s="107"/>
      <c r="G39" s="107"/>
      <c r="H39" s="157"/>
      <c r="I39" s="158"/>
    </row>
    <row r="40" spans="1:9" x14ac:dyDescent="0.2">
      <c r="A40" s="177" t="s">
        <v>35</v>
      </c>
      <c r="B40" s="113"/>
      <c r="C40" s="113"/>
      <c r="D40" s="113"/>
      <c r="E40" s="113"/>
      <c r="F40" s="113"/>
      <c r="G40" s="113"/>
      <c r="H40" s="164"/>
      <c r="I40" s="165"/>
    </row>
    <row r="41" spans="1:9" x14ac:dyDescent="0.2">
      <c r="A41" s="178" t="s">
        <v>36</v>
      </c>
      <c r="B41" s="114"/>
      <c r="C41" s="114"/>
      <c r="D41" s="114"/>
      <c r="E41" s="114"/>
      <c r="F41" s="114"/>
      <c r="G41" s="114"/>
      <c r="H41" s="166"/>
      <c r="I41" s="167"/>
    </row>
    <row r="42" spans="1:9" ht="13.5" thickBot="1" x14ac:dyDescent="0.25">
      <c r="A42" s="179" t="s">
        <v>37</v>
      </c>
      <c r="B42" s="115"/>
      <c r="C42" s="115"/>
      <c r="D42" s="115"/>
      <c r="E42" s="115"/>
      <c r="F42" s="115"/>
      <c r="G42" s="115"/>
      <c r="H42" s="168"/>
      <c r="I42" s="169"/>
    </row>
    <row r="43" spans="1:9" x14ac:dyDescent="0.2">
      <c r="A43" s="116"/>
      <c r="B43" s="8"/>
      <c r="C43" s="117"/>
      <c r="D43" s="117"/>
      <c r="E43" s="117"/>
      <c r="F43" s="117"/>
      <c r="G43" s="117"/>
      <c r="H43" s="170"/>
      <c r="I43" s="170"/>
    </row>
    <row r="44" spans="1:9" x14ac:dyDescent="0.2">
      <c r="A44" s="117"/>
      <c r="B44" s="117"/>
      <c r="C44" s="117"/>
      <c r="D44" s="117"/>
      <c r="E44" s="117"/>
      <c r="F44" s="117"/>
      <c r="G44" s="117"/>
      <c r="H44" s="170"/>
      <c r="I44" s="170"/>
    </row>
    <row r="45" spans="1:9" x14ac:dyDescent="0.2">
      <c r="A45" s="117"/>
      <c r="B45" s="117"/>
      <c r="C45" s="117"/>
      <c r="D45" s="117"/>
      <c r="E45" s="117"/>
      <c r="F45" s="117"/>
      <c r="G45" s="117"/>
      <c r="H45" s="170"/>
      <c r="I45" s="170"/>
    </row>
    <row r="46" spans="1:9" x14ac:dyDescent="0.2">
      <c r="A46" s="117"/>
      <c r="B46" s="117"/>
      <c r="C46" s="117"/>
      <c r="D46" s="117"/>
      <c r="E46" s="117"/>
      <c r="F46" s="117"/>
      <c r="G46" s="117"/>
      <c r="H46" s="170"/>
      <c r="I46" s="170"/>
    </row>
    <row r="47" spans="1:9" x14ac:dyDescent="0.2">
      <c r="A47" s="117"/>
      <c r="B47" s="117"/>
      <c r="C47" s="117"/>
      <c r="D47" s="117"/>
      <c r="E47" s="117"/>
      <c r="F47" s="117"/>
      <c r="G47" s="117"/>
      <c r="H47" s="170"/>
      <c r="I47" s="170"/>
    </row>
    <row r="48" spans="1:9" x14ac:dyDescent="0.2">
      <c r="A48" s="117"/>
      <c r="B48" s="117"/>
      <c r="C48" s="117"/>
      <c r="D48" s="117"/>
      <c r="E48" s="117"/>
      <c r="F48" s="117"/>
      <c r="G48" s="117"/>
      <c r="H48" s="170"/>
      <c r="I48" s="170"/>
    </row>
    <row r="49" spans="1:8" ht="13.5" thickBot="1" x14ac:dyDescent="0.25">
      <c r="A49" s="42" t="s">
        <v>65</v>
      </c>
      <c r="B49" s="86"/>
      <c r="C49" s="86"/>
      <c r="D49" s="86"/>
      <c r="E49" s="86"/>
      <c r="F49" s="86"/>
      <c r="G49" s="86"/>
      <c r="H49" s="171"/>
    </row>
    <row r="50" spans="1:8" ht="13.5" thickBot="1" x14ac:dyDescent="0.25">
      <c r="A50" s="45" t="s">
        <v>49</v>
      </c>
      <c r="B50" s="45" t="str">
        <f>+B7</f>
        <v>promedio 2015</v>
      </c>
      <c r="C50" s="86"/>
      <c r="D50" s="45" t="str">
        <f>+D7</f>
        <v>promedio 2016</v>
      </c>
      <c r="E50" s="86"/>
      <c r="F50" s="45" t="str">
        <f>+F7</f>
        <v>promedio 2017</v>
      </c>
      <c r="G50" s="86"/>
      <c r="H50" s="173" t="str">
        <f>+H7</f>
        <v>promedio ene-oct 2018</v>
      </c>
    </row>
    <row r="51" spans="1:8" ht="13.5" thickBot="1" x14ac:dyDescent="0.25">
      <c r="A51" s="87" t="s">
        <v>66</v>
      </c>
      <c r="B51" s="88">
        <f>+B37-SUM(B10,B10:B12,B14:B19,B21:B24,B26:B27,B29:B30,B32:B33,B35:B36)</f>
        <v>0</v>
      </c>
      <c r="C51" s="89"/>
      <c r="D51" s="88">
        <f>+D37-SUM(D10,D10:D12,D14:D19,D21:D24,D26:D27,D29:D30,D32:D33,D35:D36)</f>
        <v>0</v>
      </c>
      <c r="E51" s="89"/>
      <c r="F51" s="88">
        <f>+F37-SUM(F10,F10:F12,F14:F19,F21:F24,F26:F27,F29:F30,F32:F33,F35:F36)</f>
        <v>0</v>
      </c>
      <c r="G51" s="89"/>
      <c r="H51" s="174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2"/>
    <col min="9" max="9" width="11.85546875" style="172" customWidth="1"/>
    <col min="10" max="16384" width="11.42578125" style="2"/>
  </cols>
  <sheetData>
    <row r="1" spans="1:13" x14ac:dyDescent="0.2">
      <c r="A1" s="90" t="s">
        <v>108</v>
      </c>
      <c r="B1" s="91"/>
      <c r="C1" s="91"/>
      <c r="D1" s="91"/>
      <c r="E1" s="91"/>
      <c r="F1" s="91"/>
      <c r="G1" s="91"/>
      <c r="H1" s="148"/>
      <c r="I1" s="148"/>
    </row>
    <row r="2" spans="1:13" x14ac:dyDescent="0.2">
      <c r="A2" s="90" t="s">
        <v>6</v>
      </c>
      <c r="B2" s="91"/>
      <c r="C2" s="91"/>
      <c r="D2" s="91"/>
      <c r="E2" s="91"/>
      <c r="F2" s="91"/>
      <c r="G2" s="91"/>
      <c r="H2" s="148"/>
      <c r="I2" s="148"/>
    </row>
    <row r="3" spans="1:13" s="226" customFormat="1" x14ac:dyDescent="0.2">
      <c r="A3" s="331"/>
      <c r="B3" s="354" t="s">
        <v>126</v>
      </c>
      <c r="C3" s="354"/>
      <c r="D3" s="354"/>
      <c r="E3" s="354"/>
      <c r="F3" s="354"/>
      <c r="G3" s="354"/>
      <c r="H3" s="332"/>
      <c r="I3" s="332"/>
      <c r="J3" s="332"/>
      <c r="K3" s="332"/>
      <c r="L3" s="332"/>
      <c r="M3" s="333"/>
    </row>
    <row r="4" spans="1:13" s="150" customFormat="1" x14ac:dyDescent="0.2">
      <c r="A4" s="176" t="s">
        <v>105</v>
      </c>
      <c r="B4" s="149"/>
      <c r="C4" s="149"/>
      <c r="D4" s="149"/>
      <c r="E4" s="149"/>
      <c r="F4" s="149"/>
      <c r="G4" s="149"/>
      <c r="H4" s="149"/>
      <c r="I4" s="149"/>
    </row>
    <row r="5" spans="1:13" x14ac:dyDescent="0.2">
      <c r="A5" s="90" t="s">
        <v>96</v>
      </c>
      <c r="B5" s="91"/>
      <c r="C5" s="91"/>
      <c r="D5" s="91"/>
      <c r="E5" s="91"/>
      <c r="F5" s="91"/>
      <c r="G5" s="91"/>
      <c r="H5" s="148"/>
      <c r="I5" s="148"/>
    </row>
    <row r="6" spans="1:13" x14ac:dyDescent="0.2">
      <c r="A6" s="90"/>
      <c r="B6" s="91"/>
      <c r="C6" s="91"/>
      <c r="D6" s="91"/>
      <c r="E6" s="91"/>
      <c r="F6" s="91"/>
      <c r="G6" s="91"/>
      <c r="H6" s="148"/>
      <c r="I6" s="148"/>
    </row>
    <row r="7" spans="1:13" ht="13.5" thickBot="1" x14ac:dyDescent="0.25">
      <c r="A7" s="90"/>
      <c r="B7" s="91"/>
      <c r="C7" s="91"/>
      <c r="D7" s="91"/>
      <c r="E7" s="91"/>
      <c r="F7" s="91"/>
      <c r="G7" s="91"/>
      <c r="H7" s="148"/>
      <c r="I7" s="148"/>
    </row>
    <row r="8" spans="1:13" ht="13.5" thickBot="1" x14ac:dyDescent="0.25">
      <c r="A8" s="254" t="s">
        <v>7</v>
      </c>
      <c r="B8" s="255" t="s">
        <v>87</v>
      </c>
      <c r="C8" s="256"/>
      <c r="D8" s="255" t="s">
        <v>88</v>
      </c>
      <c r="E8" s="256"/>
      <c r="F8" s="255" t="s">
        <v>107</v>
      </c>
      <c r="G8" s="256"/>
      <c r="H8" s="299">
        <v>43466</v>
      </c>
      <c r="I8" s="300"/>
    </row>
    <row r="9" spans="1:13" s="3" customFormat="1" ht="13.5" thickBot="1" x14ac:dyDescent="0.25">
      <c r="A9" s="257"/>
      <c r="B9" s="258" t="s">
        <v>39</v>
      </c>
      <c r="C9" s="259" t="s">
        <v>8</v>
      </c>
      <c r="D9" s="260" t="s">
        <v>39</v>
      </c>
      <c r="E9" s="259" t="s">
        <v>8</v>
      </c>
      <c r="F9" s="260" t="s">
        <v>39</v>
      </c>
      <c r="G9" s="259" t="s">
        <v>8</v>
      </c>
      <c r="H9" s="297" t="s">
        <v>39</v>
      </c>
      <c r="I9" s="298" t="s">
        <v>8</v>
      </c>
    </row>
    <row r="10" spans="1:13" s="3" customFormat="1" x14ac:dyDescent="0.2">
      <c r="A10" s="99" t="s">
        <v>40</v>
      </c>
      <c r="B10" s="100"/>
      <c r="C10" s="101"/>
      <c r="D10" s="102"/>
      <c r="E10" s="101"/>
      <c r="F10" s="102"/>
      <c r="G10" s="101"/>
      <c r="H10" s="102"/>
      <c r="I10" s="101"/>
    </row>
    <row r="11" spans="1:13" x14ac:dyDescent="0.2">
      <c r="A11" s="103" t="s">
        <v>9</v>
      </c>
      <c r="B11" s="104"/>
      <c r="C11" s="104"/>
      <c r="D11" s="104"/>
      <c r="E11" s="104"/>
      <c r="F11" s="104"/>
      <c r="G11" s="104"/>
      <c r="H11" s="155"/>
      <c r="I11" s="156"/>
    </row>
    <row r="12" spans="1:13" x14ac:dyDescent="0.2">
      <c r="A12" s="105" t="s">
        <v>10</v>
      </c>
      <c r="B12" s="104"/>
      <c r="C12" s="104"/>
      <c r="D12" s="104"/>
      <c r="E12" s="104"/>
      <c r="F12" s="104"/>
      <c r="G12" s="104"/>
      <c r="H12" s="155"/>
      <c r="I12" s="156"/>
    </row>
    <row r="13" spans="1:13" x14ac:dyDescent="0.2">
      <c r="A13" s="105" t="s">
        <v>11</v>
      </c>
      <c r="B13" s="104"/>
      <c r="C13" s="104"/>
      <c r="D13" s="104"/>
      <c r="E13" s="104"/>
      <c r="F13" s="104"/>
      <c r="G13" s="104"/>
      <c r="H13" s="155"/>
      <c r="I13" s="156"/>
    </row>
    <row r="14" spans="1:13" x14ac:dyDescent="0.2">
      <c r="A14" s="103" t="s">
        <v>12</v>
      </c>
      <c r="B14" s="104"/>
      <c r="C14" s="104"/>
      <c r="D14" s="104"/>
      <c r="E14" s="104"/>
      <c r="F14" s="104"/>
      <c r="G14" s="104"/>
      <c r="H14" s="155"/>
      <c r="I14" s="156"/>
    </row>
    <row r="15" spans="1:13" x14ac:dyDescent="0.2">
      <c r="A15" s="105" t="s">
        <v>13</v>
      </c>
      <c r="B15" s="104"/>
      <c r="C15" s="104"/>
      <c r="D15" s="104"/>
      <c r="E15" s="104"/>
      <c r="F15" s="104"/>
      <c r="G15" s="104"/>
      <c r="H15" s="155"/>
      <c r="I15" s="156"/>
    </row>
    <row r="16" spans="1:13" x14ac:dyDescent="0.2">
      <c r="A16" s="105" t="s">
        <v>14</v>
      </c>
      <c r="B16" s="104"/>
      <c r="C16" s="104"/>
      <c r="D16" s="104"/>
      <c r="E16" s="104"/>
      <c r="F16" s="104"/>
      <c r="G16" s="104"/>
      <c r="H16" s="155"/>
      <c r="I16" s="156"/>
    </row>
    <row r="17" spans="1:9" x14ac:dyDescent="0.2">
      <c r="A17" s="105" t="s">
        <v>15</v>
      </c>
      <c r="B17" s="104"/>
      <c r="C17" s="104"/>
      <c r="D17" s="104"/>
      <c r="E17" s="104"/>
      <c r="F17" s="104"/>
      <c r="G17" s="104"/>
      <c r="H17" s="155"/>
      <c r="I17" s="156"/>
    </row>
    <row r="18" spans="1:9" x14ac:dyDescent="0.2">
      <c r="A18" s="105" t="s">
        <v>16</v>
      </c>
      <c r="B18" s="104"/>
      <c r="C18" s="104"/>
      <c r="D18" s="104"/>
      <c r="E18" s="104"/>
      <c r="F18" s="104"/>
      <c r="G18" s="104"/>
      <c r="H18" s="155"/>
      <c r="I18" s="156"/>
    </row>
    <row r="19" spans="1:9" x14ac:dyDescent="0.2">
      <c r="A19" s="105" t="s">
        <v>17</v>
      </c>
      <c r="B19" s="104"/>
      <c r="C19" s="104"/>
      <c r="D19" s="104"/>
      <c r="E19" s="104"/>
      <c r="F19" s="104"/>
      <c r="G19" s="104"/>
      <c r="H19" s="155"/>
      <c r="I19" s="156"/>
    </row>
    <row r="20" spans="1:9" x14ac:dyDescent="0.2">
      <c r="A20" s="105" t="s">
        <v>18</v>
      </c>
      <c r="B20" s="104"/>
      <c r="C20" s="104"/>
      <c r="D20" s="104"/>
      <c r="E20" s="104"/>
      <c r="F20" s="104"/>
      <c r="G20" s="104"/>
      <c r="H20" s="155"/>
      <c r="I20" s="156"/>
    </row>
    <row r="21" spans="1:9" x14ac:dyDescent="0.2">
      <c r="A21" s="103" t="s">
        <v>32</v>
      </c>
      <c r="B21" s="104"/>
      <c r="C21" s="104"/>
      <c r="D21" s="104"/>
      <c r="E21" s="104"/>
      <c r="F21" s="104"/>
      <c r="G21" s="104"/>
      <c r="H21" s="155"/>
      <c r="I21" s="156"/>
    </row>
    <row r="22" spans="1:9" x14ac:dyDescent="0.2">
      <c r="A22" s="105" t="s">
        <v>19</v>
      </c>
      <c r="B22" s="104"/>
      <c r="C22" s="104"/>
      <c r="D22" s="104"/>
      <c r="E22" s="104"/>
      <c r="F22" s="104"/>
      <c r="G22" s="104"/>
      <c r="H22" s="155"/>
      <c r="I22" s="156"/>
    </row>
    <row r="23" spans="1:9" x14ac:dyDescent="0.2">
      <c r="A23" s="105" t="s">
        <v>20</v>
      </c>
      <c r="B23" s="104"/>
      <c r="C23" s="104"/>
      <c r="D23" s="104"/>
      <c r="E23" s="104"/>
      <c r="F23" s="104"/>
      <c r="G23" s="104"/>
      <c r="H23" s="155"/>
      <c r="I23" s="156"/>
    </row>
    <row r="24" spans="1:9" x14ac:dyDescent="0.2">
      <c r="A24" s="105" t="s">
        <v>21</v>
      </c>
      <c r="B24" s="104"/>
      <c r="C24" s="104"/>
      <c r="D24" s="104"/>
      <c r="E24" s="104"/>
      <c r="F24" s="104"/>
      <c r="G24" s="104"/>
      <c r="H24" s="155"/>
      <c r="I24" s="156"/>
    </row>
    <row r="25" spans="1:9" x14ac:dyDescent="0.2">
      <c r="A25" s="103" t="s">
        <v>79</v>
      </c>
      <c r="B25" s="104"/>
      <c r="C25" s="104"/>
      <c r="D25" s="104"/>
      <c r="E25" s="104"/>
      <c r="F25" s="104"/>
      <c r="G25" s="104"/>
      <c r="H25" s="155"/>
      <c r="I25" s="156"/>
    </row>
    <row r="26" spans="1:9" x14ac:dyDescent="0.2">
      <c r="A26" s="106" t="s">
        <v>22</v>
      </c>
      <c r="B26" s="107"/>
      <c r="C26" s="107"/>
      <c r="D26" s="107"/>
      <c r="E26" s="107"/>
      <c r="F26" s="107"/>
      <c r="G26" s="107"/>
      <c r="H26" s="157"/>
      <c r="I26" s="158"/>
    </row>
    <row r="27" spans="1:9" x14ac:dyDescent="0.2">
      <c r="A27" s="108" t="s">
        <v>23</v>
      </c>
      <c r="B27" s="109"/>
      <c r="C27" s="109"/>
      <c r="D27" s="109"/>
      <c r="E27" s="109"/>
      <c r="F27" s="109"/>
      <c r="G27" s="109"/>
      <c r="H27" s="159"/>
      <c r="I27" s="160"/>
    </row>
    <row r="28" spans="1:9" x14ac:dyDescent="0.2">
      <c r="A28" s="110" t="s">
        <v>24</v>
      </c>
      <c r="B28" s="111"/>
      <c r="C28" s="111"/>
      <c r="D28" s="111"/>
      <c r="E28" s="111"/>
      <c r="F28" s="111"/>
      <c r="G28" s="111"/>
      <c r="H28" s="161"/>
      <c r="I28" s="162"/>
    </row>
    <row r="29" spans="1:9" x14ac:dyDescent="0.2">
      <c r="A29" s="106" t="s">
        <v>25</v>
      </c>
      <c r="B29" s="107"/>
      <c r="C29" s="107"/>
      <c r="D29" s="107"/>
      <c r="E29" s="107"/>
      <c r="F29" s="107"/>
      <c r="G29" s="107"/>
      <c r="H29" s="157"/>
      <c r="I29" s="158"/>
    </row>
    <row r="30" spans="1:9" x14ac:dyDescent="0.2">
      <c r="A30" s="108" t="s">
        <v>23</v>
      </c>
      <c r="B30" s="109"/>
      <c r="C30" s="109"/>
      <c r="D30" s="109"/>
      <c r="E30" s="109"/>
      <c r="F30" s="109"/>
      <c r="G30" s="109"/>
      <c r="H30" s="159"/>
      <c r="I30" s="160"/>
    </row>
    <row r="31" spans="1:9" x14ac:dyDescent="0.2">
      <c r="A31" s="110" t="s">
        <v>24</v>
      </c>
      <c r="B31" s="111"/>
      <c r="C31" s="111"/>
      <c r="D31" s="111"/>
      <c r="E31" s="111"/>
      <c r="F31" s="111"/>
      <c r="G31" s="111"/>
      <c r="H31" s="161"/>
      <c r="I31" s="162"/>
    </row>
    <row r="32" spans="1:9" x14ac:dyDescent="0.2">
      <c r="A32" s="106" t="s">
        <v>38</v>
      </c>
      <c r="B32" s="107"/>
      <c r="C32" s="107"/>
      <c r="D32" s="107"/>
      <c r="E32" s="107"/>
      <c r="F32" s="107"/>
      <c r="G32" s="107"/>
      <c r="H32" s="157"/>
      <c r="I32" s="158"/>
    </row>
    <row r="33" spans="1:9" x14ac:dyDescent="0.2">
      <c r="A33" s="108" t="s">
        <v>23</v>
      </c>
      <c r="B33" s="109"/>
      <c r="C33" s="109"/>
      <c r="D33" s="109"/>
      <c r="E33" s="109"/>
      <c r="F33" s="109"/>
      <c r="G33" s="109"/>
      <c r="H33" s="159"/>
      <c r="I33" s="160"/>
    </row>
    <row r="34" spans="1:9" x14ac:dyDescent="0.2">
      <c r="A34" s="110" t="s">
        <v>24</v>
      </c>
      <c r="B34" s="111"/>
      <c r="C34" s="111"/>
      <c r="D34" s="111"/>
      <c r="E34" s="111"/>
      <c r="F34" s="111"/>
      <c r="G34" s="111"/>
      <c r="H34" s="161"/>
      <c r="I34" s="162"/>
    </row>
    <row r="35" spans="1:9" x14ac:dyDescent="0.2">
      <c r="A35" s="106" t="s">
        <v>26</v>
      </c>
      <c r="B35" s="107"/>
      <c r="C35" s="107"/>
      <c r="D35" s="107"/>
      <c r="E35" s="107"/>
      <c r="F35" s="107"/>
      <c r="G35" s="107"/>
      <c r="H35" s="157"/>
      <c r="I35" s="158"/>
    </row>
    <row r="36" spans="1:9" x14ac:dyDescent="0.2">
      <c r="A36" s="108" t="s">
        <v>23</v>
      </c>
      <c r="B36" s="109"/>
      <c r="C36" s="109"/>
      <c r="D36" s="109"/>
      <c r="E36" s="109"/>
      <c r="F36" s="109"/>
      <c r="G36" s="109"/>
      <c r="H36" s="159"/>
      <c r="I36" s="160"/>
    </row>
    <row r="37" spans="1:9" x14ac:dyDescent="0.2">
      <c r="A37" s="110" t="s">
        <v>24</v>
      </c>
      <c r="B37" s="111"/>
      <c r="C37" s="111"/>
      <c r="D37" s="111"/>
      <c r="E37" s="111"/>
      <c r="F37" s="111"/>
      <c r="G37" s="111"/>
      <c r="H37" s="161"/>
      <c r="I37" s="162"/>
    </row>
    <row r="38" spans="1:9" x14ac:dyDescent="0.2">
      <c r="A38" s="103" t="s">
        <v>27</v>
      </c>
      <c r="B38" s="104"/>
      <c r="C38" s="112">
        <v>1</v>
      </c>
      <c r="D38" s="104"/>
      <c r="E38" s="112">
        <v>1</v>
      </c>
      <c r="F38" s="104"/>
      <c r="G38" s="112">
        <v>1</v>
      </c>
      <c r="H38" s="155"/>
      <c r="I38" s="163">
        <v>1</v>
      </c>
    </row>
    <row r="39" spans="1:9" x14ac:dyDescent="0.2">
      <c r="A39" s="103" t="s">
        <v>28</v>
      </c>
      <c r="B39" s="104"/>
      <c r="C39" s="104"/>
      <c r="D39" s="104"/>
      <c r="E39" s="104"/>
      <c r="F39" s="104"/>
      <c r="G39" s="104"/>
      <c r="H39" s="155"/>
      <c r="I39" s="156"/>
    </row>
    <row r="40" spans="1:9" ht="13.5" thickBot="1" x14ac:dyDescent="0.25">
      <c r="A40" s="106" t="s">
        <v>77</v>
      </c>
      <c r="B40" s="107"/>
      <c r="C40" s="107"/>
      <c r="D40" s="107"/>
      <c r="E40" s="107"/>
      <c r="F40" s="107"/>
      <c r="G40" s="107"/>
      <c r="H40" s="157"/>
      <c r="I40" s="158"/>
    </row>
    <row r="41" spans="1:9" x14ac:dyDescent="0.2">
      <c r="A41" s="177" t="s">
        <v>35</v>
      </c>
      <c r="B41" s="113"/>
      <c r="C41" s="113"/>
      <c r="D41" s="113"/>
      <c r="E41" s="113"/>
      <c r="F41" s="113"/>
      <c r="G41" s="113"/>
      <c r="H41" s="164"/>
      <c r="I41" s="165"/>
    </row>
    <row r="42" spans="1:9" x14ac:dyDescent="0.2">
      <c r="A42" s="178" t="s">
        <v>36</v>
      </c>
      <c r="B42" s="114"/>
      <c r="C42" s="114"/>
      <c r="D42" s="114"/>
      <c r="E42" s="114"/>
      <c r="F42" s="114"/>
      <c r="G42" s="114"/>
      <c r="H42" s="166"/>
      <c r="I42" s="167"/>
    </row>
    <row r="43" spans="1:9" ht="13.5" thickBot="1" x14ac:dyDescent="0.25">
      <c r="A43" s="179" t="s">
        <v>37</v>
      </c>
      <c r="B43" s="115"/>
      <c r="C43" s="115"/>
      <c r="D43" s="115"/>
      <c r="E43" s="115"/>
      <c r="F43" s="115"/>
      <c r="G43" s="115"/>
      <c r="H43" s="168"/>
      <c r="I43" s="169"/>
    </row>
    <row r="44" spans="1:9" ht="25.5" customHeight="1" x14ac:dyDescent="0.2">
      <c r="A44" s="252"/>
      <c r="B44" s="250"/>
      <c r="C44" s="250"/>
      <c r="D44" s="250"/>
      <c r="E44" s="250"/>
      <c r="F44" s="250"/>
      <c r="G44" s="250"/>
      <c r="H44" s="251"/>
      <c r="I44" s="251"/>
    </row>
    <row r="45" spans="1:9" x14ac:dyDescent="0.2">
      <c r="A45" s="117"/>
      <c r="B45" s="117"/>
      <c r="C45" s="117"/>
      <c r="D45" s="117"/>
      <c r="E45" s="117"/>
      <c r="F45" s="117"/>
      <c r="G45" s="117"/>
      <c r="H45" s="170"/>
      <c r="I45" s="170"/>
    </row>
    <row r="46" spans="1:9" x14ac:dyDescent="0.2">
      <c r="A46" s="117"/>
      <c r="B46" s="117"/>
      <c r="C46" s="117"/>
      <c r="D46" s="117"/>
      <c r="E46" s="117"/>
      <c r="F46" s="117"/>
      <c r="G46" s="117"/>
      <c r="H46" s="170"/>
      <c r="I46" s="170"/>
    </row>
    <row r="47" spans="1:9" x14ac:dyDescent="0.2">
      <c r="A47" s="117"/>
      <c r="B47" s="117"/>
      <c r="C47" s="117"/>
      <c r="D47" s="117"/>
      <c r="E47" s="117"/>
      <c r="F47" s="117"/>
      <c r="G47" s="117"/>
      <c r="H47" s="170"/>
      <c r="I47" s="170"/>
    </row>
    <row r="48" spans="1:9" x14ac:dyDescent="0.2">
      <c r="A48" s="117"/>
      <c r="B48" s="117"/>
      <c r="C48" s="117"/>
      <c r="D48" s="117"/>
      <c r="E48" s="117"/>
      <c r="F48" s="117"/>
      <c r="G48" s="117"/>
      <c r="H48" s="170"/>
      <c r="I48" s="170"/>
    </row>
    <row r="49" spans="1:9" x14ac:dyDescent="0.2">
      <c r="A49" s="117"/>
      <c r="B49" s="117"/>
      <c r="C49" s="117"/>
      <c r="D49" s="117"/>
      <c r="E49" s="117"/>
      <c r="F49" s="117"/>
      <c r="G49" s="117"/>
      <c r="H49" s="170"/>
      <c r="I49" s="170"/>
    </row>
    <row r="50" spans="1:9" ht="13.5" hidden="1" thickBot="1" x14ac:dyDescent="0.25">
      <c r="A50" s="42" t="s">
        <v>65</v>
      </c>
      <c r="B50" s="86"/>
      <c r="C50" s="86"/>
      <c r="D50" s="86"/>
      <c r="E50" s="86"/>
      <c r="F50" s="86"/>
      <c r="G50" s="86"/>
      <c r="H50" s="171"/>
    </row>
    <row r="51" spans="1:9" ht="13.5" hidden="1" thickBot="1" x14ac:dyDescent="0.25">
      <c r="A51" s="45" t="s">
        <v>49</v>
      </c>
      <c r="B51" s="45" t="str">
        <f>+B8</f>
        <v>promedio 2016</v>
      </c>
      <c r="C51" s="86"/>
      <c r="D51" s="45" t="str">
        <f>+D8</f>
        <v>promedio 2017</v>
      </c>
      <c r="E51" s="86"/>
      <c r="F51" s="45" t="str">
        <f>+F8</f>
        <v>promedio 2018</v>
      </c>
      <c r="G51" s="86"/>
      <c r="H51" s="173">
        <f>+H8</f>
        <v>43466</v>
      </c>
    </row>
    <row r="52" spans="1:9" ht="13.5" hidden="1" thickBot="1" x14ac:dyDescent="0.25">
      <c r="A52" s="87" t="s">
        <v>66</v>
      </c>
      <c r="B52" s="88">
        <f>+B38-SUM(B11,B11:B13,B15:B20,B22:B25,B27:B28,B30:B31,B33:B34,B36:B37)</f>
        <v>0</v>
      </c>
      <c r="C52" s="89"/>
      <c r="D52" s="88">
        <f>+D38-SUM(D11,D11:D13,D15:D20,D22:D25,D27:D28,D30:D31,D33:D34,D36:D37)</f>
        <v>0</v>
      </c>
      <c r="E52" s="89"/>
      <c r="F52" s="88">
        <f>+F38-SUM(F11,F11:F13,F15:F20,F22:F25,F27:F28,F30:F31,F33:F34,F36:F37)</f>
        <v>0</v>
      </c>
      <c r="G52" s="89"/>
      <c r="H52" s="174">
        <f>+H38-SUM(H11,H11:H13,H15:H20,H22:H25,H27:H28,H30:H31,H33:H34,H36:H37)</f>
        <v>0</v>
      </c>
    </row>
  </sheetData>
  <mergeCells count="1">
    <mergeCell ref="B3:G3"/>
  </mergeCells>
  <pageMargins left="0.35433070866141736" right="0.35433070866141736" top="0.98425196850393704" bottom="0.98425196850393704" header="0.19685039370078741" footer="0"/>
  <pageSetup paperSize="9" scale="81" orientation="landscape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75" zoomScaleSheetLayoutView="100" workbookViewId="0">
      <selection activeCell="A10" sqref="A10:H10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226" customWidth="1"/>
    <col min="10" max="16384" width="11.42578125" style="2"/>
  </cols>
  <sheetData>
    <row r="1" spans="1:9" x14ac:dyDescent="0.2">
      <c r="A1" s="90" t="s">
        <v>109</v>
      </c>
      <c r="B1" s="91"/>
      <c r="C1" s="91"/>
      <c r="D1" s="91"/>
      <c r="E1" s="91"/>
      <c r="F1" s="91"/>
      <c r="G1" s="91"/>
      <c r="H1" s="192"/>
      <c r="I1" s="192"/>
    </row>
    <row r="2" spans="1:9" x14ac:dyDescent="0.2">
      <c r="A2" s="193" t="s">
        <v>6</v>
      </c>
      <c r="B2" s="192"/>
      <c r="C2" s="192"/>
      <c r="D2" s="192"/>
      <c r="E2" s="192"/>
      <c r="F2" s="192"/>
      <c r="G2" s="192"/>
      <c r="H2" s="192"/>
      <c r="I2" s="192"/>
    </row>
    <row r="3" spans="1:9" s="226" customFormat="1" x14ac:dyDescent="0.2">
      <c r="A3" s="193" t="s">
        <v>127</v>
      </c>
      <c r="B3" s="194"/>
      <c r="C3" s="194"/>
      <c r="D3" s="194"/>
      <c r="E3" s="194"/>
      <c r="F3" s="194"/>
      <c r="G3" s="194"/>
      <c r="H3" s="192"/>
      <c r="I3" s="192"/>
    </row>
    <row r="4" spans="1:9" s="5" customFormat="1" x14ac:dyDescent="0.2">
      <c r="A4" s="193" t="s">
        <v>105</v>
      </c>
      <c r="B4" s="194"/>
      <c r="C4" s="194"/>
      <c r="D4" s="194"/>
      <c r="E4" s="194"/>
      <c r="F4" s="194"/>
      <c r="G4" s="194"/>
      <c r="H4" s="195"/>
      <c r="I4" s="195"/>
    </row>
    <row r="5" spans="1:9" ht="13.5" thickBot="1" x14ac:dyDescent="0.25">
      <c r="A5" s="90" t="s">
        <v>97</v>
      </c>
      <c r="B5" s="91"/>
      <c r="C5" s="91"/>
      <c r="D5" s="91"/>
      <c r="E5" s="91"/>
      <c r="F5" s="91"/>
      <c r="G5" s="91"/>
      <c r="H5" s="192"/>
      <c r="I5" s="192"/>
    </row>
    <row r="6" spans="1:9" ht="13.5" thickBot="1" x14ac:dyDescent="0.25">
      <c r="A6" s="196" t="s">
        <v>7</v>
      </c>
      <c r="B6" s="197" t="s">
        <v>87</v>
      </c>
      <c r="C6" s="198"/>
      <c r="D6" s="197" t="s">
        <v>88</v>
      </c>
      <c r="E6" s="198"/>
      <c r="F6" s="197" t="s">
        <v>107</v>
      </c>
      <c r="G6" s="198"/>
      <c r="H6" s="301">
        <v>43466</v>
      </c>
      <c r="I6" s="198"/>
    </row>
    <row r="7" spans="1:9" s="3" customFormat="1" ht="13.5" thickBot="1" x14ac:dyDescent="0.25">
      <c r="A7" s="199"/>
      <c r="B7" s="200" t="s">
        <v>39</v>
      </c>
      <c r="C7" s="201" t="s">
        <v>8</v>
      </c>
      <c r="D7" s="202" t="s">
        <v>39</v>
      </c>
      <c r="E7" s="201" t="s">
        <v>8</v>
      </c>
      <c r="F7" s="202" t="s">
        <v>39</v>
      </c>
      <c r="G7" s="201" t="s">
        <v>8</v>
      </c>
      <c r="H7" s="202" t="s">
        <v>39</v>
      </c>
      <c r="I7" s="201" t="s">
        <v>8</v>
      </c>
    </row>
    <row r="8" spans="1:9" s="3" customFormat="1" x14ac:dyDescent="0.2">
      <c r="A8" s="99" t="s">
        <v>40</v>
      </c>
      <c r="B8" s="100"/>
      <c r="C8" s="101"/>
      <c r="D8" s="102"/>
      <c r="E8" s="101"/>
      <c r="F8" s="102"/>
      <c r="G8" s="101"/>
      <c r="H8" s="102"/>
      <c r="I8" s="101"/>
    </row>
    <row r="9" spans="1:9" x14ac:dyDescent="0.2">
      <c r="A9" s="103" t="s">
        <v>9</v>
      </c>
      <c r="B9" s="104"/>
      <c r="C9" s="104"/>
      <c r="D9" s="104"/>
      <c r="E9" s="104"/>
      <c r="F9" s="104"/>
      <c r="G9" s="104"/>
      <c r="H9" s="203"/>
      <c r="I9" s="204"/>
    </row>
    <row r="10" spans="1:9" x14ac:dyDescent="0.2">
      <c r="A10" s="105" t="s">
        <v>10</v>
      </c>
      <c r="B10" s="104"/>
      <c r="C10" s="104"/>
      <c r="D10" s="104"/>
      <c r="E10" s="104"/>
      <c r="F10" s="104"/>
      <c r="G10" s="104"/>
      <c r="H10" s="203"/>
      <c r="I10" s="204"/>
    </row>
    <row r="11" spans="1:9" x14ac:dyDescent="0.2">
      <c r="A11" s="105" t="s">
        <v>11</v>
      </c>
      <c r="B11" s="104"/>
      <c r="C11" s="104"/>
      <c r="D11" s="104"/>
      <c r="E11" s="104"/>
      <c r="F11" s="104"/>
      <c r="G11" s="104"/>
      <c r="H11" s="203"/>
      <c r="I11" s="204"/>
    </row>
    <row r="12" spans="1:9" x14ac:dyDescent="0.2">
      <c r="A12" s="103" t="s">
        <v>12</v>
      </c>
      <c r="B12" s="104"/>
      <c r="C12" s="104"/>
      <c r="D12" s="104"/>
      <c r="E12" s="104"/>
      <c r="F12" s="104"/>
      <c r="G12" s="104"/>
      <c r="H12" s="203"/>
      <c r="I12" s="204"/>
    </row>
    <row r="13" spans="1:9" x14ac:dyDescent="0.2">
      <c r="A13" s="105" t="s">
        <v>13</v>
      </c>
      <c r="B13" s="104"/>
      <c r="C13" s="104"/>
      <c r="D13" s="104"/>
      <c r="E13" s="104"/>
      <c r="F13" s="104"/>
      <c r="G13" s="104"/>
      <c r="H13" s="203"/>
      <c r="I13" s="204"/>
    </row>
    <row r="14" spans="1:9" x14ac:dyDescent="0.2">
      <c r="A14" s="105" t="s">
        <v>14</v>
      </c>
      <c r="B14" s="104"/>
      <c r="C14" s="104"/>
      <c r="D14" s="104"/>
      <c r="E14" s="104"/>
      <c r="F14" s="104"/>
      <c r="G14" s="104"/>
      <c r="H14" s="203"/>
      <c r="I14" s="204"/>
    </row>
    <row r="15" spans="1:9" x14ac:dyDescent="0.2">
      <c r="A15" s="105" t="s">
        <v>15</v>
      </c>
      <c r="B15" s="104"/>
      <c r="C15" s="104"/>
      <c r="D15" s="104"/>
      <c r="E15" s="104"/>
      <c r="F15" s="104"/>
      <c r="G15" s="104"/>
      <c r="H15" s="203"/>
      <c r="I15" s="204"/>
    </row>
    <row r="16" spans="1:9" x14ac:dyDescent="0.2">
      <c r="A16" s="105" t="s">
        <v>16</v>
      </c>
      <c r="B16" s="104"/>
      <c r="C16" s="104"/>
      <c r="D16" s="104"/>
      <c r="E16" s="104"/>
      <c r="F16" s="104"/>
      <c r="G16" s="104"/>
      <c r="H16" s="203"/>
      <c r="I16" s="204"/>
    </row>
    <row r="17" spans="1:9" x14ac:dyDescent="0.2">
      <c r="A17" s="105" t="s">
        <v>17</v>
      </c>
      <c r="B17" s="104"/>
      <c r="C17" s="104"/>
      <c r="D17" s="104"/>
      <c r="E17" s="104"/>
      <c r="F17" s="104"/>
      <c r="G17" s="104"/>
      <c r="H17" s="203"/>
      <c r="I17" s="204"/>
    </row>
    <row r="18" spans="1:9" x14ac:dyDescent="0.2">
      <c r="A18" s="105" t="s">
        <v>18</v>
      </c>
      <c r="B18" s="104"/>
      <c r="C18" s="104"/>
      <c r="D18" s="104"/>
      <c r="E18" s="104"/>
      <c r="F18" s="104"/>
      <c r="G18" s="104"/>
      <c r="H18" s="203"/>
      <c r="I18" s="204"/>
    </row>
    <row r="19" spans="1:9" x14ac:dyDescent="0.2">
      <c r="A19" s="103" t="s">
        <v>32</v>
      </c>
      <c r="B19" s="104"/>
      <c r="C19" s="104"/>
      <c r="D19" s="104"/>
      <c r="E19" s="104"/>
      <c r="F19" s="104"/>
      <c r="G19" s="104"/>
      <c r="H19" s="203"/>
      <c r="I19" s="204"/>
    </row>
    <row r="20" spans="1:9" x14ac:dyDescent="0.2">
      <c r="A20" s="105" t="s">
        <v>19</v>
      </c>
      <c r="B20" s="104"/>
      <c r="C20" s="104"/>
      <c r="D20" s="104"/>
      <c r="E20" s="104"/>
      <c r="F20" s="104"/>
      <c r="G20" s="104"/>
      <c r="H20" s="203"/>
      <c r="I20" s="204"/>
    </row>
    <row r="21" spans="1:9" x14ac:dyDescent="0.2">
      <c r="A21" s="105" t="s">
        <v>20</v>
      </c>
      <c r="B21" s="104"/>
      <c r="C21" s="104"/>
      <c r="D21" s="104"/>
      <c r="E21" s="104"/>
      <c r="F21" s="104"/>
      <c r="G21" s="104"/>
      <c r="H21" s="203"/>
      <c r="I21" s="204"/>
    </row>
    <row r="22" spans="1:9" x14ac:dyDescent="0.2">
      <c r="A22" s="105" t="s">
        <v>21</v>
      </c>
      <c r="B22" s="104"/>
      <c r="C22" s="104"/>
      <c r="D22" s="104"/>
      <c r="E22" s="104"/>
      <c r="F22" s="104"/>
      <c r="G22" s="104"/>
      <c r="H22" s="203"/>
      <c r="I22" s="204"/>
    </row>
    <row r="23" spans="1:9" x14ac:dyDescent="0.2">
      <c r="A23" s="103" t="s">
        <v>79</v>
      </c>
      <c r="B23" s="104"/>
      <c r="C23" s="104"/>
      <c r="D23" s="104"/>
      <c r="E23" s="104"/>
      <c r="F23" s="104"/>
      <c r="G23" s="104"/>
      <c r="H23" s="203"/>
      <c r="I23" s="204"/>
    </row>
    <row r="24" spans="1:9" x14ac:dyDescent="0.2">
      <c r="A24" s="106" t="s">
        <v>22</v>
      </c>
      <c r="B24" s="107"/>
      <c r="C24" s="107"/>
      <c r="D24" s="107"/>
      <c r="E24" s="107"/>
      <c r="F24" s="107"/>
      <c r="G24" s="107"/>
      <c r="H24" s="205"/>
      <c r="I24" s="206"/>
    </row>
    <row r="25" spans="1:9" x14ac:dyDescent="0.2">
      <c r="A25" s="108" t="s">
        <v>23</v>
      </c>
      <c r="B25" s="109"/>
      <c r="C25" s="109"/>
      <c r="D25" s="109"/>
      <c r="E25" s="109"/>
      <c r="F25" s="109"/>
      <c r="G25" s="109"/>
      <c r="H25" s="207"/>
      <c r="I25" s="208"/>
    </row>
    <row r="26" spans="1:9" x14ac:dyDescent="0.2">
      <c r="A26" s="110" t="s">
        <v>24</v>
      </c>
      <c r="B26" s="111"/>
      <c r="C26" s="111"/>
      <c r="D26" s="111"/>
      <c r="E26" s="111"/>
      <c r="F26" s="111"/>
      <c r="G26" s="111"/>
      <c r="H26" s="209"/>
      <c r="I26" s="210"/>
    </row>
    <row r="27" spans="1:9" x14ac:dyDescent="0.2">
      <c r="A27" s="106" t="s">
        <v>25</v>
      </c>
      <c r="B27" s="107"/>
      <c r="C27" s="107"/>
      <c r="D27" s="107"/>
      <c r="E27" s="107"/>
      <c r="F27" s="107"/>
      <c r="G27" s="107"/>
      <c r="H27" s="205"/>
      <c r="I27" s="206"/>
    </row>
    <row r="28" spans="1:9" x14ac:dyDescent="0.2">
      <c r="A28" s="108" t="s">
        <v>23</v>
      </c>
      <c r="B28" s="109"/>
      <c r="C28" s="109"/>
      <c r="D28" s="109"/>
      <c r="E28" s="109"/>
      <c r="F28" s="109"/>
      <c r="G28" s="109"/>
      <c r="H28" s="207"/>
      <c r="I28" s="208"/>
    </row>
    <row r="29" spans="1:9" x14ac:dyDescent="0.2">
      <c r="A29" s="110" t="s">
        <v>24</v>
      </c>
      <c r="B29" s="111"/>
      <c r="C29" s="111"/>
      <c r="D29" s="111"/>
      <c r="E29" s="111"/>
      <c r="F29" s="111"/>
      <c r="G29" s="111"/>
      <c r="H29" s="209"/>
      <c r="I29" s="210"/>
    </row>
    <row r="30" spans="1:9" x14ac:dyDescent="0.2">
      <c r="A30" s="106" t="s">
        <v>38</v>
      </c>
      <c r="B30" s="107"/>
      <c r="C30" s="107"/>
      <c r="D30" s="107"/>
      <c r="E30" s="107"/>
      <c r="F30" s="107"/>
      <c r="G30" s="107"/>
      <c r="H30" s="205"/>
      <c r="I30" s="206"/>
    </row>
    <row r="31" spans="1:9" x14ac:dyDescent="0.2">
      <c r="A31" s="108" t="s">
        <v>23</v>
      </c>
      <c r="B31" s="109"/>
      <c r="C31" s="109"/>
      <c r="D31" s="109"/>
      <c r="E31" s="109"/>
      <c r="F31" s="109"/>
      <c r="G31" s="109"/>
      <c r="H31" s="207"/>
      <c r="I31" s="208"/>
    </row>
    <row r="32" spans="1:9" x14ac:dyDescent="0.2">
      <c r="A32" s="110" t="s">
        <v>24</v>
      </c>
      <c r="B32" s="111"/>
      <c r="C32" s="111"/>
      <c r="D32" s="111"/>
      <c r="E32" s="111"/>
      <c r="F32" s="111"/>
      <c r="G32" s="111"/>
      <c r="H32" s="209"/>
      <c r="I32" s="210"/>
    </row>
    <row r="33" spans="1:9" x14ac:dyDescent="0.2">
      <c r="A33" s="106" t="s">
        <v>26</v>
      </c>
      <c r="B33" s="107"/>
      <c r="C33" s="107"/>
      <c r="D33" s="107"/>
      <c r="E33" s="107"/>
      <c r="F33" s="107"/>
      <c r="G33" s="107"/>
      <c r="H33" s="205"/>
      <c r="I33" s="206"/>
    </row>
    <row r="34" spans="1:9" x14ac:dyDescent="0.2">
      <c r="A34" s="108" t="s">
        <v>23</v>
      </c>
      <c r="B34" s="109"/>
      <c r="C34" s="109"/>
      <c r="D34" s="109"/>
      <c r="E34" s="109"/>
      <c r="F34" s="109"/>
      <c r="G34" s="109"/>
      <c r="H34" s="207"/>
      <c r="I34" s="208"/>
    </row>
    <row r="35" spans="1:9" x14ac:dyDescent="0.2">
      <c r="A35" s="110" t="s">
        <v>24</v>
      </c>
      <c r="B35" s="111"/>
      <c r="C35" s="111"/>
      <c r="D35" s="111"/>
      <c r="E35" s="111"/>
      <c r="F35" s="111"/>
      <c r="G35" s="111"/>
      <c r="H35" s="209"/>
      <c r="I35" s="210"/>
    </row>
    <row r="36" spans="1:9" x14ac:dyDescent="0.2">
      <c r="A36" s="103" t="s">
        <v>27</v>
      </c>
      <c r="B36" s="104"/>
      <c r="C36" s="112">
        <v>1</v>
      </c>
      <c r="D36" s="104"/>
      <c r="E36" s="112">
        <v>1</v>
      </c>
      <c r="F36" s="104"/>
      <c r="G36" s="112">
        <v>1</v>
      </c>
      <c r="H36" s="203"/>
      <c r="I36" s="211">
        <v>1</v>
      </c>
    </row>
    <row r="37" spans="1:9" x14ac:dyDescent="0.2">
      <c r="A37" s="212" t="s">
        <v>28</v>
      </c>
      <c r="B37" s="104"/>
      <c r="C37" s="104"/>
      <c r="D37" s="104"/>
      <c r="E37" s="104"/>
      <c r="F37" s="104"/>
      <c r="G37" s="104"/>
      <c r="H37" s="203"/>
      <c r="I37" s="204"/>
    </row>
    <row r="38" spans="1:9" ht="13.5" thickBot="1" x14ac:dyDescent="0.25">
      <c r="A38" s="213" t="s">
        <v>98</v>
      </c>
      <c r="B38" s="107"/>
      <c r="C38" s="107"/>
      <c r="D38" s="107"/>
      <c r="E38" s="107"/>
      <c r="F38" s="107"/>
      <c r="G38" s="107"/>
      <c r="H38" s="205"/>
      <c r="I38" s="206"/>
    </row>
    <row r="39" spans="1:9" x14ac:dyDescent="0.2">
      <c r="A39" s="214" t="s">
        <v>35</v>
      </c>
      <c r="B39" s="113"/>
      <c r="C39" s="113"/>
      <c r="D39" s="113"/>
      <c r="E39" s="113"/>
      <c r="F39" s="113"/>
      <c r="G39" s="113"/>
      <c r="H39" s="215"/>
      <c r="I39" s="216"/>
    </row>
    <row r="40" spans="1:9" x14ac:dyDescent="0.2">
      <c r="A40" s="217" t="s">
        <v>36</v>
      </c>
      <c r="B40" s="114"/>
      <c r="C40" s="114"/>
      <c r="D40" s="114"/>
      <c r="E40" s="114"/>
      <c r="F40" s="114"/>
      <c r="G40" s="114"/>
      <c r="H40" s="218"/>
      <c r="I40" s="219"/>
    </row>
    <row r="41" spans="1:9" ht="13.5" thickBot="1" x14ac:dyDescent="0.25">
      <c r="A41" s="220" t="s">
        <v>37</v>
      </c>
      <c r="B41" s="115"/>
      <c r="C41" s="115"/>
      <c r="D41" s="115"/>
      <c r="E41" s="115"/>
      <c r="F41" s="115"/>
      <c r="G41" s="115"/>
      <c r="H41" s="221"/>
      <c r="I41" s="222"/>
    </row>
    <row r="42" spans="1:9" x14ac:dyDescent="0.2">
      <c r="A42" s="223"/>
      <c r="B42" s="8"/>
      <c r="C42" s="117"/>
      <c r="D42" s="117"/>
      <c r="E42" s="117"/>
      <c r="F42" s="117"/>
      <c r="G42" s="117"/>
      <c r="H42" s="224"/>
      <c r="I42" s="224"/>
    </row>
    <row r="43" spans="1:9" x14ac:dyDescent="0.2">
      <c r="A43" s="117"/>
      <c r="B43" s="117"/>
      <c r="C43" s="117"/>
      <c r="D43" s="117"/>
      <c r="E43" s="117"/>
      <c r="F43" s="117"/>
      <c r="G43" s="117"/>
      <c r="H43" s="224"/>
      <c r="I43" s="224"/>
    </row>
    <row r="44" spans="1:9" x14ac:dyDescent="0.2">
      <c r="A44" s="117"/>
      <c r="B44" s="117"/>
      <c r="C44" s="117"/>
      <c r="D44" s="117"/>
      <c r="E44" s="117"/>
      <c r="F44" s="117"/>
      <c r="G44" s="117"/>
      <c r="H44" s="224"/>
      <c r="I44" s="224"/>
    </row>
    <row r="45" spans="1:9" x14ac:dyDescent="0.2">
      <c r="A45" s="117"/>
      <c r="B45" s="117"/>
      <c r="C45" s="117"/>
      <c r="D45" s="117"/>
      <c r="E45" s="117"/>
      <c r="F45" s="117"/>
      <c r="G45" s="117"/>
      <c r="H45" s="224"/>
      <c r="I45" s="224"/>
    </row>
    <row r="46" spans="1:9" x14ac:dyDescent="0.2">
      <c r="A46" s="117"/>
      <c r="B46" s="117"/>
      <c r="C46" s="117"/>
      <c r="D46" s="117"/>
      <c r="E46" s="117"/>
      <c r="F46" s="117"/>
      <c r="G46" s="117"/>
      <c r="H46" s="224"/>
      <c r="I46" s="224"/>
    </row>
    <row r="47" spans="1:9" x14ac:dyDescent="0.2">
      <c r="A47" s="117"/>
      <c r="B47" s="117"/>
      <c r="C47" s="117"/>
      <c r="D47" s="117"/>
      <c r="E47" s="117"/>
      <c r="F47" s="117"/>
      <c r="G47" s="117"/>
      <c r="H47" s="224"/>
      <c r="I47" s="224"/>
    </row>
    <row r="48" spans="1:9" ht="13.5" hidden="1" thickBot="1" x14ac:dyDescent="0.25">
      <c r="A48" s="42" t="s">
        <v>65</v>
      </c>
      <c r="B48" s="86"/>
      <c r="C48" s="86"/>
      <c r="D48" s="86"/>
      <c r="E48" s="86"/>
      <c r="F48" s="86"/>
      <c r="G48" s="86"/>
      <c r="H48" s="225"/>
    </row>
    <row r="49" spans="1:8" ht="13.5" hidden="1" thickBot="1" x14ac:dyDescent="0.25">
      <c r="A49" s="45" t="s">
        <v>49</v>
      </c>
      <c r="B49" s="45" t="str">
        <f>+B6</f>
        <v>promedio 2016</v>
      </c>
      <c r="C49" s="86"/>
      <c r="D49" s="45" t="str">
        <f>+D6</f>
        <v>promedio 2017</v>
      </c>
      <c r="E49" s="86"/>
      <c r="F49" s="45" t="str">
        <f>+F6</f>
        <v>promedio 2018</v>
      </c>
      <c r="G49" s="86"/>
      <c r="H49" s="227">
        <f>+H6</f>
        <v>43466</v>
      </c>
    </row>
    <row r="50" spans="1:8" ht="13.5" hidden="1" thickBot="1" x14ac:dyDescent="0.25">
      <c r="A50" s="87" t="s">
        <v>66</v>
      </c>
      <c r="B50" s="88">
        <f>+B36-SUM(B9,B9:B11,B13:B18,B20:B23,B25:B26,B28:B29,B31:B32,B34:B35)</f>
        <v>0</v>
      </c>
      <c r="C50" s="89"/>
      <c r="D50" s="88">
        <f>+D36-SUM(D9,D9:D11,D13:D18,D20:D23,D25:D26,D28:D29,D31:D32,D34:D35)</f>
        <v>0</v>
      </c>
      <c r="E50" s="89"/>
      <c r="F50" s="88">
        <f>+F36-SUM(F9,F9:F11,F13:F18,F20:F23,F25:F26,F28:F29,F31:F32,F34:F35)</f>
        <v>0</v>
      </c>
      <c r="G50" s="89"/>
      <c r="H50" s="228">
        <f>+H36-SUM(H9,H9:H11,H13:H18,H20:H23,H25:H26,H28:H29,H31:H32,H34:H35)</f>
        <v>0</v>
      </c>
    </row>
  </sheetData>
  <printOptions horizontalCentered="1" verticalCentered="1"/>
  <pageMargins left="0.35433070866141736" right="0.35433070866141736" top="0.98425196850393704" bottom="0.98425196850393704" header="0.19685039370078741" footer="0"/>
  <pageSetup paperSize="9" scale="86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75" zoomScaleSheetLayoutView="100" workbookViewId="0">
      <selection activeCell="A10" sqref="A10:H10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226" customWidth="1"/>
    <col min="10" max="16384" width="11.42578125" style="2"/>
  </cols>
  <sheetData>
    <row r="1" spans="1:9" x14ac:dyDescent="0.2">
      <c r="A1" s="90" t="s">
        <v>110</v>
      </c>
      <c r="B1" s="91"/>
      <c r="C1" s="91"/>
      <c r="D1" s="91"/>
      <c r="E1" s="91"/>
      <c r="F1" s="91"/>
      <c r="G1" s="91"/>
      <c r="H1" s="192"/>
      <c r="I1" s="192"/>
    </row>
    <row r="2" spans="1:9" x14ac:dyDescent="0.2">
      <c r="A2" s="193" t="s">
        <v>6</v>
      </c>
      <c r="B2" s="192"/>
      <c r="C2" s="192"/>
      <c r="D2" s="192"/>
      <c r="E2" s="192"/>
      <c r="F2" s="192"/>
      <c r="G2" s="192"/>
      <c r="H2" s="192"/>
      <c r="I2" s="192"/>
    </row>
    <row r="3" spans="1:9" s="226" customFormat="1" x14ac:dyDescent="0.2">
      <c r="A3" s="193" t="s">
        <v>126</v>
      </c>
      <c r="B3" s="194"/>
      <c r="C3" s="194"/>
      <c r="D3" s="194"/>
      <c r="E3" s="194"/>
      <c r="F3" s="194"/>
      <c r="G3" s="194"/>
      <c r="H3" s="192"/>
      <c r="I3" s="192"/>
    </row>
    <row r="4" spans="1:9" s="5" customFormat="1" x14ac:dyDescent="0.2">
      <c r="A4" s="193" t="s">
        <v>105</v>
      </c>
      <c r="B4" s="194"/>
      <c r="C4" s="194"/>
      <c r="D4" s="194"/>
      <c r="E4" s="194"/>
      <c r="F4" s="194"/>
      <c r="G4" s="194"/>
      <c r="H4" s="195"/>
      <c r="I4" s="195"/>
    </row>
    <row r="5" spans="1:9" ht="13.5" thickBot="1" x14ac:dyDescent="0.25">
      <c r="A5" s="90" t="s">
        <v>97</v>
      </c>
      <c r="B5" s="91"/>
      <c r="C5" s="91"/>
      <c r="D5" s="91"/>
      <c r="E5" s="91"/>
      <c r="F5" s="91"/>
      <c r="G5" s="91"/>
      <c r="H5" s="192"/>
      <c r="I5" s="192"/>
    </row>
    <row r="6" spans="1:9" ht="13.5" thickBot="1" x14ac:dyDescent="0.25">
      <c r="A6" s="196" t="s">
        <v>7</v>
      </c>
      <c r="B6" s="197" t="s">
        <v>87</v>
      </c>
      <c r="C6" s="198"/>
      <c r="D6" s="197" t="s">
        <v>88</v>
      </c>
      <c r="E6" s="198"/>
      <c r="F6" s="197" t="s">
        <v>107</v>
      </c>
      <c r="G6" s="198"/>
      <c r="H6" s="301">
        <v>43466</v>
      </c>
      <c r="I6" s="198"/>
    </row>
    <row r="7" spans="1:9" s="3" customFormat="1" ht="13.5" thickBot="1" x14ac:dyDescent="0.25">
      <c r="A7" s="199"/>
      <c r="B7" s="200" t="s">
        <v>39</v>
      </c>
      <c r="C7" s="201" t="s">
        <v>8</v>
      </c>
      <c r="D7" s="202" t="s">
        <v>39</v>
      </c>
      <c r="E7" s="201" t="s">
        <v>8</v>
      </c>
      <c r="F7" s="202" t="s">
        <v>39</v>
      </c>
      <c r="G7" s="201" t="s">
        <v>8</v>
      </c>
      <c r="H7" s="202" t="s">
        <v>39</v>
      </c>
      <c r="I7" s="201" t="s">
        <v>8</v>
      </c>
    </row>
    <row r="8" spans="1:9" s="3" customFormat="1" x14ac:dyDescent="0.2">
      <c r="A8" s="99" t="s">
        <v>40</v>
      </c>
      <c r="B8" s="100"/>
      <c r="C8" s="101"/>
      <c r="D8" s="102"/>
      <c r="E8" s="101"/>
      <c r="F8" s="102"/>
      <c r="G8" s="101"/>
      <c r="H8" s="102"/>
      <c r="I8" s="101"/>
    </row>
    <row r="9" spans="1:9" x14ac:dyDescent="0.2">
      <c r="A9" s="103" t="s">
        <v>9</v>
      </c>
      <c r="B9" s="104"/>
      <c r="C9" s="104"/>
      <c r="D9" s="104"/>
      <c r="E9" s="104"/>
      <c r="F9" s="104"/>
      <c r="G9" s="104"/>
      <c r="H9" s="203"/>
      <c r="I9" s="204"/>
    </row>
    <row r="10" spans="1:9" x14ac:dyDescent="0.2">
      <c r="A10" s="105" t="s">
        <v>10</v>
      </c>
      <c r="B10" s="104"/>
      <c r="C10" s="104"/>
      <c r="D10" s="104"/>
      <c r="E10" s="104"/>
      <c r="F10" s="104"/>
      <c r="G10" s="104"/>
      <c r="H10" s="203"/>
      <c r="I10" s="204"/>
    </row>
    <row r="11" spans="1:9" x14ac:dyDescent="0.2">
      <c r="A11" s="105" t="s">
        <v>11</v>
      </c>
      <c r="B11" s="104"/>
      <c r="C11" s="104"/>
      <c r="D11" s="104"/>
      <c r="E11" s="104"/>
      <c r="F11" s="104"/>
      <c r="G11" s="104"/>
      <c r="H11" s="203"/>
      <c r="I11" s="204"/>
    </row>
    <row r="12" spans="1:9" x14ac:dyDescent="0.2">
      <c r="A12" s="103" t="s">
        <v>12</v>
      </c>
      <c r="B12" s="104"/>
      <c r="C12" s="104"/>
      <c r="D12" s="104"/>
      <c r="E12" s="104"/>
      <c r="F12" s="104"/>
      <c r="G12" s="104"/>
      <c r="H12" s="203"/>
      <c r="I12" s="204"/>
    </row>
    <row r="13" spans="1:9" x14ac:dyDescent="0.2">
      <c r="A13" s="105" t="s">
        <v>13</v>
      </c>
      <c r="B13" s="104"/>
      <c r="C13" s="104"/>
      <c r="D13" s="104"/>
      <c r="E13" s="104"/>
      <c r="F13" s="104"/>
      <c r="G13" s="104"/>
      <c r="H13" s="203"/>
      <c r="I13" s="204"/>
    </row>
    <row r="14" spans="1:9" x14ac:dyDescent="0.2">
      <c r="A14" s="105" t="s">
        <v>14</v>
      </c>
      <c r="B14" s="104"/>
      <c r="C14" s="104"/>
      <c r="D14" s="104"/>
      <c r="E14" s="104"/>
      <c r="F14" s="104"/>
      <c r="G14" s="104"/>
      <c r="H14" s="203"/>
      <c r="I14" s="204"/>
    </row>
    <row r="15" spans="1:9" x14ac:dyDescent="0.2">
      <c r="A15" s="105" t="s">
        <v>15</v>
      </c>
      <c r="B15" s="104"/>
      <c r="C15" s="104"/>
      <c r="D15" s="104"/>
      <c r="E15" s="104"/>
      <c r="F15" s="104"/>
      <c r="G15" s="104"/>
      <c r="H15" s="203"/>
      <c r="I15" s="204"/>
    </row>
    <row r="16" spans="1:9" x14ac:dyDescent="0.2">
      <c r="A16" s="105" t="s">
        <v>16</v>
      </c>
      <c r="B16" s="104"/>
      <c r="C16" s="104"/>
      <c r="D16" s="104"/>
      <c r="E16" s="104"/>
      <c r="F16" s="104"/>
      <c r="G16" s="104"/>
      <c r="H16" s="203"/>
      <c r="I16" s="204"/>
    </row>
    <row r="17" spans="1:9" x14ac:dyDescent="0.2">
      <c r="A17" s="105" t="s">
        <v>17</v>
      </c>
      <c r="B17" s="104"/>
      <c r="C17" s="104"/>
      <c r="D17" s="104"/>
      <c r="E17" s="104"/>
      <c r="F17" s="104"/>
      <c r="G17" s="104"/>
      <c r="H17" s="203"/>
      <c r="I17" s="204"/>
    </row>
    <row r="18" spans="1:9" x14ac:dyDescent="0.2">
      <c r="A18" s="105" t="s">
        <v>18</v>
      </c>
      <c r="B18" s="104"/>
      <c r="C18" s="104"/>
      <c r="D18" s="104"/>
      <c r="E18" s="104"/>
      <c r="F18" s="104"/>
      <c r="G18" s="104"/>
      <c r="H18" s="203"/>
      <c r="I18" s="204"/>
    </row>
    <row r="19" spans="1:9" x14ac:dyDescent="0.2">
      <c r="A19" s="103" t="s">
        <v>32</v>
      </c>
      <c r="B19" s="104"/>
      <c r="C19" s="104"/>
      <c r="D19" s="104"/>
      <c r="E19" s="104"/>
      <c r="F19" s="104"/>
      <c r="G19" s="104"/>
      <c r="H19" s="203"/>
      <c r="I19" s="204"/>
    </row>
    <row r="20" spans="1:9" x14ac:dyDescent="0.2">
      <c r="A20" s="105" t="s">
        <v>19</v>
      </c>
      <c r="B20" s="104"/>
      <c r="C20" s="104"/>
      <c r="D20" s="104"/>
      <c r="E20" s="104"/>
      <c r="F20" s="104"/>
      <c r="G20" s="104"/>
      <c r="H20" s="203"/>
      <c r="I20" s="204"/>
    </row>
    <row r="21" spans="1:9" x14ac:dyDescent="0.2">
      <c r="A21" s="105" t="s">
        <v>20</v>
      </c>
      <c r="B21" s="104"/>
      <c r="C21" s="104"/>
      <c r="D21" s="104"/>
      <c r="E21" s="104"/>
      <c r="F21" s="104"/>
      <c r="G21" s="104"/>
      <c r="H21" s="203"/>
      <c r="I21" s="204"/>
    </row>
    <row r="22" spans="1:9" x14ac:dyDescent="0.2">
      <c r="A22" s="105" t="s">
        <v>21</v>
      </c>
      <c r="B22" s="104"/>
      <c r="C22" s="104"/>
      <c r="D22" s="104"/>
      <c r="E22" s="104"/>
      <c r="F22" s="104"/>
      <c r="G22" s="104"/>
      <c r="H22" s="203"/>
      <c r="I22" s="204"/>
    </row>
    <row r="23" spans="1:9" x14ac:dyDescent="0.2">
      <c r="A23" s="103" t="s">
        <v>79</v>
      </c>
      <c r="B23" s="104"/>
      <c r="C23" s="104"/>
      <c r="D23" s="104"/>
      <c r="E23" s="104"/>
      <c r="F23" s="104"/>
      <c r="G23" s="104"/>
      <c r="H23" s="203"/>
      <c r="I23" s="204"/>
    </row>
    <row r="24" spans="1:9" x14ac:dyDescent="0.2">
      <c r="A24" s="106" t="s">
        <v>22</v>
      </c>
      <c r="B24" s="107"/>
      <c r="C24" s="107"/>
      <c r="D24" s="107"/>
      <c r="E24" s="107"/>
      <c r="F24" s="107"/>
      <c r="G24" s="107"/>
      <c r="H24" s="205"/>
      <c r="I24" s="206"/>
    </row>
    <row r="25" spans="1:9" x14ac:dyDescent="0.2">
      <c r="A25" s="108" t="s">
        <v>23</v>
      </c>
      <c r="B25" s="109"/>
      <c r="C25" s="109"/>
      <c r="D25" s="109"/>
      <c r="E25" s="109"/>
      <c r="F25" s="109"/>
      <c r="G25" s="109"/>
      <c r="H25" s="207"/>
      <c r="I25" s="208"/>
    </row>
    <row r="26" spans="1:9" x14ac:dyDescent="0.2">
      <c r="A26" s="110" t="s">
        <v>24</v>
      </c>
      <c r="B26" s="111"/>
      <c r="C26" s="111"/>
      <c r="D26" s="111"/>
      <c r="E26" s="111"/>
      <c r="F26" s="111"/>
      <c r="G26" s="111"/>
      <c r="H26" s="209"/>
      <c r="I26" s="210"/>
    </row>
    <row r="27" spans="1:9" x14ac:dyDescent="0.2">
      <c r="A27" s="106" t="s">
        <v>25</v>
      </c>
      <c r="B27" s="107"/>
      <c r="C27" s="107"/>
      <c r="D27" s="107"/>
      <c r="E27" s="107"/>
      <c r="F27" s="107"/>
      <c r="G27" s="107"/>
      <c r="H27" s="205"/>
      <c r="I27" s="206"/>
    </row>
    <row r="28" spans="1:9" x14ac:dyDescent="0.2">
      <c r="A28" s="108" t="s">
        <v>23</v>
      </c>
      <c r="B28" s="109"/>
      <c r="C28" s="109"/>
      <c r="D28" s="109"/>
      <c r="E28" s="109"/>
      <c r="F28" s="109"/>
      <c r="G28" s="109"/>
      <c r="H28" s="207"/>
      <c r="I28" s="208"/>
    </row>
    <row r="29" spans="1:9" x14ac:dyDescent="0.2">
      <c r="A29" s="110" t="s">
        <v>24</v>
      </c>
      <c r="B29" s="111"/>
      <c r="C29" s="111"/>
      <c r="D29" s="111"/>
      <c r="E29" s="111"/>
      <c r="F29" s="111"/>
      <c r="G29" s="111"/>
      <c r="H29" s="209"/>
      <c r="I29" s="210"/>
    </row>
    <row r="30" spans="1:9" x14ac:dyDescent="0.2">
      <c r="A30" s="106" t="s">
        <v>38</v>
      </c>
      <c r="B30" s="107"/>
      <c r="C30" s="107"/>
      <c r="D30" s="107"/>
      <c r="E30" s="107"/>
      <c r="F30" s="107"/>
      <c r="G30" s="107"/>
      <c r="H30" s="205"/>
      <c r="I30" s="206"/>
    </row>
    <row r="31" spans="1:9" x14ac:dyDescent="0.2">
      <c r="A31" s="108" t="s">
        <v>23</v>
      </c>
      <c r="B31" s="109"/>
      <c r="C31" s="109"/>
      <c r="D31" s="109"/>
      <c r="E31" s="109"/>
      <c r="F31" s="109"/>
      <c r="G31" s="109"/>
      <c r="H31" s="207"/>
      <c r="I31" s="208"/>
    </row>
    <row r="32" spans="1:9" x14ac:dyDescent="0.2">
      <c r="A32" s="110" t="s">
        <v>24</v>
      </c>
      <c r="B32" s="111"/>
      <c r="C32" s="111"/>
      <c r="D32" s="111"/>
      <c r="E32" s="111"/>
      <c r="F32" s="111"/>
      <c r="G32" s="111"/>
      <c r="H32" s="209"/>
      <c r="I32" s="210"/>
    </row>
    <row r="33" spans="1:9" x14ac:dyDescent="0.2">
      <c r="A33" s="106" t="s">
        <v>26</v>
      </c>
      <c r="B33" s="107"/>
      <c r="C33" s="107"/>
      <c r="D33" s="107"/>
      <c r="E33" s="107"/>
      <c r="F33" s="107"/>
      <c r="G33" s="107"/>
      <c r="H33" s="205"/>
      <c r="I33" s="206"/>
    </row>
    <row r="34" spans="1:9" x14ac:dyDescent="0.2">
      <c r="A34" s="108" t="s">
        <v>23</v>
      </c>
      <c r="B34" s="109"/>
      <c r="C34" s="109"/>
      <c r="D34" s="109"/>
      <c r="E34" s="109"/>
      <c r="F34" s="109"/>
      <c r="G34" s="109"/>
      <c r="H34" s="207"/>
      <c r="I34" s="208"/>
    </row>
    <row r="35" spans="1:9" x14ac:dyDescent="0.2">
      <c r="A35" s="110" t="s">
        <v>24</v>
      </c>
      <c r="B35" s="111"/>
      <c r="C35" s="111"/>
      <c r="D35" s="111"/>
      <c r="E35" s="111"/>
      <c r="F35" s="111"/>
      <c r="G35" s="111"/>
      <c r="H35" s="209"/>
      <c r="I35" s="210"/>
    </row>
    <row r="36" spans="1:9" x14ac:dyDescent="0.2">
      <c r="A36" s="103" t="s">
        <v>27</v>
      </c>
      <c r="B36" s="104"/>
      <c r="C36" s="112">
        <v>1</v>
      </c>
      <c r="D36" s="104"/>
      <c r="E36" s="112">
        <v>1</v>
      </c>
      <c r="F36" s="104"/>
      <c r="G36" s="112">
        <v>1</v>
      </c>
      <c r="H36" s="203"/>
      <c r="I36" s="211">
        <v>1</v>
      </c>
    </row>
    <row r="37" spans="1:9" x14ac:dyDescent="0.2">
      <c r="A37" s="212" t="s">
        <v>28</v>
      </c>
      <c r="B37" s="104"/>
      <c r="C37" s="104"/>
      <c r="D37" s="104"/>
      <c r="E37" s="104"/>
      <c r="F37" s="104"/>
      <c r="G37" s="104"/>
      <c r="H37" s="203"/>
      <c r="I37" s="204"/>
    </row>
    <row r="38" spans="1:9" ht="13.5" thickBot="1" x14ac:dyDescent="0.25">
      <c r="A38" s="213" t="s">
        <v>98</v>
      </c>
      <c r="B38" s="107"/>
      <c r="C38" s="107"/>
      <c r="D38" s="107"/>
      <c r="E38" s="107"/>
      <c r="F38" s="107"/>
      <c r="G38" s="107"/>
      <c r="H38" s="205"/>
      <c r="I38" s="206"/>
    </row>
    <row r="39" spans="1:9" x14ac:dyDescent="0.2">
      <c r="A39" s="214" t="s">
        <v>35</v>
      </c>
      <c r="B39" s="113"/>
      <c r="C39" s="113"/>
      <c r="D39" s="113"/>
      <c r="E39" s="113"/>
      <c r="F39" s="113"/>
      <c r="G39" s="113"/>
      <c r="H39" s="215"/>
      <c r="I39" s="216"/>
    </row>
    <row r="40" spans="1:9" x14ac:dyDescent="0.2">
      <c r="A40" s="217" t="s">
        <v>36</v>
      </c>
      <c r="B40" s="114"/>
      <c r="C40" s="114"/>
      <c r="D40" s="114"/>
      <c r="E40" s="114"/>
      <c r="F40" s="114"/>
      <c r="G40" s="114"/>
      <c r="H40" s="218"/>
      <c r="I40" s="219"/>
    </row>
    <row r="41" spans="1:9" ht="13.5" thickBot="1" x14ac:dyDescent="0.25">
      <c r="A41" s="220" t="s">
        <v>37</v>
      </c>
      <c r="B41" s="115"/>
      <c r="C41" s="115"/>
      <c r="D41" s="115"/>
      <c r="E41" s="115"/>
      <c r="F41" s="115"/>
      <c r="G41" s="115"/>
      <c r="H41" s="221"/>
      <c r="I41" s="222"/>
    </row>
    <row r="42" spans="1:9" x14ac:dyDescent="0.2">
      <c r="A42" s="223"/>
      <c r="B42" s="8"/>
      <c r="C42" s="117"/>
      <c r="D42" s="117"/>
      <c r="E42" s="117"/>
      <c r="F42" s="117"/>
      <c r="G42" s="117"/>
      <c r="H42" s="224"/>
      <c r="I42" s="224"/>
    </row>
    <row r="43" spans="1:9" x14ac:dyDescent="0.2">
      <c r="A43" s="117"/>
      <c r="B43" s="117"/>
      <c r="C43" s="117"/>
      <c r="D43" s="117"/>
      <c r="E43" s="117"/>
      <c r="F43" s="117"/>
      <c r="G43" s="117"/>
      <c r="H43" s="224"/>
      <c r="I43" s="224"/>
    </row>
    <row r="44" spans="1:9" x14ac:dyDescent="0.2">
      <c r="A44" s="117"/>
      <c r="B44" s="117"/>
      <c r="C44" s="117"/>
      <c r="D44" s="117"/>
      <c r="E44" s="117"/>
      <c r="F44" s="117"/>
      <c r="G44" s="117"/>
      <c r="H44" s="224"/>
      <c r="I44" s="224"/>
    </row>
    <row r="45" spans="1:9" x14ac:dyDescent="0.2">
      <c r="A45" s="117"/>
      <c r="B45" s="117"/>
      <c r="C45" s="117"/>
      <c r="D45" s="117"/>
      <c r="E45" s="117"/>
      <c r="F45" s="117"/>
      <c r="G45" s="117"/>
      <c r="H45" s="224"/>
      <c r="I45" s="224"/>
    </row>
    <row r="46" spans="1:9" x14ac:dyDescent="0.2">
      <c r="A46" s="117"/>
      <c r="B46" s="117"/>
      <c r="C46" s="117"/>
      <c r="D46" s="117"/>
      <c r="E46" s="117"/>
      <c r="F46" s="117"/>
      <c r="G46" s="117"/>
      <c r="H46" s="224"/>
      <c r="I46" s="224"/>
    </row>
    <row r="47" spans="1:9" x14ac:dyDescent="0.2">
      <c r="A47" s="117"/>
      <c r="B47" s="117"/>
      <c r="C47" s="117"/>
      <c r="D47" s="117"/>
      <c r="E47" s="117"/>
      <c r="F47" s="117"/>
      <c r="G47" s="117"/>
      <c r="H47" s="224"/>
      <c r="I47" s="224"/>
    </row>
    <row r="48" spans="1:9" ht="13.5" hidden="1" thickBot="1" x14ac:dyDescent="0.25">
      <c r="A48" s="42" t="s">
        <v>65</v>
      </c>
      <c r="B48" s="86"/>
      <c r="C48" s="86"/>
      <c r="D48" s="86"/>
      <c r="E48" s="86"/>
      <c r="F48" s="86"/>
      <c r="G48" s="86"/>
      <c r="H48" s="225"/>
    </row>
    <row r="49" spans="1:8" ht="13.5" hidden="1" thickBot="1" x14ac:dyDescent="0.25">
      <c r="A49" s="45" t="s">
        <v>49</v>
      </c>
      <c r="B49" s="45" t="str">
        <f>+B6</f>
        <v>promedio 2016</v>
      </c>
      <c r="C49" s="86"/>
      <c r="D49" s="45" t="str">
        <f>+D6</f>
        <v>promedio 2017</v>
      </c>
      <c r="E49" s="86"/>
      <c r="F49" s="45" t="str">
        <f>+F6</f>
        <v>promedio 2018</v>
      </c>
      <c r="G49" s="86"/>
      <c r="H49" s="227">
        <f>+H6</f>
        <v>43466</v>
      </c>
    </row>
    <row r="50" spans="1:8" ht="13.5" hidden="1" thickBot="1" x14ac:dyDescent="0.25">
      <c r="A50" s="87" t="s">
        <v>66</v>
      </c>
      <c r="B50" s="88">
        <f>+B36-SUM(B9,B9:B11,B13:B18,B20:B23,B25:B26,B28:B29,B31:B32,B34:B35)</f>
        <v>0</v>
      </c>
      <c r="C50" s="89"/>
      <c r="D50" s="88">
        <f>+D36-SUM(D9,D9:D11,D13:D18,D20:D23,D25:D26,D28:D29,D31:D32,D34:D35)</f>
        <v>0</v>
      </c>
      <c r="E50" s="89"/>
      <c r="F50" s="88">
        <f>+F36-SUM(F9,F9:F11,F13:F18,F20:F23,F25:F26,F28:F29,F31:F32,F34:F35)</f>
        <v>0</v>
      </c>
      <c r="G50" s="89"/>
      <c r="H50" s="228">
        <f>+H36-SUM(H9,H9:H11,H13:H18,H20:H23,H25:H26,H28:H29,H31:H32,H34:H35)</f>
        <v>0</v>
      </c>
    </row>
  </sheetData>
  <pageMargins left="0.35433070866141736" right="0.35433070866141736" top="0.98425196850393704" bottom="0.98425196850393704" header="0.19685039370078741" footer="0"/>
  <pageSetup paperSize="9" scale="86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2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4" customWidth="1"/>
    <col min="4" max="4" width="22.85546875" style="84" customWidth="1"/>
    <col min="5" max="5" width="17.28515625" style="84" customWidth="1"/>
    <col min="6" max="6" width="7.5703125" style="8" customWidth="1"/>
    <col min="7" max="7" width="17.5703125" style="8" customWidth="1"/>
    <col min="8" max="16384" width="11.42578125" style="8"/>
  </cols>
  <sheetData>
    <row r="1" spans="1:7" s="78" customFormat="1" x14ac:dyDescent="0.2">
      <c r="B1" s="6" t="s">
        <v>111</v>
      </c>
      <c r="C1" s="6"/>
      <c r="D1" s="6"/>
      <c r="E1" s="6"/>
    </row>
    <row r="2" spans="1:7" s="78" customFormat="1" x14ac:dyDescent="0.2">
      <c r="B2" s="6" t="s">
        <v>61</v>
      </c>
      <c r="C2" s="6"/>
      <c r="D2" s="6"/>
      <c r="E2" s="6"/>
    </row>
    <row r="3" spans="1:7" s="335" customFormat="1" x14ac:dyDescent="0.2">
      <c r="A3" s="357" t="s">
        <v>127</v>
      </c>
      <c r="B3" s="357"/>
      <c r="C3" s="357"/>
      <c r="D3" s="357"/>
      <c r="E3" s="357"/>
      <c r="F3" s="334"/>
      <c r="G3" s="334"/>
    </row>
    <row r="4" spans="1:7" s="181" customFormat="1" x14ac:dyDescent="0.2">
      <c r="B4" s="356" t="s">
        <v>105</v>
      </c>
      <c r="C4" s="356"/>
      <c r="D4" s="356"/>
      <c r="E4" s="356"/>
    </row>
    <row r="5" spans="1:7" ht="13.5" thickBot="1" x14ac:dyDescent="0.25">
      <c r="C5" s="79"/>
      <c r="D5" s="79"/>
      <c r="E5" s="79"/>
      <c r="F5" s="35"/>
      <c r="G5" s="35"/>
    </row>
    <row r="6" spans="1:7" ht="12.75" customHeight="1" x14ac:dyDescent="0.2">
      <c r="B6" s="232" t="s">
        <v>48</v>
      </c>
      <c r="C6" s="235" t="s">
        <v>62</v>
      </c>
      <c r="D6" s="232" t="s">
        <v>63</v>
      </c>
      <c r="E6" s="236" t="s">
        <v>29</v>
      </c>
      <c r="F6" s="80"/>
    </row>
    <row r="7" spans="1:7" ht="15" customHeight="1" thickBot="1" x14ac:dyDescent="0.25">
      <c r="B7" s="233" t="s">
        <v>49</v>
      </c>
      <c r="C7" s="237" t="s">
        <v>82</v>
      </c>
      <c r="D7" s="234" t="s">
        <v>112</v>
      </c>
      <c r="E7" s="238" t="s">
        <v>64</v>
      </c>
      <c r="F7" s="80"/>
    </row>
    <row r="8" spans="1:7" x14ac:dyDescent="0.2">
      <c r="B8" s="17">
        <f>+'2.1.impo investigadas Mezclas'!A11</f>
        <v>42370</v>
      </c>
      <c r="C8" s="18"/>
      <c r="D8" s="19"/>
      <c r="E8" s="20"/>
    </row>
    <row r="9" spans="1:7" x14ac:dyDescent="0.2">
      <c r="B9" s="21">
        <f>+'2.1.impo investigadas Mezclas'!A12</f>
        <v>42401</v>
      </c>
      <c r="C9" s="22"/>
      <c r="D9" s="23"/>
      <c r="E9" s="24"/>
    </row>
    <row r="10" spans="1:7" x14ac:dyDescent="0.2">
      <c r="B10" s="21">
        <f>+'2.1.impo investigadas Mezclas'!A13</f>
        <v>42430</v>
      </c>
      <c r="C10" s="22"/>
      <c r="D10" s="23"/>
      <c r="E10" s="24"/>
    </row>
    <row r="11" spans="1:7" x14ac:dyDescent="0.2">
      <c r="B11" s="21">
        <f>+'2.1.impo investigadas Mezclas'!A14</f>
        <v>42461</v>
      </c>
      <c r="C11" s="22"/>
      <c r="D11" s="23"/>
      <c r="E11" s="24"/>
    </row>
    <row r="12" spans="1:7" x14ac:dyDescent="0.2">
      <c r="B12" s="21">
        <f>+'2.1.impo investigadas Mezclas'!A15</f>
        <v>42491</v>
      </c>
      <c r="C12" s="23"/>
      <c r="D12" s="23"/>
      <c r="E12" s="24"/>
    </row>
    <row r="13" spans="1:7" x14ac:dyDescent="0.2">
      <c r="B13" s="21">
        <f>+'2.1.impo investigadas Mezclas'!A16</f>
        <v>42522</v>
      </c>
      <c r="C13" s="22"/>
      <c r="D13" s="23"/>
      <c r="E13" s="24"/>
    </row>
    <row r="14" spans="1:7" x14ac:dyDescent="0.2">
      <c r="B14" s="21">
        <f>+'2.1.impo investigadas Mezclas'!A17</f>
        <v>42552</v>
      </c>
      <c r="C14" s="23"/>
      <c r="D14" s="23"/>
      <c r="E14" s="24"/>
    </row>
    <row r="15" spans="1:7" x14ac:dyDescent="0.2">
      <c r="B15" s="21">
        <f>+'2.1.impo investigadas Mezclas'!A18</f>
        <v>42583</v>
      </c>
      <c r="C15" s="23"/>
      <c r="D15" s="23"/>
      <c r="E15" s="24"/>
    </row>
    <row r="16" spans="1:7" x14ac:dyDescent="0.2">
      <c r="B16" s="21">
        <f>+'2.1.impo investigadas Mezclas'!A19</f>
        <v>42614</v>
      </c>
      <c r="C16" s="23"/>
      <c r="D16" s="23"/>
      <c r="E16" s="24"/>
    </row>
    <row r="17" spans="2:5" x14ac:dyDescent="0.2">
      <c r="B17" s="21">
        <f>+'2.1.impo investigadas Mezclas'!A20</f>
        <v>42644</v>
      </c>
      <c r="C17" s="23"/>
      <c r="D17" s="23"/>
      <c r="E17" s="24"/>
    </row>
    <row r="18" spans="2:5" x14ac:dyDescent="0.2">
      <c r="B18" s="21">
        <f>+'2.1.impo investigadas Mezclas'!A21</f>
        <v>42675</v>
      </c>
      <c r="C18" s="23"/>
      <c r="D18" s="23"/>
      <c r="E18" s="24"/>
    </row>
    <row r="19" spans="2:5" ht="13.5" thickBot="1" x14ac:dyDescent="0.25">
      <c r="B19" s="25">
        <f>+'2.1.impo investigadas Mezclas'!A22</f>
        <v>42705</v>
      </c>
      <c r="C19" s="26"/>
      <c r="D19" s="26"/>
      <c r="E19" s="27"/>
    </row>
    <row r="20" spans="2:5" x14ac:dyDescent="0.2">
      <c r="B20" s="17">
        <f>+'2.1.impo investigadas Mezclas'!A23</f>
        <v>42736</v>
      </c>
      <c r="C20" s="19"/>
      <c r="D20" s="19"/>
      <c r="E20" s="24"/>
    </row>
    <row r="21" spans="2:5" x14ac:dyDescent="0.2">
      <c r="B21" s="21">
        <f>+'2.1.impo investigadas Mezclas'!A24</f>
        <v>42767</v>
      </c>
      <c r="C21" s="23"/>
      <c r="D21" s="23"/>
      <c r="E21" s="28"/>
    </row>
    <row r="22" spans="2:5" x14ac:dyDescent="0.2">
      <c r="B22" s="21">
        <f>+'2.1.impo investigadas Mezclas'!A25</f>
        <v>42795</v>
      </c>
      <c r="C22" s="23"/>
      <c r="D22" s="23"/>
      <c r="E22" s="24"/>
    </row>
    <row r="23" spans="2:5" x14ac:dyDescent="0.2">
      <c r="B23" s="21">
        <f>+'2.1.impo investigadas Mezclas'!A26</f>
        <v>42826</v>
      </c>
      <c r="C23" s="23"/>
      <c r="D23" s="23"/>
      <c r="E23" s="24"/>
    </row>
    <row r="24" spans="2:5" x14ac:dyDescent="0.2">
      <c r="B24" s="21">
        <f>+'2.1.impo investigadas Mezclas'!A27</f>
        <v>42856</v>
      </c>
      <c r="C24" s="23"/>
      <c r="D24" s="23"/>
      <c r="E24" s="24"/>
    </row>
    <row r="25" spans="2:5" x14ac:dyDescent="0.2">
      <c r="B25" s="21">
        <f>+'2.1.impo investigadas Mezclas'!A28</f>
        <v>42887</v>
      </c>
      <c r="C25" s="23"/>
      <c r="D25" s="23"/>
      <c r="E25" s="24"/>
    </row>
    <row r="26" spans="2:5" x14ac:dyDescent="0.2">
      <c r="B26" s="21">
        <f>+'2.1.impo investigadas Mezclas'!A29</f>
        <v>42917</v>
      </c>
      <c r="C26" s="23"/>
      <c r="D26" s="23"/>
      <c r="E26" s="24"/>
    </row>
    <row r="27" spans="2:5" x14ac:dyDescent="0.2">
      <c r="B27" s="21">
        <f>+'2.1.impo investigadas Mezclas'!A30</f>
        <v>42948</v>
      </c>
      <c r="C27" s="23"/>
      <c r="D27" s="23"/>
      <c r="E27" s="24"/>
    </row>
    <row r="28" spans="2:5" x14ac:dyDescent="0.2">
      <c r="B28" s="21">
        <f>+'2.1.impo investigadas Mezclas'!A31</f>
        <v>42979</v>
      </c>
      <c r="C28" s="23"/>
      <c r="D28" s="23"/>
      <c r="E28" s="24"/>
    </row>
    <row r="29" spans="2:5" x14ac:dyDescent="0.2">
      <c r="B29" s="21">
        <f>+'2.1.impo investigadas Mezclas'!A32</f>
        <v>43009</v>
      </c>
      <c r="C29" s="23"/>
      <c r="D29" s="23"/>
      <c r="E29" s="24"/>
    </row>
    <row r="30" spans="2:5" x14ac:dyDescent="0.2">
      <c r="B30" s="21">
        <f>+'2.1.impo investigadas Mezclas'!A33</f>
        <v>43040</v>
      </c>
      <c r="C30" s="23"/>
      <c r="D30" s="23"/>
      <c r="E30" s="24"/>
    </row>
    <row r="31" spans="2:5" ht="13.5" thickBot="1" x14ac:dyDescent="0.25">
      <c r="B31" s="25">
        <f>+'2.1.impo investigadas Mezclas'!A34</f>
        <v>43070</v>
      </c>
      <c r="C31" s="26"/>
      <c r="D31" s="26"/>
      <c r="E31" s="29"/>
    </row>
    <row r="32" spans="2:5" x14ac:dyDescent="0.2">
      <c r="B32" s="17">
        <f>+'2.1.impo investigadas Mezclas'!A35</f>
        <v>43101</v>
      </c>
      <c r="C32" s="19"/>
      <c r="D32" s="30"/>
      <c r="E32" s="18"/>
    </row>
    <row r="33" spans="2:5" x14ac:dyDescent="0.2">
      <c r="B33" s="21">
        <f>+'2.1.impo investigadas Mezclas'!A36</f>
        <v>43132</v>
      </c>
      <c r="C33" s="23"/>
      <c r="D33" s="31"/>
      <c r="E33" s="22"/>
    </row>
    <row r="34" spans="2:5" x14ac:dyDescent="0.2">
      <c r="B34" s="21">
        <f>+'2.1.impo investigadas Mezclas'!A37</f>
        <v>43160</v>
      </c>
      <c r="C34" s="23"/>
      <c r="D34" s="31"/>
      <c r="E34" s="22"/>
    </row>
    <row r="35" spans="2:5" x14ac:dyDescent="0.2">
      <c r="B35" s="21">
        <f>+'2.1.impo investigadas Mezclas'!A38</f>
        <v>43191</v>
      </c>
      <c r="C35" s="23"/>
      <c r="D35" s="31"/>
      <c r="E35" s="22"/>
    </row>
    <row r="36" spans="2:5" x14ac:dyDescent="0.2">
      <c r="B36" s="21">
        <f>+'2.1.impo investigadas Mezclas'!A39</f>
        <v>43221</v>
      </c>
      <c r="C36" s="23"/>
      <c r="D36" s="31"/>
      <c r="E36" s="22"/>
    </row>
    <row r="37" spans="2:5" x14ac:dyDescent="0.2">
      <c r="B37" s="21">
        <f>+'2.1.impo investigadas Mezclas'!A40</f>
        <v>43252</v>
      </c>
      <c r="C37" s="23"/>
      <c r="D37" s="31"/>
      <c r="E37" s="22"/>
    </row>
    <row r="38" spans="2:5" x14ac:dyDescent="0.2">
      <c r="B38" s="21">
        <f>+'2.1.impo investigadas Mezclas'!A41</f>
        <v>43282</v>
      </c>
      <c r="C38" s="23"/>
      <c r="D38" s="31"/>
      <c r="E38" s="22"/>
    </row>
    <row r="39" spans="2:5" x14ac:dyDescent="0.2">
      <c r="B39" s="21">
        <f>+'2.1.impo investigadas Mezclas'!A42</f>
        <v>43313</v>
      </c>
      <c r="C39" s="23"/>
      <c r="D39" s="31"/>
      <c r="E39" s="22"/>
    </row>
    <row r="40" spans="2:5" x14ac:dyDescent="0.2">
      <c r="B40" s="21">
        <f>+'2.1.impo investigadas Mezclas'!A43</f>
        <v>43344</v>
      </c>
      <c r="C40" s="23"/>
      <c r="D40" s="31"/>
      <c r="E40" s="22"/>
    </row>
    <row r="41" spans="2:5" x14ac:dyDescent="0.2">
      <c r="B41" s="21">
        <f>+'2.1.impo investigadas Mezclas'!A44</f>
        <v>43374</v>
      </c>
      <c r="C41" s="23"/>
      <c r="D41" s="31"/>
      <c r="E41" s="22"/>
    </row>
    <row r="42" spans="2:5" x14ac:dyDescent="0.2">
      <c r="B42" s="21">
        <f>+'2.1.impo investigadas Mezclas'!A45</f>
        <v>43405</v>
      </c>
      <c r="C42" s="23"/>
      <c r="D42" s="31"/>
      <c r="E42" s="22"/>
    </row>
    <row r="43" spans="2:5" ht="13.5" thickBot="1" x14ac:dyDescent="0.25">
      <c r="B43" s="25">
        <f>+'2.1.impo investigadas Mezclas'!A46</f>
        <v>43435</v>
      </c>
      <c r="C43" s="81"/>
      <c r="D43" s="82"/>
      <c r="E43" s="59"/>
    </row>
    <row r="44" spans="2:5" s="16" customFormat="1" ht="13.5" thickBot="1" x14ac:dyDescent="0.25">
      <c r="B44" s="282">
        <f>+'2.1.impo investigadas Mezclas'!A47</f>
        <v>43466</v>
      </c>
      <c r="C44" s="284"/>
      <c r="D44" s="284"/>
      <c r="E44" s="285"/>
    </row>
    <row r="45" spans="2:5" s="16" customFormat="1" hidden="1" x14ac:dyDescent="0.2">
      <c r="B45" s="306" t="e">
        <f>#REF!</f>
        <v>#REF!</v>
      </c>
      <c r="C45" s="307"/>
      <c r="D45" s="307"/>
      <c r="E45" s="308"/>
    </row>
    <row r="46" spans="2:5" s="16" customFormat="1" hidden="1" x14ac:dyDescent="0.2">
      <c r="B46" s="286" t="e">
        <f>#REF!</f>
        <v>#REF!</v>
      </c>
      <c r="C46" s="288"/>
      <c r="D46" s="288"/>
      <c r="E46" s="302"/>
    </row>
    <row r="47" spans="2:5" s="16" customFormat="1" hidden="1" x14ac:dyDescent="0.2">
      <c r="B47" s="286" t="e">
        <f>#REF!</f>
        <v>#REF!</v>
      </c>
      <c r="C47" s="288"/>
      <c r="D47" s="288"/>
      <c r="E47" s="302"/>
    </row>
    <row r="48" spans="2:5" s="16" customFormat="1" hidden="1" x14ac:dyDescent="0.2">
      <c r="B48" s="286" t="e">
        <f>#REF!</f>
        <v>#REF!</v>
      </c>
      <c r="C48" s="288"/>
      <c r="D48" s="288"/>
      <c r="E48" s="302"/>
    </row>
    <row r="49" spans="2:46" s="16" customFormat="1" hidden="1" x14ac:dyDescent="0.2">
      <c r="B49" s="286" t="e">
        <f>#REF!</f>
        <v>#REF!</v>
      </c>
      <c r="C49" s="288"/>
      <c r="D49" s="288"/>
      <c r="E49" s="302"/>
    </row>
    <row r="50" spans="2:46" s="16" customFormat="1" hidden="1" x14ac:dyDescent="0.2">
      <c r="B50" s="286" t="e">
        <f>#REF!</f>
        <v>#REF!</v>
      </c>
      <c r="C50" s="288"/>
      <c r="D50" s="288"/>
      <c r="E50" s="302"/>
    </row>
    <row r="51" spans="2:46" s="16" customFormat="1" hidden="1" x14ac:dyDescent="0.2">
      <c r="B51" s="286" t="e">
        <f>#REF!</f>
        <v>#REF!</v>
      </c>
      <c r="C51" s="288"/>
      <c r="D51" s="288"/>
      <c r="E51" s="302"/>
    </row>
    <row r="52" spans="2:46" s="16" customFormat="1" hidden="1" x14ac:dyDescent="0.2">
      <c r="B52" s="286" t="e">
        <f>#REF!</f>
        <v>#REF!</v>
      </c>
      <c r="C52" s="288"/>
      <c r="D52" s="288"/>
      <c r="E52" s="302"/>
    </row>
    <row r="53" spans="2:46" s="16" customFormat="1" hidden="1" x14ac:dyDescent="0.2">
      <c r="B53" s="286" t="e">
        <f>#REF!</f>
        <v>#REF!</v>
      </c>
      <c r="C53" s="288"/>
      <c r="D53" s="288"/>
      <c r="E53" s="302"/>
    </row>
    <row r="54" spans="2:46" s="16" customFormat="1" ht="13.5" hidden="1" thickBot="1" x14ac:dyDescent="0.25">
      <c r="B54" s="277" t="e">
        <f>#REF!</f>
        <v>#REF!</v>
      </c>
      <c r="C54" s="278"/>
      <c r="D54" s="278"/>
      <c r="E54" s="291"/>
    </row>
    <row r="55" spans="2:46" s="16" customFormat="1" ht="13.5" hidden="1" thickBot="1" x14ac:dyDescent="0.25">
      <c r="B55" s="303" t="e">
        <f>#REF!</f>
        <v>#REF!</v>
      </c>
      <c r="C55" s="304"/>
      <c r="D55" s="304"/>
      <c r="E55" s="305"/>
    </row>
    <row r="56" spans="2:46" s="16" customFormat="1" ht="13.5" thickBot="1" x14ac:dyDescent="0.25">
      <c r="B56" s="292"/>
      <c r="C56" s="134"/>
      <c r="D56" s="134"/>
      <c r="E56" s="293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</row>
    <row r="57" spans="2:46" s="16" customFormat="1" x14ac:dyDescent="0.2">
      <c r="B57" s="294">
        <f>+'2.1.impo investigadas Mezclas'!A60</f>
        <v>2016</v>
      </c>
      <c r="C57" s="274"/>
      <c r="D57" s="274"/>
      <c r="E57" s="274"/>
      <c r="F57" s="134"/>
    </row>
    <row r="58" spans="2:46" s="16" customFormat="1" x14ac:dyDescent="0.2">
      <c r="B58" s="295">
        <f>+'2.1.impo investigadas Mezclas'!A61</f>
        <v>2017</v>
      </c>
      <c r="C58" s="288"/>
      <c r="D58" s="288"/>
      <c r="E58" s="288"/>
      <c r="F58" s="134"/>
    </row>
    <row r="59" spans="2:46" s="16" customFormat="1" ht="13.5" thickBot="1" x14ac:dyDescent="0.25">
      <c r="B59" s="296">
        <f>+'2.1.impo investigadas Mezclas'!A62</f>
        <v>2018</v>
      </c>
      <c r="C59" s="278"/>
      <c r="D59" s="278"/>
      <c r="E59" s="278"/>
    </row>
    <row r="60" spans="2:46" s="16" customFormat="1" ht="13.5" thickBot="1" x14ac:dyDescent="0.25">
      <c r="B60" s="292"/>
      <c r="C60" s="134"/>
      <c r="D60" s="134"/>
      <c r="E60" s="134"/>
    </row>
    <row r="61" spans="2:46" s="16" customFormat="1" x14ac:dyDescent="0.2">
      <c r="B61" s="272">
        <f>+'2.1.impo investigadas Mezclas'!A64</f>
        <v>43101</v>
      </c>
      <c r="C61" s="274"/>
      <c r="D61" s="274"/>
      <c r="E61" s="274"/>
    </row>
    <row r="62" spans="2:46" s="16" customFormat="1" ht="13.5" thickBot="1" x14ac:dyDescent="0.25">
      <c r="B62" s="277">
        <f>+'2.1.impo investigadas Mezclas'!A65</f>
        <v>43466</v>
      </c>
      <c r="C62" s="278"/>
      <c r="D62" s="278"/>
      <c r="E62" s="278"/>
    </row>
    <row r="63" spans="2:46" x14ac:dyDescent="0.2">
      <c r="C63" s="8"/>
      <c r="D63" s="8"/>
    </row>
    <row r="64" spans="2:46" x14ac:dyDescent="0.2">
      <c r="B64" s="85"/>
      <c r="C64" s="8"/>
      <c r="D64" s="8"/>
    </row>
    <row r="65" spans="2:5" hidden="1" x14ac:dyDescent="0.2">
      <c r="B65" s="42" t="s">
        <v>51</v>
      </c>
      <c r="C65" s="43"/>
      <c r="D65" s="44"/>
      <c r="E65" s="44"/>
    </row>
    <row r="66" spans="2:5" ht="13.5" hidden="1" thickBot="1" x14ac:dyDescent="0.25">
      <c r="B66" s="44"/>
      <c r="C66" s="44"/>
      <c r="D66" s="44"/>
      <c r="E66" s="44"/>
    </row>
    <row r="67" spans="2:5" ht="13.5" hidden="1" thickBot="1" x14ac:dyDescent="0.25">
      <c r="B67" s="45" t="s">
        <v>49</v>
      </c>
      <c r="C67" s="60" t="s">
        <v>52</v>
      </c>
      <c r="D67" s="61" t="s">
        <v>54</v>
      </c>
    </row>
    <row r="68" spans="2:5" hidden="1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hidden="1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hidden="1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hidden="1" x14ac:dyDescent="0.2">
      <c r="B71" s="48">
        <f>+B61</f>
        <v>43101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hidden="1" thickBot="1" x14ac:dyDescent="0.25">
      <c r="B72" s="54">
        <f>+B62</f>
        <v>43466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2">
    <mergeCell ref="B4:E4"/>
    <mergeCell ref="A3:E3"/>
  </mergeCells>
  <phoneticPr fontId="0" type="noConversion"/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2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4" customWidth="1"/>
    <col min="4" max="4" width="22.85546875" style="84" customWidth="1"/>
    <col min="5" max="5" width="17.28515625" style="84" customWidth="1"/>
    <col min="6" max="6" width="7.5703125" style="8" customWidth="1"/>
    <col min="7" max="7" width="17.5703125" style="8" customWidth="1"/>
    <col min="8" max="16384" width="11.42578125" style="8"/>
  </cols>
  <sheetData>
    <row r="1" spans="1:7" s="78" customFormat="1" x14ac:dyDescent="0.2">
      <c r="B1" s="6" t="s">
        <v>113</v>
      </c>
      <c r="C1" s="6"/>
      <c r="D1" s="6"/>
      <c r="E1" s="6"/>
    </row>
    <row r="2" spans="1:7" s="78" customFormat="1" x14ac:dyDescent="0.2">
      <c r="B2" s="6" t="s">
        <v>61</v>
      </c>
      <c r="C2" s="6"/>
      <c r="D2" s="6"/>
      <c r="E2" s="6"/>
    </row>
    <row r="3" spans="1:7" s="335" customFormat="1" x14ac:dyDescent="0.2">
      <c r="A3" s="357" t="s">
        <v>126</v>
      </c>
      <c r="B3" s="357"/>
      <c r="C3" s="357"/>
      <c r="D3" s="357"/>
      <c r="E3" s="357"/>
      <c r="F3" s="334"/>
      <c r="G3" s="334"/>
    </row>
    <row r="4" spans="1:7" s="181" customFormat="1" x14ac:dyDescent="0.2">
      <c r="B4" s="356" t="s">
        <v>105</v>
      </c>
      <c r="C4" s="356"/>
      <c r="D4" s="356"/>
      <c r="E4" s="356"/>
    </row>
    <row r="5" spans="1:7" ht="13.5" thickBot="1" x14ac:dyDescent="0.25">
      <c r="C5" s="79"/>
      <c r="D5" s="79"/>
      <c r="E5" s="79"/>
      <c r="F5" s="35"/>
      <c r="G5" s="35"/>
    </row>
    <row r="6" spans="1:7" ht="12.75" customHeight="1" x14ac:dyDescent="0.2">
      <c r="B6" s="232" t="s">
        <v>48</v>
      </c>
      <c r="C6" s="235" t="s">
        <v>62</v>
      </c>
      <c r="D6" s="232" t="s">
        <v>63</v>
      </c>
      <c r="E6" s="236" t="s">
        <v>29</v>
      </c>
      <c r="F6" s="80"/>
    </row>
    <row r="7" spans="1:7" ht="15" customHeight="1" thickBot="1" x14ac:dyDescent="0.25">
      <c r="B7" s="233" t="s">
        <v>49</v>
      </c>
      <c r="C7" s="237" t="s">
        <v>82</v>
      </c>
      <c r="D7" s="234" t="s">
        <v>112</v>
      </c>
      <c r="E7" s="238" t="s">
        <v>64</v>
      </c>
      <c r="F7" s="80"/>
    </row>
    <row r="8" spans="1:7" x14ac:dyDescent="0.2">
      <c r="B8" s="17">
        <f>+'5.1.precios Mezclas'!B8</f>
        <v>42370</v>
      </c>
      <c r="C8" s="18"/>
      <c r="D8" s="19"/>
      <c r="E8" s="20"/>
    </row>
    <row r="9" spans="1:7" x14ac:dyDescent="0.2">
      <c r="B9" s="21">
        <f>+'5.1.precios Mezclas'!B9</f>
        <v>42401</v>
      </c>
      <c r="C9" s="22"/>
      <c r="D9" s="23"/>
      <c r="E9" s="24"/>
    </row>
    <row r="10" spans="1:7" x14ac:dyDescent="0.2">
      <c r="B10" s="21">
        <f>+'5.1.precios Mezclas'!B10</f>
        <v>42430</v>
      </c>
      <c r="C10" s="22"/>
      <c r="D10" s="23"/>
      <c r="E10" s="24"/>
    </row>
    <row r="11" spans="1:7" x14ac:dyDescent="0.2">
      <c r="B11" s="21">
        <f>+'5.1.precios Mezclas'!B11</f>
        <v>42461</v>
      </c>
      <c r="C11" s="22"/>
      <c r="D11" s="23"/>
      <c r="E11" s="24"/>
    </row>
    <row r="12" spans="1:7" x14ac:dyDescent="0.2">
      <c r="B12" s="21">
        <f>+'5.1.precios Mezclas'!B12</f>
        <v>42491</v>
      </c>
      <c r="C12" s="23"/>
      <c r="D12" s="23"/>
      <c r="E12" s="24"/>
    </row>
    <row r="13" spans="1:7" x14ac:dyDescent="0.2">
      <c r="B13" s="21">
        <f>+'5.1.precios Mezclas'!B13</f>
        <v>42522</v>
      </c>
      <c r="C13" s="22"/>
      <c r="D13" s="23"/>
      <c r="E13" s="24"/>
    </row>
    <row r="14" spans="1:7" x14ac:dyDescent="0.2">
      <c r="B14" s="21">
        <f>+'5.1.precios Mezclas'!B14</f>
        <v>42552</v>
      </c>
      <c r="C14" s="23"/>
      <c r="D14" s="23"/>
      <c r="E14" s="24"/>
    </row>
    <row r="15" spans="1:7" x14ac:dyDescent="0.2">
      <c r="B15" s="21">
        <f>+'5.1.precios Mezclas'!B15</f>
        <v>42583</v>
      </c>
      <c r="C15" s="23"/>
      <c r="D15" s="23"/>
      <c r="E15" s="24"/>
    </row>
    <row r="16" spans="1:7" x14ac:dyDescent="0.2">
      <c r="B16" s="21">
        <f>+'5.1.precios Mezclas'!B16</f>
        <v>42614</v>
      </c>
      <c r="C16" s="23"/>
      <c r="D16" s="23"/>
      <c r="E16" s="24"/>
    </row>
    <row r="17" spans="2:5" x14ac:dyDescent="0.2">
      <c r="B17" s="21">
        <f>+'5.1.precios Mezclas'!B17</f>
        <v>42644</v>
      </c>
      <c r="C17" s="23"/>
      <c r="D17" s="23"/>
      <c r="E17" s="24"/>
    </row>
    <row r="18" spans="2:5" x14ac:dyDescent="0.2">
      <c r="B18" s="21">
        <f>+'5.1.precios Mezclas'!B18</f>
        <v>42675</v>
      </c>
      <c r="C18" s="23"/>
      <c r="D18" s="23"/>
      <c r="E18" s="24"/>
    </row>
    <row r="19" spans="2:5" ht="13.5" thickBot="1" x14ac:dyDescent="0.25">
      <c r="B19" s="25">
        <f>+'5.1.precios Mezclas'!B19</f>
        <v>42705</v>
      </c>
      <c r="C19" s="26"/>
      <c r="D19" s="26"/>
      <c r="E19" s="27"/>
    </row>
    <row r="20" spans="2:5" x14ac:dyDescent="0.2">
      <c r="B20" s="17">
        <f>+'5.1.precios Mezclas'!B20</f>
        <v>42736</v>
      </c>
      <c r="C20" s="19"/>
      <c r="D20" s="19"/>
      <c r="E20" s="24"/>
    </row>
    <row r="21" spans="2:5" x14ac:dyDescent="0.2">
      <c r="B21" s="21">
        <f>+'5.1.precios Mezclas'!B21</f>
        <v>42767</v>
      </c>
      <c r="C21" s="23"/>
      <c r="D21" s="23"/>
      <c r="E21" s="28"/>
    </row>
    <row r="22" spans="2:5" x14ac:dyDescent="0.2">
      <c r="B22" s="21">
        <f>+'5.1.precios Mezclas'!B22</f>
        <v>42795</v>
      </c>
      <c r="C22" s="23"/>
      <c r="D22" s="23"/>
      <c r="E22" s="24"/>
    </row>
    <row r="23" spans="2:5" x14ac:dyDescent="0.2">
      <c r="B23" s="21">
        <f>+'5.1.precios Mezclas'!B23</f>
        <v>42826</v>
      </c>
      <c r="C23" s="23"/>
      <c r="D23" s="23"/>
      <c r="E23" s="24"/>
    </row>
    <row r="24" spans="2:5" x14ac:dyDescent="0.2">
      <c r="B24" s="21">
        <f>+'5.1.precios Mezclas'!B24</f>
        <v>42856</v>
      </c>
      <c r="C24" s="23"/>
      <c r="D24" s="23"/>
      <c r="E24" s="24"/>
    </row>
    <row r="25" spans="2:5" x14ac:dyDescent="0.2">
      <c r="B25" s="21">
        <f>+'5.1.precios Mezclas'!B25</f>
        <v>42887</v>
      </c>
      <c r="C25" s="23"/>
      <c r="D25" s="23"/>
      <c r="E25" s="24"/>
    </row>
    <row r="26" spans="2:5" x14ac:dyDescent="0.2">
      <c r="B26" s="21">
        <f>+'5.1.precios Mezclas'!B26</f>
        <v>42917</v>
      </c>
      <c r="C26" s="23"/>
      <c r="D26" s="23"/>
      <c r="E26" s="24"/>
    </row>
    <row r="27" spans="2:5" x14ac:dyDescent="0.2">
      <c r="B27" s="21">
        <f>+'5.1.precios Mezclas'!B27</f>
        <v>42948</v>
      </c>
      <c r="C27" s="23"/>
      <c r="D27" s="23"/>
      <c r="E27" s="24"/>
    </row>
    <row r="28" spans="2:5" x14ac:dyDescent="0.2">
      <c r="B28" s="21">
        <f>+'5.1.precios Mezclas'!B28</f>
        <v>42979</v>
      </c>
      <c r="C28" s="23"/>
      <c r="D28" s="23"/>
      <c r="E28" s="24"/>
    </row>
    <row r="29" spans="2:5" x14ac:dyDescent="0.2">
      <c r="B29" s="21">
        <f>+'5.1.precios Mezclas'!B29</f>
        <v>43009</v>
      </c>
      <c r="C29" s="23"/>
      <c r="D29" s="23"/>
      <c r="E29" s="24"/>
    </row>
    <row r="30" spans="2:5" x14ac:dyDescent="0.2">
      <c r="B30" s="21">
        <f>+'5.1.precios Mezclas'!B30</f>
        <v>43040</v>
      </c>
      <c r="C30" s="23"/>
      <c r="D30" s="23"/>
      <c r="E30" s="24"/>
    </row>
    <row r="31" spans="2:5" ht="13.5" thickBot="1" x14ac:dyDescent="0.25">
      <c r="B31" s="25">
        <f>+'5.1.precios Mezclas'!B31</f>
        <v>43070</v>
      </c>
      <c r="C31" s="26"/>
      <c r="D31" s="26"/>
      <c r="E31" s="29"/>
    </row>
    <row r="32" spans="2:5" x14ac:dyDescent="0.2">
      <c r="B32" s="17">
        <f>+'5.1.precios Mezclas'!B32</f>
        <v>43101</v>
      </c>
      <c r="C32" s="19"/>
      <c r="D32" s="30"/>
      <c r="E32" s="18"/>
    </row>
    <row r="33" spans="2:5" x14ac:dyDescent="0.2">
      <c r="B33" s="21">
        <f>+'5.1.precios Mezclas'!B33</f>
        <v>43132</v>
      </c>
      <c r="C33" s="23"/>
      <c r="D33" s="31"/>
      <c r="E33" s="22"/>
    </row>
    <row r="34" spans="2:5" x14ac:dyDescent="0.2">
      <c r="B34" s="21">
        <f>+'5.1.precios Mezclas'!B34</f>
        <v>43160</v>
      </c>
      <c r="C34" s="23"/>
      <c r="D34" s="31"/>
      <c r="E34" s="22"/>
    </row>
    <row r="35" spans="2:5" x14ac:dyDescent="0.2">
      <c r="B35" s="21">
        <f>+'5.1.precios Mezclas'!B35</f>
        <v>43191</v>
      </c>
      <c r="C35" s="23"/>
      <c r="D35" s="31"/>
      <c r="E35" s="22"/>
    </row>
    <row r="36" spans="2:5" x14ac:dyDescent="0.2">
      <c r="B36" s="21">
        <f>+'5.1.precios Mezclas'!B36</f>
        <v>43221</v>
      </c>
      <c r="C36" s="23"/>
      <c r="D36" s="31"/>
      <c r="E36" s="22"/>
    </row>
    <row r="37" spans="2:5" x14ac:dyDescent="0.2">
      <c r="B37" s="21">
        <f>+'5.1.precios Mezclas'!B37</f>
        <v>43252</v>
      </c>
      <c r="C37" s="23"/>
      <c r="D37" s="31"/>
      <c r="E37" s="22"/>
    </row>
    <row r="38" spans="2:5" x14ac:dyDescent="0.2">
      <c r="B38" s="21">
        <f>+'5.1.precios Mezclas'!B38</f>
        <v>43282</v>
      </c>
      <c r="C38" s="23"/>
      <c r="D38" s="31"/>
      <c r="E38" s="22"/>
    </row>
    <row r="39" spans="2:5" x14ac:dyDescent="0.2">
      <c r="B39" s="21">
        <f>+'5.1.precios Mezclas'!B39</f>
        <v>43313</v>
      </c>
      <c r="C39" s="23"/>
      <c r="D39" s="31"/>
      <c r="E39" s="22"/>
    </row>
    <row r="40" spans="2:5" x14ac:dyDescent="0.2">
      <c r="B40" s="21">
        <f>+'5.1.precios Mezclas'!B40</f>
        <v>43344</v>
      </c>
      <c r="C40" s="23"/>
      <c r="D40" s="31"/>
      <c r="E40" s="22"/>
    </row>
    <row r="41" spans="2:5" x14ac:dyDescent="0.2">
      <c r="B41" s="21">
        <f>+'5.1.precios Mezclas'!B41</f>
        <v>43374</v>
      </c>
      <c r="C41" s="23"/>
      <c r="D41" s="31"/>
      <c r="E41" s="22"/>
    </row>
    <row r="42" spans="2:5" x14ac:dyDescent="0.2">
      <c r="B42" s="21">
        <f>+'5.1.precios Mezclas'!B42</f>
        <v>43405</v>
      </c>
      <c r="C42" s="23"/>
      <c r="D42" s="31"/>
      <c r="E42" s="22"/>
    </row>
    <row r="43" spans="2:5" ht="13.5" thickBot="1" x14ac:dyDescent="0.25">
      <c r="B43" s="25">
        <f>+'5.1.precios Mezclas'!B43</f>
        <v>43435</v>
      </c>
      <c r="C43" s="81"/>
      <c r="D43" s="82"/>
      <c r="E43" s="59"/>
    </row>
    <row r="44" spans="2:5" s="16" customFormat="1" ht="13.5" thickBot="1" x14ac:dyDescent="0.25">
      <c r="B44" s="282">
        <f>+'5.1.precios Mezclas'!B44</f>
        <v>43466</v>
      </c>
      <c r="C44" s="284"/>
      <c r="D44" s="284"/>
      <c r="E44" s="285"/>
    </row>
    <row r="45" spans="2:5" s="16" customFormat="1" hidden="1" x14ac:dyDescent="0.2">
      <c r="B45" s="306" t="e">
        <f>#REF!</f>
        <v>#REF!</v>
      </c>
      <c r="C45" s="307"/>
      <c r="D45" s="307"/>
      <c r="E45" s="308"/>
    </row>
    <row r="46" spans="2:5" s="16" customFormat="1" hidden="1" x14ac:dyDescent="0.2">
      <c r="B46" s="286" t="e">
        <f>#REF!</f>
        <v>#REF!</v>
      </c>
      <c r="C46" s="288"/>
      <c r="D46" s="288"/>
      <c r="E46" s="302"/>
    </row>
    <row r="47" spans="2:5" s="16" customFormat="1" hidden="1" x14ac:dyDescent="0.2">
      <c r="B47" s="286" t="e">
        <f>#REF!</f>
        <v>#REF!</v>
      </c>
      <c r="C47" s="288"/>
      <c r="D47" s="288"/>
      <c r="E47" s="302"/>
    </row>
    <row r="48" spans="2:5" s="16" customFormat="1" hidden="1" x14ac:dyDescent="0.2">
      <c r="B48" s="286" t="e">
        <f>#REF!</f>
        <v>#REF!</v>
      </c>
      <c r="C48" s="288"/>
      <c r="D48" s="288"/>
      <c r="E48" s="302"/>
    </row>
    <row r="49" spans="2:46" s="16" customFormat="1" hidden="1" x14ac:dyDescent="0.2">
      <c r="B49" s="286" t="e">
        <f>#REF!</f>
        <v>#REF!</v>
      </c>
      <c r="C49" s="288"/>
      <c r="D49" s="288"/>
      <c r="E49" s="302"/>
    </row>
    <row r="50" spans="2:46" s="16" customFormat="1" hidden="1" x14ac:dyDescent="0.2">
      <c r="B50" s="286" t="e">
        <f>#REF!</f>
        <v>#REF!</v>
      </c>
      <c r="C50" s="288"/>
      <c r="D50" s="288"/>
      <c r="E50" s="302"/>
    </row>
    <row r="51" spans="2:46" s="16" customFormat="1" hidden="1" x14ac:dyDescent="0.2">
      <c r="B51" s="286" t="e">
        <f>#REF!</f>
        <v>#REF!</v>
      </c>
      <c r="C51" s="288"/>
      <c r="D51" s="288"/>
      <c r="E51" s="302"/>
    </row>
    <row r="52" spans="2:46" s="16" customFormat="1" hidden="1" x14ac:dyDescent="0.2">
      <c r="B52" s="286" t="e">
        <f>#REF!</f>
        <v>#REF!</v>
      </c>
      <c r="C52" s="288"/>
      <c r="D52" s="288"/>
      <c r="E52" s="302"/>
    </row>
    <row r="53" spans="2:46" s="16" customFormat="1" hidden="1" x14ac:dyDescent="0.2">
      <c r="B53" s="286" t="e">
        <f>#REF!</f>
        <v>#REF!</v>
      </c>
      <c r="C53" s="288"/>
      <c r="D53" s="288"/>
      <c r="E53" s="302"/>
    </row>
    <row r="54" spans="2:46" s="16" customFormat="1" ht="13.5" hidden="1" thickBot="1" x14ac:dyDescent="0.25">
      <c r="B54" s="277" t="e">
        <f>#REF!</f>
        <v>#REF!</v>
      </c>
      <c r="C54" s="278"/>
      <c r="D54" s="278"/>
      <c r="E54" s="291"/>
    </row>
    <row r="55" spans="2:46" s="16" customFormat="1" ht="13.5" hidden="1" thickBot="1" x14ac:dyDescent="0.25">
      <c r="B55" s="303" t="e">
        <f>#REF!</f>
        <v>#REF!</v>
      </c>
      <c r="C55" s="304"/>
      <c r="D55" s="304"/>
      <c r="E55" s="305"/>
    </row>
    <row r="56" spans="2:46" s="16" customFormat="1" ht="13.5" thickBot="1" x14ac:dyDescent="0.25">
      <c r="B56" s="292"/>
      <c r="C56" s="134"/>
      <c r="D56" s="134"/>
      <c r="E56" s="293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</row>
    <row r="57" spans="2:46" s="16" customFormat="1" x14ac:dyDescent="0.2">
      <c r="B57" s="294">
        <f>+'5.1.precios Mezclas'!B57</f>
        <v>2016</v>
      </c>
      <c r="C57" s="274"/>
      <c r="D57" s="274"/>
      <c r="E57" s="274"/>
      <c r="F57" s="134"/>
    </row>
    <row r="58" spans="2:46" s="16" customFormat="1" x14ac:dyDescent="0.2">
      <c r="B58" s="295">
        <f>+'5.1.precios Mezclas'!B58</f>
        <v>2017</v>
      </c>
      <c r="C58" s="288"/>
      <c r="D58" s="288"/>
      <c r="E58" s="288"/>
      <c r="F58" s="134"/>
    </row>
    <row r="59" spans="2:46" s="16" customFormat="1" ht="13.5" thickBot="1" x14ac:dyDescent="0.25">
      <c r="B59" s="296">
        <f>+'5.1.precios Mezclas'!B59</f>
        <v>2018</v>
      </c>
      <c r="C59" s="278"/>
      <c r="D59" s="278"/>
      <c r="E59" s="278"/>
    </row>
    <row r="60" spans="2:46" s="16" customFormat="1" ht="13.5" thickBot="1" x14ac:dyDescent="0.25">
      <c r="B60" s="292"/>
      <c r="C60" s="134"/>
      <c r="D60" s="134"/>
      <c r="E60" s="134"/>
    </row>
    <row r="61" spans="2:46" s="16" customFormat="1" x14ac:dyDescent="0.2">
      <c r="B61" s="272">
        <f>+'5.1.precios Mezclas'!B61</f>
        <v>43101</v>
      </c>
      <c r="C61" s="274"/>
      <c r="D61" s="274"/>
      <c r="E61" s="274"/>
    </row>
    <row r="62" spans="2:46" s="16" customFormat="1" ht="13.5" thickBot="1" x14ac:dyDescent="0.25">
      <c r="B62" s="277">
        <f>+'5.1.precios Mezclas'!B62</f>
        <v>43466</v>
      </c>
      <c r="C62" s="278"/>
      <c r="D62" s="278"/>
      <c r="E62" s="278"/>
    </row>
    <row r="63" spans="2:46" x14ac:dyDescent="0.2">
      <c r="C63" s="8"/>
      <c r="D63" s="8"/>
    </row>
    <row r="64" spans="2:46" x14ac:dyDescent="0.2">
      <c r="B64" s="85"/>
      <c r="C64" s="8"/>
      <c r="D64" s="8"/>
    </row>
    <row r="65" spans="2:5" hidden="1" x14ac:dyDescent="0.2">
      <c r="B65" s="42" t="s">
        <v>51</v>
      </c>
      <c r="C65" s="43"/>
      <c r="D65" s="44"/>
      <c r="E65" s="44"/>
    </row>
    <row r="66" spans="2:5" ht="13.5" hidden="1" thickBot="1" x14ac:dyDescent="0.25">
      <c r="B66" s="44"/>
      <c r="C66" s="44"/>
      <c r="D66" s="44"/>
      <c r="E66" s="44"/>
    </row>
    <row r="67" spans="2:5" ht="13.5" hidden="1" thickBot="1" x14ac:dyDescent="0.25">
      <c r="B67" s="45" t="s">
        <v>49</v>
      </c>
      <c r="C67" s="60" t="s">
        <v>52</v>
      </c>
      <c r="D67" s="61" t="s">
        <v>54</v>
      </c>
    </row>
    <row r="68" spans="2:5" hidden="1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hidden="1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hidden="1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hidden="1" x14ac:dyDescent="0.2">
      <c r="B71" s="48">
        <f>+B61</f>
        <v>43101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hidden="1" thickBot="1" x14ac:dyDescent="0.25">
      <c r="B72" s="54">
        <f>+B62</f>
        <v>43466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2">
    <mergeCell ref="A3:E3"/>
    <mergeCell ref="B4:E4"/>
  </mergeCells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GridLines="0" zoomScale="75" workbookViewId="0">
      <selection activeCell="J27" sqref="J27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129</v>
      </c>
      <c r="B1" s="7"/>
      <c r="C1" s="7"/>
    </row>
    <row r="2" spans="1:6" x14ac:dyDescent="0.2">
      <c r="A2" s="6" t="s">
        <v>30</v>
      </c>
      <c r="B2" s="7"/>
      <c r="C2" s="7"/>
    </row>
    <row r="3" spans="1:6" x14ac:dyDescent="0.2">
      <c r="A3" s="358" t="s">
        <v>100</v>
      </c>
      <c r="B3" s="358"/>
      <c r="C3" s="358"/>
    </row>
    <row r="4" spans="1:6" x14ac:dyDescent="0.2">
      <c r="A4" s="358" t="s">
        <v>31</v>
      </c>
      <c r="B4" s="358"/>
      <c r="C4" s="358"/>
    </row>
    <row r="5" spans="1:6" ht="13.5" thickBot="1" x14ac:dyDescent="0.25">
      <c r="A5" s="6"/>
      <c r="B5" s="7"/>
      <c r="C5" s="7"/>
    </row>
    <row r="6" spans="1:6" x14ac:dyDescent="0.2">
      <c r="A6" s="232" t="s">
        <v>48</v>
      </c>
      <c r="B6" s="359" t="s">
        <v>103</v>
      </c>
      <c r="C6" s="359" t="s">
        <v>94</v>
      </c>
      <c r="D6" s="1"/>
      <c r="E6" s="1"/>
      <c r="F6" s="1"/>
    </row>
    <row r="7" spans="1:6" ht="13.5" thickBot="1" x14ac:dyDescent="0.25">
      <c r="A7" s="233" t="s">
        <v>49</v>
      </c>
      <c r="B7" s="360"/>
      <c r="C7" s="360"/>
    </row>
    <row r="8" spans="1:6" x14ac:dyDescent="0.2">
      <c r="A8" s="17">
        <f>+'5.1.precios Mezclas'!B8</f>
        <v>42370</v>
      </c>
      <c r="B8" s="72"/>
      <c r="C8" s="72"/>
    </row>
    <row r="9" spans="1:6" x14ac:dyDescent="0.2">
      <c r="A9" s="21">
        <f>+'5.1.precios Mezclas'!B9</f>
        <v>42401</v>
      </c>
      <c r="B9" s="73"/>
      <c r="C9" s="73"/>
    </row>
    <row r="10" spans="1:6" x14ac:dyDescent="0.2">
      <c r="A10" s="21">
        <f>+'5.1.precios Mezclas'!B10</f>
        <v>42430</v>
      </c>
      <c r="B10" s="73"/>
      <c r="C10" s="73"/>
    </row>
    <row r="11" spans="1:6" x14ac:dyDescent="0.2">
      <c r="A11" s="21">
        <f>+'5.1.precios Mezclas'!B11</f>
        <v>42461</v>
      </c>
      <c r="B11" s="73"/>
      <c r="C11" s="73"/>
    </row>
    <row r="12" spans="1:6" x14ac:dyDescent="0.2">
      <c r="A12" s="21">
        <f>+'5.1.precios Mezclas'!B12</f>
        <v>42491</v>
      </c>
      <c r="B12" s="73"/>
      <c r="C12" s="73"/>
    </row>
    <row r="13" spans="1:6" x14ac:dyDescent="0.2">
      <c r="A13" s="21">
        <f>+'5.1.precios Mezclas'!B13</f>
        <v>42522</v>
      </c>
      <c r="B13" s="73"/>
      <c r="C13" s="73"/>
    </row>
    <row r="14" spans="1:6" x14ac:dyDescent="0.2">
      <c r="A14" s="21">
        <f>+'5.1.precios Mezclas'!B14</f>
        <v>42552</v>
      </c>
      <c r="B14" s="73"/>
      <c r="C14" s="73"/>
    </row>
    <row r="15" spans="1:6" x14ac:dyDescent="0.2">
      <c r="A15" s="21">
        <f>+'5.1.precios Mezclas'!B15</f>
        <v>42583</v>
      </c>
      <c r="B15" s="73"/>
      <c r="C15" s="73"/>
    </row>
    <row r="16" spans="1:6" x14ac:dyDescent="0.2">
      <c r="A16" s="21">
        <f>+'5.1.precios Mezclas'!B16</f>
        <v>42614</v>
      </c>
      <c r="B16" s="73"/>
      <c r="C16" s="73"/>
    </row>
    <row r="17" spans="1:3" x14ac:dyDescent="0.2">
      <c r="A17" s="21">
        <f>+'5.1.precios Mezclas'!B17</f>
        <v>42644</v>
      </c>
      <c r="B17" s="73"/>
      <c r="C17" s="73"/>
    </row>
    <row r="18" spans="1:3" x14ac:dyDescent="0.2">
      <c r="A18" s="21">
        <f>+'5.1.precios Mezclas'!B18</f>
        <v>42675</v>
      </c>
      <c r="B18" s="73"/>
      <c r="C18" s="73"/>
    </row>
    <row r="19" spans="1:3" ht="13.5" thickBot="1" x14ac:dyDescent="0.25">
      <c r="A19" s="25">
        <f>+'5.1.precios Mezclas'!B19</f>
        <v>42705</v>
      </c>
      <c r="B19" s="74"/>
      <c r="C19" s="74"/>
    </row>
    <row r="20" spans="1:3" x14ac:dyDescent="0.2">
      <c r="A20" s="17">
        <f>+'5.1.precios Mezclas'!B20</f>
        <v>42736</v>
      </c>
      <c r="B20" s="72"/>
      <c r="C20" s="72"/>
    </row>
    <row r="21" spans="1:3" x14ac:dyDescent="0.2">
      <c r="A21" s="21">
        <f>+'5.1.precios Mezclas'!B21</f>
        <v>42767</v>
      </c>
      <c r="B21" s="73"/>
      <c r="C21" s="73"/>
    </row>
    <row r="22" spans="1:3" x14ac:dyDescent="0.2">
      <c r="A22" s="21">
        <f>+'5.1.precios Mezclas'!B22</f>
        <v>42795</v>
      </c>
      <c r="B22" s="73"/>
      <c r="C22" s="73"/>
    </row>
    <row r="23" spans="1:3" x14ac:dyDescent="0.2">
      <c r="A23" s="21">
        <f>+'5.1.precios Mezclas'!B23</f>
        <v>42826</v>
      </c>
      <c r="B23" s="73"/>
      <c r="C23" s="73"/>
    </row>
    <row r="24" spans="1:3" x14ac:dyDescent="0.2">
      <c r="A24" s="21">
        <f>+'5.1.precios Mezclas'!B24</f>
        <v>42856</v>
      </c>
      <c r="B24" s="73"/>
      <c r="C24" s="73"/>
    </row>
    <row r="25" spans="1:3" x14ac:dyDescent="0.2">
      <c r="A25" s="21">
        <f>+'5.1.precios Mezclas'!B25</f>
        <v>42887</v>
      </c>
      <c r="B25" s="73"/>
      <c r="C25" s="73"/>
    </row>
    <row r="26" spans="1:3" x14ac:dyDescent="0.2">
      <c r="A26" s="21">
        <f>+'5.1.precios Mezclas'!B26</f>
        <v>42917</v>
      </c>
      <c r="B26" s="73"/>
      <c r="C26" s="73"/>
    </row>
    <row r="27" spans="1:3" x14ac:dyDescent="0.2">
      <c r="A27" s="21">
        <f>+'5.1.precios Mezclas'!B27</f>
        <v>42948</v>
      </c>
      <c r="B27" s="73"/>
      <c r="C27" s="73"/>
    </row>
    <row r="28" spans="1:3" x14ac:dyDescent="0.2">
      <c r="A28" s="21">
        <f>+'5.1.precios Mezclas'!B28</f>
        <v>42979</v>
      </c>
      <c r="B28" s="73"/>
      <c r="C28" s="73"/>
    </row>
    <row r="29" spans="1:3" x14ac:dyDescent="0.2">
      <c r="A29" s="21">
        <f>+'5.1.precios Mezclas'!B29</f>
        <v>43009</v>
      </c>
      <c r="B29" s="73"/>
      <c r="C29" s="73"/>
    </row>
    <row r="30" spans="1:3" x14ac:dyDescent="0.2">
      <c r="A30" s="21">
        <f>+'5.1.precios Mezclas'!B30</f>
        <v>43040</v>
      </c>
      <c r="B30" s="73"/>
      <c r="C30" s="73"/>
    </row>
    <row r="31" spans="1:3" ht="13.5" thickBot="1" x14ac:dyDescent="0.25">
      <c r="A31" s="25">
        <f>+'5.1.precios Mezclas'!B31</f>
        <v>43070</v>
      </c>
      <c r="B31" s="74"/>
      <c r="C31" s="74"/>
    </row>
    <row r="32" spans="1:3" x14ac:dyDescent="0.2">
      <c r="A32" s="17">
        <f>+'5.1.precios Mezclas'!B32</f>
        <v>43101</v>
      </c>
      <c r="B32" s="72"/>
      <c r="C32" s="72"/>
    </row>
    <row r="33" spans="1:3" x14ac:dyDescent="0.2">
      <c r="A33" s="21">
        <f>+'5.1.precios Mezclas'!B33</f>
        <v>43132</v>
      </c>
      <c r="B33" s="73"/>
      <c r="C33" s="73"/>
    </row>
    <row r="34" spans="1:3" x14ac:dyDescent="0.2">
      <c r="A34" s="21">
        <f>+'5.1.precios Mezclas'!B34</f>
        <v>43160</v>
      </c>
      <c r="B34" s="73"/>
      <c r="C34" s="73"/>
    </row>
    <row r="35" spans="1:3" x14ac:dyDescent="0.2">
      <c r="A35" s="21">
        <f>+'5.1.precios Mezclas'!B35</f>
        <v>43191</v>
      </c>
      <c r="B35" s="73"/>
      <c r="C35" s="73"/>
    </row>
    <row r="36" spans="1:3" x14ac:dyDescent="0.2">
      <c r="A36" s="21">
        <f>+'5.1.precios Mezclas'!B36</f>
        <v>43221</v>
      </c>
      <c r="B36" s="73"/>
      <c r="C36" s="73"/>
    </row>
    <row r="37" spans="1:3" x14ac:dyDescent="0.2">
      <c r="A37" s="21">
        <f>+'5.1.precios Mezclas'!B37</f>
        <v>43252</v>
      </c>
      <c r="B37" s="73"/>
      <c r="C37" s="73"/>
    </row>
    <row r="38" spans="1:3" x14ac:dyDescent="0.2">
      <c r="A38" s="21">
        <f>+'5.1.precios Mezclas'!B38</f>
        <v>43282</v>
      </c>
      <c r="B38" s="73"/>
      <c r="C38" s="73"/>
    </row>
    <row r="39" spans="1:3" x14ac:dyDescent="0.2">
      <c r="A39" s="21">
        <f>+'5.1.precios Mezclas'!B39</f>
        <v>43313</v>
      </c>
      <c r="B39" s="73"/>
      <c r="C39" s="73"/>
    </row>
    <row r="40" spans="1:3" x14ac:dyDescent="0.2">
      <c r="A40" s="21">
        <f>+'5.1.precios Mezclas'!B40</f>
        <v>43344</v>
      </c>
      <c r="B40" s="73"/>
      <c r="C40" s="73"/>
    </row>
    <row r="41" spans="1:3" s="276" customFormat="1" x14ac:dyDescent="0.2">
      <c r="A41" s="286">
        <f>+'5.1.precios Mezclas'!B41</f>
        <v>43374</v>
      </c>
      <c r="B41" s="315"/>
      <c r="C41" s="315"/>
    </row>
    <row r="42" spans="1:3" s="276" customFormat="1" x14ac:dyDescent="0.2">
      <c r="A42" s="286">
        <f>+'5.1.precios Mezclas'!B42</f>
        <v>43405</v>
      </c>
      <c r="B42" s="315"/>
      <c r="C42" s="315"/>
    </row>
    <row r="43" spans="1:3" s="276" customFormat="1" ht="13.5" thickBot="1" x14ac:dyDescent="0.25">
      <c r="A43" s="277">
        <f>+'5.1.precios Mezclas'!B43</f>
        <v>43435</v>
      </c>
      <c r="B43" s="309"/>
      <c r="C43" s="309"/>
    </row>
    <row r="44" spans="1:3" s="276" customFormat="1" x14ac:dyDescent="0.2">
      <c r="A44" s="272">
        <f>+'5.1.precios Mezclas'!B44</f>
        <v>43466</v>
      </c>
      <c r="B44" s="272"/>
      <c r="C44" s="272"/>
    </row>
    <row r="45" spans="1:3" s="276" customFormat="1" hidden="1" x14ac:dyDescent="0.2">
      <c r="A45" s="286" t="e">
        <f>+'5.1.precios Mezclas'!B45</f>
        <v>#REF!</v>
      </c>
      <c r="B45" s="286"/>
      <c r="C45" s="286"/>
    </row>
    <row r="46" spans="1:3" s="276" customFormat="1" hidden="1" x14ac:dyDescent="0.2">
      <c r="A46" s="286" t="e">
        <f>+'5.1.precios Mezclas'!B46</f>
        <v>#REF!</v>
      </c>
      <c r="B46" s="286"/>
      <c r="C46" s="286"/>
    </row>
    <row r="47" spans="1:3" s="276" customFormat="1" hidden="1" x14ac:dyDescent="0.2">
      <c r="A47" s="286" t="e">
        <f>+'5.1.precios Mezclas'!B47</f>
        <v>#REF!</v>
      </c>
      <c r="B47" s="286"/>
      <c r="C47" s="286"/>
    </row>
    <row r="48" spans="1:3" s="276" customFormat="1" hidden="1" x14ac:dyDescent="0.2">
      <c r="A48" s="286" t="e">
        <f>+'5.1.precios Mezclas'!B48</f>
        <v>#REF!</v>
      </c>
      <c r="B48" s="286"/>
      <c r="C48" s="286"/>
    </row>
    <row r="49" spans="1:5" s="276" customFormat="1" hidden="1" x14ac:dyDescent="0.2">
      <c r="A49" s="286" t="e">
        <f>+'5.1.precios Mezclas'!B49</f>
        <v>#REF!</v>
      </c>
      <c r="B49" s="286"/>
      <c r="C49" s="286"/>
    </row>
    <row r="50" spans="1:5" s="276" customFormat="1" hidden="1" x14ac:dyDescent="0.2">
      <c r="A50" s="286" t="e">
        <f>+'5.1.precios Mezclas'!B50</f>
        <v>#REF!</v>
      </c>
      <c r="B50" s="286"/>
      <c r="C50" s="286"/>
    </row>
    <row r="51" spans="1:5" s="276" customFormat="1" hidden="1" x14ac:dyDescent="0.2">
      <c r="A51" s="286" t="e">
        <f>+'5.1.precios Mezclas'!B51</f>
        <v>#REF!</v>
      </c>
      <c r="B51" s="286"/>
      <c r="C51" s="286"/>
    </row>
    <row r="52" spans="1:5" s="276" customFormat="1" hidden="1" x14ac:dyDescent="0.2">
      <c r="A52" s="286" t="e">
        <f>+'5.1.precios Mezclas'!B52</f>
        <v>#REF!</v>
      </c>
      <c r="B52" s="286"/>
      <c r="C52" s="286"/>
    </row>
    <row r="53" spans="1:5" s="276" customFormat="1" hidden="1" x14ac:dyDescent="0.2">
      <c r="A53" s="286" t="e">
        <f>+'5.1.precios Mezclas'!B53</f>
        <v>#REF!</v>
      </c>
      <c r="B53" s="286"/>
      <c r="C53" s="286"/>
    </row>
    <row r="54" spans="1:5" s="276" customFormat="1" ht="13.5" hidden="1" thickBot="1" x14ac:dyDescent="0.25">
      <c r="A54" s="277" t="e">
        <f>+'5.1.precios Mezclas'!B54</f>
        <v>#REF!</v>
      </c>
      <c r="B54" s="277"/>
      <c r="C54" s="277"/>
    </row>
    <row r="55" spans="1:5" s="276" customFormat="1" ht="13.5" hidden="1" thickBot="1" x14ac:dyDescent="0.25">
      <c r="A55" s="277"/>
      <c r="B55" s="309"/>
      <c r="C55" s="309"/>
      <c r="D55" s="310"/>
      <c r="E55" s="310"/>
    </row>
    <row r="56" spans="1:5" s="310" customFormat="1" ht="13.5" thickBot="1" x14ac:dyDescent="0.25">
      <c r="A56" s="292"/>
      <c r="B56" s="311"/>
      <c r="C56" s="311"/>
    </row>
    <row r="57" spans="1:5" s="276" customFormat="1" x14ac:dyDescent="0.2">
      <c r="A57" s="312">
        <f>+'5.1.precios Mezclas'!B57</f>
        <v>2016</v>
      </c>
      <c r="B57" s="313"/>
      <c r="C57" s="313"/>
    </row>
    <row r="58" spans="1:5" s="276" customFormat="1" x14ac:dyDescent="0.2">
      <c r="A58" s="314">
        <f>+'5.1.precios Mezclas'!B58</f>
        <v>2017</v>
      </c>
      <c r="B58" s="315"/>
      <c r="C58" s="315"/>
    </row>
    <row r="59" spans="1:5" s="276" customFormat="1" ht="13.5" thickBot="1" x14ac:dyDescent="0.25">
      <c r="A59" s="316">
        <f>+'5.1.precios Mezclas'!B59</f>
        <v>2018</v>
      </c>
      <c r="B59" s="309"/>
      <c r="C59" s="309"/>
      <c r="D59" s="310"/>
      <c r="E59" s="310"/>
    </row>
    <row r="60" spans="1:5" s="276" customFormat="1" ht="13.5" thickBot="1" x14ac:dyDescent="0.25">
      <c r="A60" s="292"/>
      <c r="B60" s="311"/>
      <c r="C60" s="311"/>
      <c r="D60" s="310"/>
      <c r="E60" s="310"/>
    </row>
    <row r="61" spans="1:5" s="276" customFormat="1" x14ac:dyDescent="0.2">
      <c r="A61" s="272">
        <f>+'5.1.precios Mezclas'!B61</f>
        <v>43101</v>
      </c>
      <c r="B61" s="313"/>
      <c r="C61" s="313"/>
    </row>
    <row r="62" spans="1:5" s="276" customFormat="1" ht="13.5" thickBot="1" x14ac:dyDescent="0.25">
      <c r="A62" s="277">
        <f>+'5.1.precios Mezclas'!B62</f>
        <v>43466</v>
      </c>
      <c r="B62" s="309"/>
      <c r="C62" s="309"/>
    </row>
    <row r="63" spans="1:5" x14ac:dyDescent="0.2">
      <c r="A63" s="75"/>
      <c r="B63" s="8"/>
      <c r="C63" s="8"/>
    </row>
    <row r="64" spans="1:5" x14ac:dyDescent="0.2">
      <c r="A64" s="75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hidden="1" x14ac:dyDescent="0.2">
      <c r="A67" s="42" t="s">
        <v>51</v>
      </c>
      <c r="B67" s="42"/>
      <c r="C67" s="42"/>
    </row>
    <row r="68" spans="1:3" ht="13.5" hidden="1" thickBot="1" x14ac:dyDescent="0.25">
      <c r="A68" s="44"/>
      <c r="B68" s="44"/>
      <c r="C68" s="44"/>
    </row>
    <row r="69" spans="1:3" ht="13.5" hidden="1" thickBot="1" x14ac:dyDescent="0.25">
      <c r="A69" s="45" t="s">
        <v>49</v>
      </c>
      <c r="B69" s="47" t="s">
        <v>52</v>
      </c>
      <c r="C69" s="77" t="s">
        <v>55</v>
      </c>
    </row>
    <row r="70" spans="1:3" hidden="1" x14ac:dyDescent="0.2">
      <c r="A70" s="48">
        <f>+A57</f>
        <v>2016</v>
      </c>
      <c r="B70" s="49">
        <f>+B57-SUM(B8:B19)</f>
        <v>0</v>
      </c>
      <c r="C70" s="50">
        <f>+C57-SUM(C8:C19)</f>
        <v>0</v>
      </c>
    </row>
    <row r="71" spans="1:3" hidden="1" x14ac:dyDescent="0.2">
      <c r="A71" s="51">
        <f>+A58</f>
        <v>2017</v>
      </c>
      <c r="B71" s="52">
        <f>+B58-SUM(B20:B31)</f>
        <v>0</v>
      </c>
      <c r="C71" s="53">
        <f>+C58-SUM(C20:C31)</f>
        <v>0</v>
      </c>
    </row>
    <row r="72" spans="1:3" ht="13.5" hidden="1" thickBot="1" x14ac:dyDescent="0.25">
      <c r="A72" s="54">
        <f>+A59</f>
        <v>2018</v>
      </c>
      <c r="B72" s="55">
        <f>+B59-SUM(B32:B43)</f>
        <v>0</v>
      </c>
      <c r="C72" s="76">
        <f>+C59-SUM(C32:C43)</f>
        <v>0</v>
      </c>
    </row>
    <row r="73" spans="1:3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4:C4"/>
    <mergeCell ref="B6:B7"/>
    <mergeCell ref="C6:C7"/>
    <mergeCell ref="A3:C3"/>
  </mergeCells>
  <phoneticPr fontId="0" type="noConversion"/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114</v>
      </c>
      <c r="B1" s="7"/>
      <c r="C1" s="7"/>
    </row>
    <row r="2" spans="1:6" x14ac:dyDescent="0.2">
      <c r="A2" s="6" t="s">
        <v>30</v>
      </c>
      <c r="B2" s="7"/>
      <c r="C2" s="7"/>
    </row>
    <row r="3" spans="1:6" x14ac:dyDescent="0.2">
      <c r="A3" s="358" t="s">
        <v>128</v>
      </c>
      <c r="B3" s="358"/>
      <c r="C3" s="358"/>
    </row>
    <row r="4" spans="1:6" x14ac:dyDescent="0.2">
      <c r="A4" s="358" t="s">
        <v>31</v>
      </c>
      <c r="B4" s="358"/>
      <c r="C4" s="358"/>
    </row>
    <row r="5" spans="1:6" ht="13.5" thickBot="1" x14ac:dyDescent="0.25">
      <c r="A5" s="6"/>
      <c r="B5" s="7"/>
      <c r="C5" s="7"/>
    </row>
    <row r="6" spans="1:6" x14ac:dyDescent="0.2">
      <c r="A6" s="232" t="s">
        <v>48</v>
      </c>
      <c r="B6" s="359" t="s">
        <v>103</v>
      </c>
      <c r="C6" s="359" t="s">
        <v>94</v>
      </c>
      <c r="D6" s="1"/>
      <c r="E6" s="1"/>
      <c r="F6" s="1"/>
    </row>
    <row r="7" spans="1:6" ht="13.5" thickBot="1" x14ac:dyDescent="0.25">
      <c r="A7" s="233" t="s">
        <v>49</v>
      </c>
      <c r="B7" s="360"/>
      <c r="C7" s="360"/>
    </row>
    <row r="8" spans="1:6" x14ac:dyDescent="0.2">
      <c r="A8" s="17">
        <f>+'5.1.precios Mezclas'!B8</f>
        <v>42370</v>
      </c>
      <c r="B8" s="72"/>
      <c r="C8" s="72"/>
    </row>
    <row r="9" spans="1:6" x14ac:dyDescent="0.2">
      <c r="A9" s="21">
        <f>+'5.1.precios Mezclas'!B9</f>
        <v>42401</v>
      </c>
      <c r="B9" s="73"/>
      <c r="C9" s="73"/>
    </row>
    <row r="10" spans="1:6" x14ac:dyDescent="0.2">
      <c r="A10" s="21">
        <f>+'5.1.precios Mezclas'!B10</f>
        <v>42430</v>
      </c>
      <c r="B10" s="73"/>
      <c r="C10" s="73"/>
    </row>
    <row r="11" spans="1:6" x14ac:dyDescent="0.2">
      <c r="A11" s="21">
        <f>+'5.1.precios Mezclas'!B11</f>
        <v>42461</v>
      </c>
      <c r="B11" s="73"/>
      <c r="C11" s="73"/>
    </row>
    <row r="12" spans="1:6" x14ac:dyDescent="0.2">
      <c r="A12" s="21">
        <f>+'5.1.precios Mezclas'!B12</f>
        <v>42491</v>
      </c>
      <c r="B12" s="73"/>
      <c r="C12" s="73"/>
    </row>
    <row r="13" spans="1:6" x14ac:dyDescent="0.2">
      <c r="A13" s="21">
        <f>+'5.1.precios Mezclas'!B13</f>
        <v>42522</v>
      </c>
      <c r="B13" s="73"/>
      <c r="C13" s="73"/>
    </row>
    <row r="14" spans="1:6" x14ac:dyDescent="0.2">
      <c r="A14" s="21">
        <f>+'5.1.precios Mezclas'!B14</f>
        <v>42552</v>
      </c>
      <c r="B14" s="73"/>
      <c r="C14" s="73"/>
    </row>
    <row r="15" spans="1:6" x14ac:dyDescent="0.2">
      <c r="A15" s="21">
        <f>+'5.1.precios Mezclas'!B15</f>
        <v>42583</v>
      </c>
      <c r="B15" s="73"/>
      <c r="C15" s="73"/>
    </row>
    <row r="16" spans="1:6" x14ac:dyDescent="0.2">
      <c r="A16" s="21">
        <f>+'5.1.precios Mezclas'!B16</f>
        <v>42614</v>
      </c>
      <c r="B16" s="73"/>
      <c r="C16" s="73"/>
    </row>
    <row r="17" spans="1:3" x14ac:dyDescent="0.2">
      <c r="A17" s="21">
        <f>+'5.1.precios Mezclas'!B17</f>
        <v>42644</v>
      </c>
      <c r="B17" s="73"/>
      <c r="C17" s="73"/>
    </row>
    <row r="18" spans="1:3" x14ac:dyDescent="0.2">
      <c r="A18" s="21">
        <f>+'5.1.precios Mezclas'!B18</f>
        <v>42675</v>
      </c>
      <c r="B18" s="73"/>
      <c r="C18" s="73"/>
    </row>
    <row r="19" spans="1:3" ht="13.5" thickBot="1" x14ac:dyDescent="0.25">
      <c r="A19" s="25">
        <f>+'5.1.precios Mezclas'!B19</f>
        <v>42705</v>
      </c>
      <c r="B19" s="74"/>
      <c r="C19" s="74"/>
    </row>
    <row r="20" spans="1:3" x14ac:dyDescent="0.2">
      <c r="A20" s="17">
        <f>+'5.1.precios Mezclas'!B20</f>
        <v>42736</v>
      </c>
      <c r="B20" s="72"/>
      <c r="C20" s="72"/>
    </row>
    <row r="21" spans="1:3" x14ac:dyDescent="0.2">
      <c r="A21" s="21">
        <f>+'5.1.precios Mezclas'!B21</f>
        <v>42767</v>
      </c>
      <c r="B21" s="73"/>
      <c r="C21" s="73"/>
    </row>
    <row r="22" spans="1:3" x14ac:dyDescent="0.2">
      <c r="A22" s="21">
        <f>+'5.1.precios Mezclas'!B22</f>
        <v>42795</v>
      </c>
      <c r="B22" s="73"/>
      <c r="C22" s="73"/>
    </row>
    <row r="23" spans="1:3" x14ac:dyDescent="0.2">
      <c r="A23" s="21">
        <f>+'5.1.precios Mezclas'!B23</f>
        <v>42826</v>
      </c>
      <c r="B23" s="73"/>
      <c r="C23" s="73"/>
    </row>
    <row r="24" spans="1:3" x14ac:dyDescent="0.2">
      <c r="A24" s="21">
        <f>+'5.1.precios Mezclas'!B24</f>
        <v>42856</v>
      </c>
      <c r="B24" s="73"/>
      <c r="C24" s="73"/>
    </row>
    <row r="25" spans="1:3" x14ac:dyDescent="0.2">
      <c r="A25" s="21">
        <f>+'5.1.precios Mezclas'!B25</f>
        <v>42887</v>
      </c>
      <c r="B25" s="73"/>
      <c r="C25" s="73"/>
    </row>
    <row r="26" spans="1:3" x14ac:dyDescent="0.2">
      <c r="A26" s="21">
        <f>+'5.1.precios Mezclas'!B26</f>
        <v>42917</v>
      </c>
      <c r="B26" s="73"/>
      <c r="C26" s="73"/>
    </row>
    <row r="27" spans="1:3" x14ac:dyDescent="0.2">
      <c r="A27" s="21">
        <f>+'5.1.precios Mezclas'!B27</f>
        <v>42948</v>
      </c>
      <c r="B27" s="73"/>
      <c r="C27" s="73"/>
    </row>
    <row r="28" spans="1:3" x14ac:dyDescent="0.2">
      <c r="A28" s="21">
        <f>+'5.1.precios Mezclas'!B28</f>
        <v>42979</v>
      </c>
      <c r="B28" s="73"/>
      <c r="C28" s="73"/>
    </row>
    <row r="29" spans="1:3" x14ac:dyDescent="0.2">
      <c r="A29" s="21">
        <f>+'5.1.precios Mezclas'!B29</f>
        <v>43009</v>
      </c>
      <c r="B29" s="73"/>
      <c r="C29" s="73"/>
    </row>
    <row r="30" spans="1:3" x14ac:dyDescent="0.2">
      <c r="A30" s="21">
        <f>+'5.1.precios Mezclas'!B30</f>
        <v>43040</v>
      </c>
      <c r="B30" s="73"/>
      <c r="C30" s="73"/>
    </row>
    <row r="31" spans="1:3" ht="13.5" thickBot="1" x14ac:dyDescent="0.25">
      <c r="A31" s="25">
        <f>+'5.1.precios Mezclas'!B31</f>
        <v>43070</v>
      </c>
      <c r="B31" s="74"/>
      <c r="C31" s="74"/>
    </row>
    <row r="32" spans="1:3" x14ac:dyDescent="0.2">
      <c r="A32" s="17">
        <f>+'5.1.precios Mezclas'!B32</f>
        <v>43101</v>
      </c>
      <c r="B32" s="72"/>
      <c r="C32" s="72"/>
    </row>
    <row r="33" spans="1:3" x14ac:dyDescent="0.2">
      <c r="A33" s="21">
        <f>+'5.1.precios Mezclas'!B33</f>
        <v>43132</v>
      </c>
      <c r="B33" s="73"/>
      <c r="C33" s="73"/>
    </row>
    <row r="34" spans="1:3" x14ac:dyDescent="0.2">
      <c r="A34" s="21">
        <f>+'5.1.precios Mezclas'!B34</f>
        <v>43160</v>
      </c>
      <c r="B34" s="73"/>
      <c r="C34" s="73"/>
    </row>
    <row r="35" spans="1:3" x14ac:dyDescent="0.2">
      <c r="A35" s="21">
        <f>+'5.1.precios Mezclas'!B35</f>
        <v>43191</v>
      </c>
      <c r="B35" s="73"/>
      <c r="C35" s="73"/>
    </row>
    <row r="36" spans="1:3" x14ac:dyDescent="0.2">
      <c r="A36" s="21">
        <f>+'5.1.precios Mezclas'!B36</f>
        <v>43221</v>
      </c>
      <c r="B36" s="73"/>
      <c r="C36" s="73"/>
    </row>
    <row r="37" spans="1:3" x14ac:dyDescent="0.2">
      <c r="A37" s="21">
        <f>+'5.1.precios Mezclas'!B37</f>
        <v>43252</v>
      </c>
      <c r="B37" s="73"/>
      <c r="C37" s="73"/>
    </row>
    <row r="38" spans="1:3" x14ac:dyDescent="0.2">
      <c r="A38" s="21">
        <f>+'5.1.precios Mezclas'!B38</f>
        <v>43282</v>
      </c>
      <c r="B38" s="73"/>
      <c r="C38" s="73"/>
    </row>
    <row r="39" spans="1:3" x14ac:dyDescent="0.2">
      <c r="A39" s="21">
        <f>+'5.1.precios Mezclas'!B39</f>
        <v>43313</v>
      </c>
      <c r="B39" s="73"/>
      <c r="C39" s="73"/>
    </row>
    <row r="40" spans="1:3" x14ac:dyDescent="0.2">
      <c r="A40" s="21">
        <f>+'5.1.precios Mezclas'!B40</f>
        <v>43344</v>
      </c>
      <c r="B40" s="73"/>
      <c r="C40" s="73"/>
    </row>
    <row r="41" spans="1:3" x14ac:dyDescent="0.2">
      <c r="A41" s="21">
        <f>+'5.1.precios Mezclas'!B41</f>
        <v>43374</v>
      </c>
      <c r="B41" s="73"/>
      <c r="C41" s="73"/>
    </row>
    <row r="42" spans="1:3" x14ac:dyDescent="0.2">
      <c r="A42" s="21">
        <f>+'5.1.precios Mezclas'!B42</f>
        <v>43405</v>
      </c>
      <c r="B42" s="73"/>
      <c r="C42" s="73"/>
    </row>
    <row r="43" spans="1:3" ht="13.5" thickBot="1" x14ac:dyDescent="0.25">
      <c r="A43" s="25">
        <f>+'5.1.precios Mezclas'!B43</f>
        <v>43435</v>
      </c>
      <c r="B43" s="74"/>
      <c r="C43" s="74"/>
    </row>
    <row r="44" spans="1:3" s="276" customFormat="1" x14ac:dyDescent="0.2">
      <c r="A44" s="272">
        <f>+'5.1.precios Mezclas'!B44</f>
        <v>43466</v>
      </c>
      <c r="B44" s="272"/>
      <c r="C44" s="272"/>
    </row>
    <row r="45" spans="1:3" s="276" customFormat="1" hidden="1" x14ac:dyDescent="0.2">
      <c r="A45" s="286" t="e">
        <f>+'5.1.precios Mezclas'!B45</f>
        <v>#REF!</v>
      </c>
      <c r="B45" s="286"/>
      <c r="C45" s="286"/>
    </row>
    <row r="46" spans="1:3" s="276" customFormat="1" hidden="1" x14ac:dyDescent="0.2">
      <c r="A46" s="286" t="e">
        <f>+'5.1.precios Mezclas'!B46</f>
        <v>#REF!</v>
      </c>
      <c r="B46" s="286"/>
      <c r="C46" s="286"/>
    </row>
    <row r="47" spans="1:3" s="276" customFormat="1" hidden="1" x14ac:dyDescent="0.2">
      <c r="A47" s="286" t="e">
        <f>+'5.1.precios Mezclas'!B47</f>
        <v>#REF!</v>
      </c>
      <c r="B47" s="286"/>
      <c r="C47" s="286"/>
    </row>
    <row r="48" spans="1:3" s="276" customFormat="1" hidden="1" x14ac:dyDescent="0.2">
      <c r="A48" s="286" t="e">
        <f>+'5.1.precios Mezclas'!B48</f>
        <v>#REF!</v>
      </c>
      <c r="B48" s="286"/>
      <c r="C48" s="286"/>
    </row>
    <row r="49" spans="1:5" s="276" customFormat="1" hidden="1" x14ac:dyDescent="0.2">
      <c r="A49" s="286" t="e">
        <f>+'5.1.precios Mezclas'!B49</f>
        <v>#REF!</v>
      </c>
      <c r="B49" s="286"/>
      <c r="C49" s="286"/>
    </row>
    <row r="50" spans="1:5" s="276" customFormat="1" hidden="1" x14ac:dyDescent="0.2">
      <c r="A50" s="286" t="e">
        <f>+'5.1.precios Mezclas'!B50</f>
        <v>#REF!</v>
      </c>
      <c r="B50" s="286"/>
      <c r="C50" s="286"/>
    </row>
    <row r="51" spans="1:5" s="276" customFormat="1" hidden="1" x14ac:dyDescent="0.2">
      <c r="A51" s="286" t="e">
        <f>+'5.1.precios Mezclas'!B51</f>
        <v>#REF!</v>
      </c>
      <c r="B51" s="286"/>
      <c r="C51" s="286"/>
    </row>
    <row r="52" spans="1:5" s="276" customFormat="1" hidden="1" x14ac:dyDescent="0.2">
      <c r="A52" s="286" t="e">
        <f>+'5.1.precios Mezclas'!B52</f>
        <v>#REF!</v>
      </c>
      <c r="B52" s="286"/>
      <c r="C52" s="286"/>
    </row>
    <row r="53" spans="1:5" s="276" customFormat="1" hidden="1" x14ac:dyDescent="0.2">
      <c r="A53" s="286" t="e">
        <f>+'5.1.precios Mezclas'!B53</f>
        <v>#REF!</v>
      </c>
      <c r="B53" s="286"/>
      <c r="C53" s="286"/>
    </row>
    <row r="54" spans="1:5" s="276" customFormat="1" ht="13.5" hidden="1" thickBot="1" x14ac:dyDescent="0.25">
      <c r="A54" s="277" t="e">
        <f>+'5.1.precios Mezclas'!B54</f>
        <v>#REF!</v>
      </c>
      <c r="B54" s="277"/>
      <c r="C54" s="277"/>
    </row>
    <row r="55" spans="1:5" s="276" customFormat="1" ht="13.5" hidden="1" thickBot="1" x14ac:dyDescent="0.25">
      <c r="A55" s="277"/>
      <c r="B55" s="309"/>
      <c r="C55" s="309"/>
      <c r="D55" s="310"/>
      <c r="E55" s="310"/>
    </row>
    <row r="56" spans="1:5" s="310" customFormat="1" ht="13.5" thickBot="1" x14ac:dyDescent="0.25">
      <c r="A56" s="292"/>
      <c r="B56" s="311"/>
      <c r="C56" s="311"/>
    </row>
    <row r="57" spans="1:5" s="276" customFormat="1" x14ac:dyDescent="0.2">
      <c r="A57" s="312">
        <f>+'5.1.precios Mezclas'!B57</f>
        <v>2016</v>
      </c>
      <c r="B57" s="313"/>
      <c r="C57" s="313"/>
    </row>
    <row r="58" spans="1:5" s="276" customFormat="1" x14ac:dyDescent="0.2">
      <c r="A58" s="314">
        <f>+'5.1.precios Mezclas'!B58</f>
        <v>2017</v>
      </c>
      <c r="B58" s="315"/>
      <c r="C58" s="315"/>
    </row>
    <row r="59" spans="1:5" s="276" customFormat="1" ht="13.5" thickBot="1" x14ac:dyDescent="0.25">
      <c r="A59" s="316">
        <f>+'5.1.precios Mezclas'!B59</f>
        <v>2018</v>
      </c>
      <c r="B59" s="309"/>
      <c r="C59" s="309"/>
      <c r="D59" s="310"/>
      <c r="E59" s="310"/>
    </row>
    <row r="60" spans="1:5" s="276" customFormat="1" ht="13.5" thickBot="1" x14ac:dyDescent="0.25">
      <c r="A60" s="292"/>
      <c r="B60" s="311"/>
      <c r="C60" s="311"/>
      <c r="D60" s="310"/>
      <c r="E60" s="310"/>
    </row>
    <row r="61" spans="1:5" s="276" customFormat="1" x14ac:dyDescent="0.2">
      <c r="A61" s="272">
        <f>+'5.1.precios Mezclas'!B61</f>
        <v>43101</v>
      </c>
      <c r="B61" s="313"/>
      <c r="C61" s="313"/>
    </row>
    <row r="62" spans="1:5" s="276" customFormat="1" ht="13.5" thickBot="1" x14ac:dyDescent="0.25">
      <c r="A62" s="277">
        <f>+'5.1.precios Mezclas'!B62</f>
        <v>43466</v>
      </c>
      <c r="B62" s="309"/>
      <c r="C62" s="309"/>
    </row>
    <row r="63" spans="1:5" x14ac:dyDescent="0.2">
      <c r="A63" s="75"/>
      <c r="B63" s="8"/>
      <c r="C63" s="8"/>
    </row>
    <row r="64" spans="1:5" x14ac:dyDescent="0.2">
      <c r="A64" s="75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hidden="1" x14ac:dyDescent="0.2">
      <c r="A67" s="42" t="s">
        <v>51</v>
      </c>
      <c r="B67" s="42"/>
      <c r="C67" s="42"/>
    </row>
    <row r="68" spans="1:3" hidden="1" x14ac:dyDescent="0.2">
      <c r="A68" s="44"/>
      <c r="B68" s="44"/>
      <c r="C68" s="44"/>
    </row>
    <row r="69" spans="1:3" ht="13.5" hidden="1" thickBot="1" x14ac:dyDescent="0.25">
      <c r="A69" s="45" t="s">
        <v>49</v>
      </c>
      <c r="B69" s="47" t="s">
        <v>52</v>
      </c>
      <c r="C69" s="77" t="s">
        <v>55</v>
      </c>
    </row>
    <row r="70" spans="1:3" hidden="1" x14ac:dyDescent="0.2">
      <c r="A70" s="48">
        <f>+A57</f>
        <v>2016</v>
      </c>
      <c r="B70" s="49">
        <f>+B57-SUM(B8:B19)</f>
        <v>0</v>
      </c>
      <c r="C70" s="50">
        <f>+C57-SUM(C8:C19)</f>
        <v>0</v>
      </c>
    </row>
    <row r="71" spans="1:3" hidden="1" x14ac:dyDescent="0.2">
      <c r="A71" s="51">
        <f>+A58</f>
        <v>2017</v>
      </c>
      <c r="B71" s="52">
        <f>+B58-SUM(B20:B31)</f>
        <v>0</v>
      </c>
      <c r="C71" s="53">
        <f>+C58-SUM(C20:C31)</f>
        <v>0</v>
      </c>
    </row>
    <row r="72" spans="1:3" ht="13.5" hidden="1" thickBot="1" x14ac:dyDescent="0.25">
      <c r="A72" s="54">
        <f>+A59</f>
        <v>2018</v>
      </c>
      <c r="B72" s="55">
        <f>+B59-SUM(B32:B43)</f>
        <v>0</v>
      </c>
      <c r="C72" s="76">
        <f>+C59-SUM(C32:C43)</f>
        <v>0</v>
      </c>
    </row>
    <row r="73" spans="1:3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3:C3"/>
    <mergeCell ref="A4:C4"/>
    <mergeCell ref="B6:B7"/>
    <mergeCell ref="C6:C7"/>
  </mergeCells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130</v>
      </c>
      <c r="B1" s="7"/>
      <c r="C1" s="7"/>
    </row>
    <row r="2" spans="1:6" x14ac:dyDescent="0.2">
      <c r="A2" s="6" t="s">
        <v>30</v>
      </c>
      <c r="B2" s="7"/>
      <c r="C2" s="7"/>
    </row>
    <row r="3" spans="1:6" x14ac:dyDescent="0.2">
      <c r="A3" s="358" t="s">
        <v>99</v>
      </c>
      <c r="B3" s="358"/>
      <c r="C3" s="358"/>
    </row>
    <row r="4" spans="1:6" x14ac:dyDescent="0.2">
      <c r="A4" s="358" t="s">
        <v>31</v>
      </c>
      <c r="B4" s="358"/>
      <c r="C4" s="358"/>
    </row>
    <row r="5" spans="1:6" ht="13.5" thickBot="1" x14ac:dyDescent="0.25">
      <c r="A5" s="6"/>
      <c r="B5" s="7"/>
      <c r="C5" s="7"/>
    </row>
    <row r="6" spans="1:6" x14ac:dyDescent="0.2">
      <c r="A6" s="232" t="s">
        <v>48</v>
      </c>
      <c r="B6" s="359" t="s">
        <v>103</v>
      </c>
      <c r="C6" s="359" t="s">
        <v>94</v>
      </c>
      <c r="D6" s="1"/>
      <c r="E6" s="1"/>
      <c r="F6" s="1"/>
    </row>
    <row r="7" spans="1:6" ht="13.5" thickBot="1" x14ac:dyDescent="0.25">
      <c r="A7" s="233" t="s">
        <v>49</v>
      </c>
      <c r="B7" s="360"/>
      <c r="C7" s="360"/>
    </row>
    <row r="8" spans="1:6" x14ac:dyDescent="0.2">
      <c r="A8" s="17">
        <f>+'5.1.precios Mezclas'!B8</f>
        <v>42370</v>
      </c>
      <c r="B8" s="72"/>
      <c r="C8" s="72"/>
    </row>
    <row r="9" spans="1:6" x14ac:dyDescent="0.2">
      <c r="A9" s="21">
        <f>+'5.1.precios Mezclas'!B9</f>
        <v>42401</v>
      </c>
      <c r="B9" s="73"/>
      <c r="C9" s="73"/>
    </row>
    <row r="10" spans="1:6" x14ac:dyDescent="0.2">
      <c r="A10" s="21">
        <f>+'5.1.precios Mezclas'!B10</f>
        <v>42430</v>
      </c>
      <c r="B10" s="73"/>
      <c r="C10" s="73"/>
    </row>
    <row r="11" spans="1:6" x14ac:dyDescent="0.2">
      <c r="A11" s="21">
        <f>+'5.1.precios Mezclas'!B11</f>
        <v>42461</v>
      </c>
      <c r="B11" s="73"/>
      <c r="C11" s="73"/>
    </row>
    <row r="12" spans="1:6" x14ac:dyDescent="0.2">
      <c r="A12" s="21">
        <f>+'5.1.precios Mezclas'!B12</f>
        <v>42491</v>
      </c>
      <c r="B12" s="73"/>
      <c r="C12" s="73"/>
    </row>
    <row r="13" spans="1:6" x14ac:dyDescent="0.2">
      <c r="A13" s="21">
        <f>+'5.1.precios Mezclas'!B13</f>
        <v>42522</v>
      </c>
      <c r="B13" s="73"/>
      <c r="C13" s="73"/>
    </row>
    <row r="14" spans="1:6" x14ac:dyDescent="0.2">
      <c r="A14" s="21">
        <f>+'5.1.precios Mezclas'!B14</f>
        <v>42552</v>
      </c>
      <c r="B14" s="73"/>
      <c r="C14" s="73"/>
    </row>
    <row r="15" spans="1:6" x14ac:dyDescent="0.2">
      <c r="A15" s="21">
        <f>+'5.1.precios Mezclas'!B15</f>
        <v>42583</v>
      </c>
      <c r="B15" s="73"/>
      <c r="C15" s="73"/>
    </row>
    <row r="16" spans="1:6" x14ac:dyDescent="0.2">
      <c r="A16" s="21">
        <f>+'5.1.precios Mezclas'!B16</f>
        <v>42614</v>
      </c>
      <c r="B16" s="73"/>
      <c r="C16" s="73"/>
    </row>
    <row r="17" spans="1:3" x14ac:dyDescent="0.2">
      <c r="A17" s="21">
        <f>+'5.1.precios Mezclas'!B17</f>
        <v>42644</v>
      </c>
      <c r="B17" s="73"/>
      <c r="C17" s="73"/>
    </row>
    <row r="18" spans="1:3" x14ac:dyDescent="0.2">
      <c r="A18" s="21">
        <f>+'5.1.precios Mezclas'!B18</f>
        <v>42675</v>
      </c>
      <c r="B18" s="73"/>
      <c r="C18" s="73"/>
    </row>
    <row r="19" spans="1:3" ht="13.5" thickBot="1" x14ac:dyDescent="0.25">
      <c r="A19" s="25">
        <f>+'5.1.precios Mezclas'!B19</f>
        <v>42705</v>
      </c>
      <c r="B19" s="74"/>
      <c r="C19" s="74"/>
    </row>
    <row r="20" spans="1:3" x14ac:dyDescent="0.2">
      <c r="A20" s="17">
        <f>+'5.1.precios Mezclas'!B20</f>
        <v>42736</v>
      </c>
      <c r="B20" s="72"/>
      <c r="C20" s="72"/>
    </row>
    <row r="21" spans="1:3" x14ac:dyDescent="0.2">
      <c r="A21" s="21">
        <f>+'5.1.precios Mezclas'!B21</f>
        <v>42767</v>
      </c>
      <c r="B21" s="73"/>
      <c r="C21" s="73"/>
    </row>
    <row r="22" spans="1:3" x14ac:dyDescent="0.2">
      <c r="A22" s="21">
        <f>+'5.1.precios Mezclas'!B22</f>
        <v>42795</v>
      </c>
      <c r="B22" s="73"/>
      <c r="C22" s="73"/>
    </row>
    <row r="23" spans="1:3" x14ac:dyDescent="0.2">
      <c r="A23" s="21">
        <f>+'5.1.precios Mezclas'!B23</f>
        <v>42826</v>
      </c>
      <c r="B23" s="73"/>
      <c r="C23" s="73"/>
    </row>
    <row r="24" spans="1:3" x14ac:dyDescent="0.2">
      <c r="A24" s="21">
        <f>+'5.1.precios Mezclas'!B24</f>
        <v>42856</v>
      </c>
      <c r="B24" s="73"/>
      <c r="C24" s="73"/>
    </row>
    <row r="25" spans="1:3" x14ac:dyDescent="0.2">
      <c r="A25" s="21">
        <f>+'5.1.precios Mezclas'!B25</f>
        <v>42887</v>
      </c>
      <c r="B25" s="73"/>
      <c r="C25" s="73"/>
    </row>
    <row r="26" spans="1:3" x14ac:dyDescent="0.2">
      <c r="A26" s="21">
        <f>+'5.1.precios Mezclas'!B26</f>
        <v>42917</v>
      </c>
      <c r="B26" s="73"/>
      <c r="C26" s="73"/>
    </row>
    <row r="27" spans="1:3" x14ac:dyDescent="0.2">
      <c r="A27" s="21">
        <f>+'5.1.precios Mezclas'!B27</f>
        <v>42948</v>
      </c>
      <c r="B27" s="73"/>
      <c r="C27" s="73"/>
    </row>
    <row r="28" spans="1:3" x14ac:dyDescent="0.2">
      <c r="A28" s="21">
        <f>+'5.1.precios Mezclas'!B28</f>
        <v>42979</v>
      </c>
      <c r="B28" s="73"/>
      <c r="C28" s="73"/>
    </row>
    <row r="29" spans="1:3" x14ac:dyDescent="0.2">
      <c r="A29" s="21">
        <f>+'5.1.precios Mezclas'!B29</f>
        <v>43009</v>
      </c>
      <c r="B29" s="73"/>
      <c r="C29" s="73"/>
    </row>
    <row r="30" spans="1:3" x14ac:dyDescent="0.2">
      <c r="A30" s="21">
        <f>+'5.1.precios Mezclas'!B30</f>
        <v>43040</v>
      </c>
      <c r="B30" s="73"/>
      <c r="C30" s="73"/>
    </row>
    <row r="31" spans="1:3" ht="13.5" thickBot="1" x14ac:dyDescent="0.25">
      <c r="A31" s="25">
        <f>+'5.1.precios Mezclas'!B31</f>
        <v>43070</v>
      </c>
      <c r="B31" s="74"/>
      <c r="C31" s="74"/>
    </row>
    <row r="32" spans="1:3" x14ac:dyDescent="0.2">
      <c r="A32" s="17">
        <f>+'5.1.precios Mezclas'!B32</f>
        <v>43101</v>
      </c>
      <c r="B32" s="72"/>
      <c r="C32" s="72"/>
    </row>
    <row r="33" spans="1:3" x14ac:dyDescent="0.2">
      <c r="A33" s="21">
        <f>+'5.1.precios Mezclas'!B33</f>
        <v>43132</v>
      </c>
      <c r="B33" s="73"/>
      <c r="C33" s="73"/>
    </row>
    <row r="34" spans="1:3" x14ac:dyDescent="0.2">
      <c r="A34" s="21">
        <f>+'5.1.precios Mezclas'!B34</f>
        <v>43160</v>
      </c>
      <c r="B34" s="73"/>
      <c r="C34" s="73"/>
    </row>
    <row r="35" spans="1:3" x14ac:dyDescent="0.2">
      <c r="A35" s="21">
        <f>+'5.1.precios Mezclas'!B35</f>
        <v>43191</v>
      </c>
      <c r="B35" s="73"/>
      <c r="C35" s="73"/>
    </row>
    <row r="36" spans="1:3" x14ac:dyDescent="0.2">
      <c r="A36" s="21">
        <f>+'5.1.precios Mezclas'!B36</f>
        <v>43221</v>
      </c>
      <c r="B36" s="73"/>
      <c r="C36" s="73"/>
    </row>
    <row r="37" spans="1:3" x14ac:dyDescent="0.2">
      <c r="A37" s="21">
        <f>+'5.1.precios Mezclas'!B37</f>
        <v>43252</v>
      </c>
      <c r="B37" s="73"/>
      <c r="C37" s="73"/>
    </row>
    <row r="38" spans="1:3" x14ac:dyDescent="0.2">
      <c r="A38" s="21">
        <f>+'5.1.precios Mezclas'!B38</f>
        <v>43282</v>
      </c>
      <c r="B38" s="73"/>
      <c r="C38" s="73"/>
    </row>
    <row r="39" spans="1:3" x14ac:dyDescent="0.2">
      <c r="A39" s="21">
        <f>+'5.1.precios Mezclas'!B39</f>
        <v>43313</v>
      </c>
      <c r="B39" s="73"/>
      <c r="C39" s="73"/>
    </row>
    <row r="40" spans="1:3" x14ac:dyDescent="0.2">
      <c r="A40" s="21">
        <f>+'5.1.precios Mezclas'!B40</f>
        <v>43344</v>
      </c>
      <c r="B40" s="73"/>
      <c r="C40" s="73"/>
    </row>
    <row r="41" spans="1:3" x14ac:dyDescent="0.2">
      <c r="A41" s="21">
        <f>+'5.1.precios Mezclas'!B41</f>
        <v>43374</v>
      </c>
      <c r="B41" s="73"/>
      <c r="C41" s="73"/>
    </row>
    <row r="42" spans="1:3" x14ac:dyDescent="0.2">
      <c r="A42" s="21">
        <f>+'5.1.precios Mezclas'!B42</f>
        <v>43405</v>
      </c>
      <c r="B42" s="73"/>
      <c r="C42" s="73"/>
    </row>
    <row r="43" spans="1:3" ht="13.5" thickBot="1" x14ac:dyDescent="0.25">
      <c r="A43" s="25">
        <f>+'5.1.precios Mezclas'!B43</f>
        <v>43435</v>
      </c>
      <c r="B43" s="74"/>
      <c r="C43" s="74"/>
    </row>
    <row r="44" spans="1:3" s="276" customFormat="1" x14ac:dyDescent="0.2">
      <c r="A44" s="272">
        <f>+'5.1.precios Mezclas'!B44</f>
        <v>43466</v>
      </c>
      <c r="B44" s="272"/>
      <c r="C44" s="272"/>
    </row>
    <row r="45" spans="1:3" s="276" customFormat="1" hidden="1" x14ac:dyDescent="0.2">
      <c r="A45" s="286" t="e">
        <f>+'5.1.precios Mezclas'!B45</f>
        <v>#REF!</v>
      </c>
      <c r="B45" s="286"/>
      <c r="C45" s="286"/>
    </row>
    <row r="46" spans="1:3" s="276" customFormat="1" hidden="1" x14ac:dyDescent="0.2">
      <c r="A46" s="286" t="e">
        <f>+'5.1.precios Mezclas'!B46</f>
        <v>#REF!</v>
      </c>
      <c r="B46" s="286"/>
      <c r="C46" s="286"/>
    </row>
    <row r="47" spans="1:3" s="276" customFormat="1" hidden="1" x14ac:dyDescent="0.2">
      <c r="A47" s="286" t="e">
        <f>+'5.1.precios Mezclas'!B47</f>
        <v>#REF!</v>
      </c>
      <c r="B47" s="286"/>
      <c r="C47" s="286"/>
    </row>
    <row r="48" spans="1:3" s="276" customFormat="1" hidden="1" x14ac:dyDescent="0.2">
      <c r="A48" s="286" t="e">
        <f>+'5.1.precios Mezclas'!B48</f>
        <v>#REF!</v>
      </c>
      <c r="B48" s="286"/>
      <c r="C48" s="286"/>
    </row>
    <row r="49" spans="1:5" s="276" customFormat="1" hidden="1" x14ac:dyDescent="0.2">
      <c r="A49" s="286" t="e">
        <f>+'5.1.precios Mezclas'!B49</f>
        <v>#REF!</v>
      </c>
      <c r="B49" s="286"/>
      <c r="C49" s="286"/>
    </row>
    <row r="50" spans="1:5" s="276" customFormat="1" hidden="1" x14ac:dyDescent="0.2">
      <c r="A50" s="286" t="e">
        <f>+'5.1.precios Mezclas'!B50</f>
        <v>#REF!</v>
      </c>
      <c r="B50" s="286"/>
      <c r="C50" s="286"/>
    </row>
    <row r="51" spans="1:5" s="276" customFormat="1" hidden="1" x14ac:dyDescent="0.2">
      <c r="A51" s="286" t="e">
        <f>+'5.1.precios Mezclas'!B51</f>
        <v>#REF!</v>
      </c>
      <c r="B51" s="286"/>
      <c r="C51" s="286"/>
    </row>
    <row r="52" spans="1:5" s="276" customFormat="1" hidden="1" x14ac:dyDescent="0.2">
      <c r="A52" s="286" t="e">
        <f>+'5.1.precios Mezclas'!B52</f>
        <v>#REF!</v>
      </c>
      <c r="B52" s="286"/>
      <c r="C52" s="286"/>
    </row>
    <row r="53" spans="1:5" s="276" customFormat="1" hidden="1" x14ac:dyDescent="0.2">
      <c r="A53" s="286" t="e">
        <f>+'5.1.precios Mezclas'!B53</f>
        <v>#REF!</v>
      </c>
      <c r="B53" s="286"/>
      <c r="C53" s="286"/>
    </row>
    <row r="54" spans="1:5" s="276" customFormat="1" ht="13.5" hidden="1" thickBot="1" x14ac:dyDescent="0.25">
      <c r="A54" s="277" t="e">
        <f>+'5.1.precios Mezclas'!B54</f>
        <v>#REF!</v>
      </c>
      <c r="B54" s="277"/>
      <c r="C54" s="277"/>
    </row>
    <row r="55" spans="1:5" s="276" customFormat="1" ht="13.5" hidden="1" thickBot="1" x14ac:dyDescent="0.25">
      <c r="A55" s="277"/>
      <c r="B55" s="309"/>
      <c r="C55" s="309"/>
      <c r="D55" s="310"/>
      <c r="E55" s="310"/>
    </row>
    <row r="56" spans="1:5" s="310" customFormat="1" ht="13.5" thickBot="1" x14ac:dyDescent="0.25">
      <c r="A56" s="292"/>
      <c r="B56" s="311"/>
      <c r="C56" s="311"/>
    </row>
    <row r="57" spans="1:5" s="276" customFormat="1" x14ac:dyDescent="0.2">
      <c r="A57" s="312">
        <f>+'5.1.precios Mezclas'!B57</f>
        <v>2016</v>
      </c>
      <c r="B57" s="313"/>
      <c r="C57" s="313"/>
    </row>
    <row r="58" spans="1:5" s="276" customFormat="1" x14ac:dyDescent="0.2">
      <c r="A58" s="314">
        <f>+'5.1.precios Mezclas'!B58</f>
        <v>2017</v>
      </c>
      <c r="B58" s="315"/>
      <c r="C58" s="315"/>
    </row>
    <row r="59" spans="1:5" s="276" customFormat="1" ht="13.5" thickBot="1" x14ac:dyDescent="0.25">
      <c r="A59" s="316">
        <f>+'5.1.precios Mezclas'!B59</f>
        <v>2018</v>
      </c>
      <c r="B59" s="309"/>
      <c r="C59" s="309"/>
      <c r="D59" s="310"/>
      <c r="E59" s="310"/>
    </row>
    <row r="60" spans="1:5" s="276" customFormat="1" ht="13.5" thickBot="1" x14ac:dyDescent="0.25">
      <c r="A60" s="292"/>
      <c r="B60" s="311"/>
      <c r="C60" s="311"/>
      <c r="D60" s="310"/>
      <c r="E60" s="310"/>
    </row>
    <row r="61" spans="1:5" s="276" customFormat="1" x14ac:dyDescent="0.2">
      <c r="A61" s="272">
        <f>+'5.1.precios Mezclas'!B61</f>
        <v>43101</v>
      </c>
      <c r="B61" s="313"/>
      <c r="C61" s="313"/>
    </row>
    <row r="62" spans="1:5" s="276" customFormat="1" ht="13.5" thickBot="1" x14ac:dyDescent="0.25">
      <c r="A62" s="277">
        <f>+'5.1.precios Mezclas'!B62</f>
        <v>43466</v>
      </c>
      <c r="B62" s="309"/>
      <c r="C62" s="309"/>
    </row>
    <row r="63" spans="1:5" x14ac:dyDescent="0.2">
      <c r="A63" s="75"/>
      <c r="B63" s="8"/>
      <c r="C63" s="8"/>
    </row>
    <row r="64" spans="1:5" x14ac:dyDescent="0.2">
      <c r="A64" s="75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hidden="1" x14ac:dyDescent="0.2">
      <c r="A67" s="42" t="s">
        <v>51</v>
      </c>
      <c r="B67" s="42"/>
      <c r="C67" s="42"/>
    </row>
    <row r="68" spans="1:3" ht="13.5" hidden="1" thickBot="1" x14ac:dyDescent="0.25">
      <c r="A68" s="44"/>
      <c r="B68" s="44"/>
      <c r="C68" s="44"/>
    </row>
    <row r="69" spans="1:3" ht="13.5" hidden="1" thickBot="1" x14ac:dyDescent="0.25">
      <c r="A69" s="45" t="s">
        <v>49</v>
      </c>
      <c r="B69" s="47" t="s">
        <v>52</v>
      </c>
      <c r="C69" s="77" t="s">
        <v>55</v>
      </c>
    </row>
    <row r="70" spans="1:3" hidden="1" x14ac:dyDescent="0.2">
      <c r="A70" s="48">
        <f>+A57</f>
        <v>2016</v>
      </c>
      <c r="B70" s="49">
        <f>+B57-SUM(B8:B19)</f>
        <v>0</v>
      </c>
      <c r="C70" s="50">
        <f>+C57-SUM(C8:C19)</f>
        <v>0</v>
      </c>
    </row>
    <row r="71" spans="1:3" hidden="1" x14ac:dyDescent="0.2">
      <c r="A71" s="51">
        <f>+A58</f>
        <v>2017</v>
      </c>
      <c r="B71" s="52">
        <f>+B58-SUM(B20:B31)</f>
        <v>0</v>
      </c>
      <c r="C71" s="53">
        <f>+C58-SUM(C20:C31)</f>
        <v>0</v>
      </c>
    </row>
    <row r="72" spans="1:3" ht="13.5" hidden="1" thickBot="1" x14ac:dyDescent="0.25">
      <c r="A72" s="54">
        <f>+A59</f>
        <v>2018</v>
      </c>
      <c r="B72" s="55">
        <f>+B59-SUM(B32:B43)</f>
        <v>0</v>
      </c>
      <c r="C72" s="76">
        <f>+C59-SUM(C32:C43)</f>
        <v>0</v>
      </c>
    </row>
    <row r="73" spans="1:3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3:C3"/>
    <mergeCell ref="A4:C4"/>
    <mergeCell ref="B6:B7"/>
    <mergeCell ref="C6:C7"/>
  </mergeCells>
  <printOptions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0"/>
  <sheetViews>
    <sheetView showGridLines="0" workbookViewId="0">
      <selection activeCell="C23" sqref="C22:C23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9.140625" style="8" customWidth="1"/>
    <col min="5" max="5" width="13.855468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115</v>
      </c>
      <c r="B1" s="6"/>
      <c r="C1" s="6"/>
      <c r="D1" s="135"/>
      <c r="E1" s="135"/>
      <c r="F1" s="79"/>
      <c r="G1" s="79"/>
      <c r="H1" s="79"/>
      <c r="I1" s="79"/>
    </row>
    <row r="2" spans="1:9" x14ac:dyDescent="0.2">
      <c r="A2" s="6" t="s">
        <v>71</v>
      </c>
      <c r="B2" s="6"/>
      <c r="C2" s="6"/>
      <c r="D2" s="79"/>
      <c r="E2" s="79"/>
      <c r="F2" s="79"/>
      <c r="G2" s="79"/>
      <c r="H2" s="79"/>
      <c r="I2" s="79"/>
    </row>
    <row r="3" spans="1:9" s="144" customFormat="1" x14ac:dyDescent="0.2">
      <c r="A3" s="145" t="s">
        <v>128</v>
      </c>
      <c r="B3" s="145"/>
      <c r="C3" s="145"/>
      <c r="D3" s="184"/>
      <c r="E3" s="184"/>
      <c r="F3" s="184"/>
      <c r="G3" s="184"/>
      <c r="H3" s="184"/>
      <c r="I3" s="182"/>
    </row>
    <row r="4" spans="1:9" s="144" customFormat="1" x14ac:dyDescent="0.2">
      <c r="A4" s="142" t="s">
        <v>116</v>
      </c>
      <c r="B4" s="183"/>
      <c r="C4" s="183"/>
      <c r="D4" s="184"/>
      <c r="E4" s="184"/>
      <c r="F4" s="184"/>
      <c r="G4" s="184"/>
      <c r="H4" s="184"/>
      <c r="I4" s="182"/>
    </row>
    <row r="5" spans="1:9" ht="13.5" thickBot="1" x14ac:dyDescent="0.25">
      <c r="D5" s="36"/>
      <c r="E5" s="79"/>
      <c r="F5" s="79"/>
      <c r="G5" s="79"/>
      <c r="H5" s="79"/>
      <c r="I5" s="79"/>
    </row>
    <row r="6" spans="1:9" x14ac:dyDescent="0.2">
      <c r="A6" s="232" t="s">
        <v>48</v>
      </c>
      <c r="B6" s="240" t="s">
        <v>96</v>
      </c>
      <c r="C6" s="239"/>
      <c r="D6" s="240" t="s">
        <v>72</v>
      </c>
      <c r="E6" s="239"/>
      <c r="F6" s="240" t="s">
        <v>72</v>
      </c>
      <c r="G6" s="239"/>
      <c r="H6" s="240" t="s">
        <v>73</v>
      </c>
      <c r="I6" s="239"/>
    </row>
    <row r="7" spans="1:9" ht="13.5" thickBot="1" x14ac:dyDescent="0.25">
      <c r="A7" s="233" t="s">
        <v>49</v>
      </c>
      <c r="B7" s="241" t="s">
        <v>103</v>
      </c>
      <c r="C7" s="238" t="s">
        <v>74</v>
      </c>
      <c r="D7" s="241" t="s">
        <v>103</v>
      </c>
      <c r="E7" s="242" t="s">
        <v>74</v>
      </c>
      <c r="F7" s="241" t="s">
        <v>103</v>
      </c>
      <c r="G7" s="242" t="s">
        <v>74</v>
      </c>
      <c r="H7" s="241" t="s">
        <v>103</v>
      </c>
      <c r="I7" s="242" t="s">
        <v>74</v>
      </c>
    </row>
    <row r="8" spans="1:9" x14ac:dyDescent="0.2">
      <c r="A8" s="17">
        <f>+'6.2 Compras internas R410'!A8</f>
        <v>42370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+'6.2 Compras internas R410'!A9</f>
        <v>42401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+'6.2 Compras internas R410'!A10</f>
        <v>42430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+'6.2 Compras internas R410'!A11</f>
        <v>42461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+'6.2 Compras internas R410'!A12</f>
        <v>42491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+'6.2 Compras internas R410'!A13</f>
        <v>42522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+'6.2 Compras internas R410'!A14</f>
        <v>42552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+'6.2 Compras internas R410'!A15</f>
        <v>42583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+'6.2 Compras internas R410'!A16</f>
        <v>42614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+'6.2 Compras internas R410'!A17</f>
        <v>42644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+'6.2 Compras internas R410'!A18</f>
        <v>42675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+'6.2 Compras internas R410'!A19</f>
        <v>42705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+'6.2 Compras internas R410'!A20</f>
        <v>42736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+'6.2 Compras internas R410'!A21</f>
        <v>42767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+'6.2 Compras internas R410'!A22</f>
        <v>42795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+'6.2 Compras internas R410'!A23</f>
        <v>42826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+'6.2 Compras internas R410'!A24</f>
        <v>42856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+'6.2 Compras internas R410'!A25</f>
        <v>42887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+'6.2 Compras internas R410'!A26</f>
        <v>42917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+'6.2 Compras internas R410'!A27</f>
        <v>42948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+'6.2 Compras internas R410'!A28</f>
        <v>42979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+'6.2 Compras internas R410'!A29</f>
        <v>43009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+'6.2 Compras internas R410'!A30</f>
        <v>43040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+'6.2 Compras internas R410'!A31</f>
        <v>43070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+'6.2 Compras internas R410'!A32</f>
        <v>43101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+'6.2 Compras internas R410'!A33</f>
        <v>43132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+'6.2 Compras internas R410'!A34</f>
        <v>43160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+'6.2 Compras internas R410'!A35</f>
        <v>43191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+'6.2 Compras internas R410'!A36</f>
        <v>43221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+'6.2 Compras internas R410'!A37</f>
        <v>43252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+'6.2 Compras internas R410'!A38</f>
        <v>43282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+'6.2 Compras internas R410'!A39</f>
        <v>43313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+'6.2 Compras internas R410'!A40</f>
        <v>43344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+'6.2 Compras internas R410'!A41</f>
        <v>43374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+'6.2 Compras internas R410'!A42</f>
        <v>43405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+'6.2 Compras internas R410'!A43</f>
        <v>43435</v>
      </c>
      <c r="B43" s="25"/>
      <c r="C43" s="25"/>
      <c r="D43" s="26"/>
      <c r="E43" s="26"/>
      <c r="F43" s="26"/>
      <c r="G43" s="26"/>
      <c r="H43" s="26"/>
      <c r="I43" s="26"/>
    </row>
    <row r="44" spans="1:9" s="16" customFormat="1" ht="13.5" thickBot="1" x14ac:dyDescent="0.25">
      <c r="A44" s="282">
        <f>+'6.2 Compras internas R410'!A44</f>
        <v>43466</v>
      </c>
      <c r="B44" s="282"/>
      <c r="C44" s="282"/>
      <c r="D44" s="284"/>
      <c r="E44" s="284"/>
      <c r="F44" s="284"/>
      <c r="G44" s="284"/>
      <c r="H44" s="284"/>
      <c r="I44" s="284"/>
    </row>
    <row r="45" spans="1:9" s="16" customFormat="1" hidden="1" x14ac:dyDescent="0.2">
      <c r="A45" s="306" t="e">
        <f>+'6.2 Compras internas R410'!A45</f>
        <v>#REF!</v>
      </c>
      <c r="B45" s="306"/>
      <c r="C45" s="306"/>
      <c r="D45" s="307"/>
      <c r="E45" s="307"/>
      <c r="F45" s="307"/>
      <c r="G45" s="307"/>
      <c r="H45" s="307"/>
      <c r="I45" s="307"/>
    </row>
    <row r="46" spans="1:9" s="16" customFormat="1" hidden="1" x14ac:dyDescent="0.2">
      <c r="A46" s="286" t="e">
        <f>+'6.2 Compras internas R410'!A46</f>
        <v>#REF!</v>
      </c>
      <c r="B46" s="286"/>
      <c r="C46" s="286"/>
      <c r="D46" s="288"/>
      <c r="E46" s="288"/>
      <c r="F46" s="288"/>
      <c r="G46" s="288"/>
      <c r="H46" s="288"/>
      <c r="I46" s="288"/>
    </row>
    <row r="47" spans="1:9" s="16" customFormat="1" hidden="1" x14ac:dyDescent="0.2">
      <c r="A47" s="286" t="e">
        <f>+'6.2 Compras internas R410'!A47</f>
        <v>#REF!</v>
      </c>
      <c r="B47" s="286"/>
      <c r="C47" s="286"/>
      <c r="D47" s="288"/>
      <c r="E47" s="288"/>
      <c r="F47" s="288"/>
      <c r="G47" s="288"/>
      <c r="H47" s="288"/>
      <c r="I47" s="288"/>
    </row>
    <row r="48" spans="1:9" s="16" customFormat="1" hidden="1" x14ac:dyDescent="0.2">
      <c r="A48" s="286" t="e">
        <f>+'6.2 Compras internas R410'!A48</f>
        <v>#REF!</v>
      </c>
      <c r="B48" s="286"/>
      <c r="C48" s="286"/>
      <c r="D48" s="288"/>
      <c r="E48" s="288"/>
      <c r="F48" s="288"/>
      <c r="G48" s="288"/>
      <c r="H48" s="288"/>
      <c r="I48" s="288"/>
    </row>
    <row r="49" spans="1:9" s="16" customFormat="1" hidden="1" x14ac:dyDescent="0.2">
      <c r="A49" s="286" t="e">
        <f>+'6.2 Compras internas R410'!A49</f>
        <v>#REF!</v>
      </c>
      <c r="B49" s="286"/>
      <c r="C49" s="286"/>
      <c r="D49" s="288"/>
      <c r="E49" s="288"/>
      <c r="F49" s="288"/>
      <c r="G49" s="288"/>
      <c r="H49" s="288"/>
      <c r="I49" s="288"/>
    </row>
    <row r="50" spans="1:9" s="16" customFormat="1" hidden="1" x14ac:dyDescent="0.2">
      <c r="A50" s="286" t="e">
        <f>+'6.2 Compras internas R410'!A50</f>
        <v>#REF!</v>
      </c>
      <c r="B50" s="286"/>
      <c r="C50" s="286"/>
      <c r="D50" s="288"/>
      <c r="E50" s="288"/>
      <c r="F50" s="288"/>
      <c r="G50" s="288"/>
      <c r="H50" s="288"/>
      <c r="I50" s="288"/>
    </row>
    <row r="51" spans="1:9" s="16" customFormat="1" hidden="1" x14ac:dyDescent="0.2">
      <c r="A51" s="286" t="e">
        <f>+'6.2 Compras internas R410'!A51</f>
        <v>#REF!</v>
      </c>
      <c r="B51" s="286"/>
      <c r="C51" s="286"/>
      <c r="D51" s="288"/>
      <c r="E51" s="288"/>
      <c r="F51" s="288"/>
      <c r="G51" s="288"/>
      <c r="H51" s="288"/>
      <c r="I51" s="288"/>
    </row>
    <row r="52" spans="1:9" s="16" customFormat="1" hidden="1" x14ac:dyDescent="0.2">
      <c r="A52" s="286" t="e">
        <f>+'6.2 Compras internas R410'!A52</f>
        <v>#REF!</v>
      </c>
      <c r="B52" s="286"/>
      <c r="C52" s="286"/>
      <c r="D52" s="288"/>
      <c r="E52" s="288"/>
      <c r="F52" s="288"/>
      <c r="G52" s="288"/>
      <c r="H52" s="288"/>
      <c r="I52" s="288"/>
    </row>
    <row r="53" spans="1:9" s="16" customFormat="1" hidden="1" x14ac:dyDescent="0.2">
      <c r="A53" s="286" t="e">
        <f>+'6.2 Compras internas R410'!A53</f>
        <v>#REF!</v>
      </c>
      <c r="B53" s="286"/>
      <c r="C53" s="286"/>
      <c r="D53" s="288"/>
      <c r="E53" s="288"/>
      <c r="F53" s="288"/>
      <c r="G53" s="288"/>
      <c r="H53" s="288"/>
      <c r="I53" s="288"/>
    </row>
    <row r="54" spans="1:9" s="16" customFormat="1" ht="13.5" hidden="1" thickBot="1" x14ac:dyDescent="0.25">
      <c r="A54" s="277" t="e">
        <f>+'6.2 Compras internas R410'!A54</f>
        <v>#REF!</v>
      </c>
      <c r="B54" s="277"/>
      <c r="C54" s="277"/>
      <c r="D54" s="278"/>
      <c r="E54" s="278"/>
      <c r="F54" s="278"/>
      <c r="G54" s="278"/>
      <c r="H54" s="278"/>
      <c r="I54" s="278"/>
    </row>
    <row r="55" spans="1:9" s="16" customFormat="1" ht="13.5" hidden="1" thickBot="1" x14ac:dyDescent="0.25">
      <c r="A55" s="303">
        <f>+'6.2 Compras internas R410'!A55</f>
        <v>0</v>
      </c>
      <c r="B55" s="303"/>
      <c r="C55" s="303"/>
      <c r="D55" s="304"/>
      <c r="E55" s="304"/>
      <c r="F55" s="304"/>
      <c r="G55" s="304"/>
      <c r="H55" s="304"/>
      <c r="I55" s="304"/>
    </row>
    <row r="56" spans="1:9" s="16" customFormat="1" ht="13.5" thickBot="1" x14ac:dyDescent="0.25">
      <c r="A56" s="292"/>
      <c r="B56" s="292"/>
      <c r="C56" s="292"/>
      <c r="D56" s="134"/>
      <c r="E56" s="134"/>
      <c r="F56" s="134"/>
      <c r="G56" s="134"/>
      <c r="H56" s="134"/>
      <c r="I56" s="134"/>
    </row>
    <row r="57" spans="1:9" s="16" customFormat="1" x14ac:dyDescent="0.2">
      <c r="A57" s="312">
        <f>+'6.2 Compras internas R410'!A57</f>
        <v>2016</v>
      </c>
      <c r="B57" s="312"/>
      <c r="C57" s="312"/>
      <c r="D57" s="312"/>
      <c r="E57" s="312"/>
      <c r="F57" s="312"/>
      <c r="G57" s="312"/>
      <c r="H57" s="312"/>
      <c r="I57" s="312"/>
    </row>
    <row r="58" spans="1:9" s="16" customFormat="1" x14ac:dyDescent="0.2">
      <c r="A58" s="314">
        <f>+'6.2 Compras internas R410'!A58</f>
        <v>2017</v>
      </c>
      <c r="B58" s="314"/>
      <c r="C58" s="314"/>
      <c r="D58" s="314"/>
      <c r="E58" s="314"/>
      <c r="F58" s="314"/>
      <c r="G58" s="314"/>
      <c r="H58" s="314"/>
      <c r="I58" s="314"/>
    </row>
    <row r="59" spans="1:9" s="16" customFormat="1" ht="13.5" thickBot="1" x14ac:dyDescent="0.25">
      <c r="A59" s="316">
        <f>+'6.2 Compras internas R410'!A59</f>
        <v>2018</v>
      </c>
      <c r="B59" s="316"/>
      <c r="C59" s="316"/>
      <c r="D59" s="316"/>
      <c r="E59" s="316"/>
      <c r="F59" s="316"/>
      <c r="G59" s="316"/>
      <c r="H59" s="316"/>
      <c r="I59" s="316"/>
    </row>
    <row r="60" spans="1:9" s="16" customFormat="1" ht="13.5" thickBot="1" x14ac:dyDescent="0.25">
      <c r="A60" s="292"/>
      <c r="B60" s="317"/>
      <c r="C60" s="317"/>
      <c r="D60" s="318"/>
      <c r="E60" s="318"/>
      <c r="F60" s="318"/>
      <c r="G60" s="318"/>
      <c r="H60" s="318"/>
      <c r="I60" s="318"/>
    </row>
    <row r="61" spans="1:9" s="16" customFormat="1" x14ac:dyDescent="0.2">
      <c r="A61" s="272">
        <f>+'6.2 Compras internas R410'!A61</f>
        <v>43101</v>
      </c>
      <c r="B61" s="319"/>
      <c r="C61" s="319"/>
      <c r="D61" s="320"/>
      <c r="E61" s="320"/>
      <c r="F61" s="320"/>
      <c r="G61" s="320"/>
      <c r="H61" s="320"/>
      <c r="I61" s="320"/>
    </row>
    <row r="62" spans="1:9" s="16" customFormat="1" ht="13.5" thickBot="1" x14ac:dyDescent="0.25">
      <c r="A62" s="277">
        <f>+'6.2 Compras internas R410'!A62</f>
        <v>43466</v>
      </c>
      <c r="B62" s="321"/>
      <c r="C62" s="321"/>
      <c r="D62" s="322"/>
      <c r="E62" s="322"/>
      <c r="F62" s="322"/>
      <c r="G62" s="322"/>
      <c r="H62" s="322"/>
      <c r="I62" s="322"/>
    </row>
    <row r="63" spans="1:9" ht="13.5" thickBot="1" x14ac:dyDescent="0.25">
      <c r="A63" s="83"/>
      <c r="B63" s="83"/>
      <c r="C63" s="83"/>
    </row>
    <row r="64" spans="1:9" ht="13.5" thickBot="1" x14ac:dyDescent="0.25">
      <c r="A64" s="80" t="s">
        <v>75</v>
      </c>
      <c r="C64" s="44"/>
      <c r="D64" s="44"/>
      <c r="E64" s="13" t="s">
        <v>76</v>
      </c>
      <c r="F64" s="44"/>
    </row>
    <row r="67" spans="1:9" hidden="1" x14ac:dyDescent="0.2">
      <c r="A67" s="42" t="s">
        <v>51</v>
      </c>
      <c r="B67" s="42"/>
      <c r="C67" s="42"/>
      <c r="D67" s="43"/>
      <c r="E67" s="44"/>
    </row>
    <row r="68" spans="1:9" hidden="1" x14ac:dyDescent="0.2">
      <c r="A68" s="44"/>
      <c r="B68" s="44"/>
      <c r="C68" s="44"/>
      <c r="D68" s="44"/>
      <c r="E68" s="44"/>
    </row>
    <row r="69" spans="1:9" ht="13.5" hidden="1" thickBot="1" x14ac:dyDescent="0.25">
      <c r="A69" s="45" t="s">
        <v>49</v>
      </c>
      <c r="B69" s="60" t="s">
        <v>52</v>
      </c>
      <c r="C69" s="61" t="s">
        <v>55</v>
      </c>
      <c r="D69" s="60" t="s">
        <v>52</v>
      </c>
      <c r="E69" s="61" t="s">
        <v>55</v>
      </c>
      <c r="F69" s="60" t="s">
        <v>52</v>
      </c>
      <c r="G69" s="61" t="s">
        <v>55</v>
      </c>
      <c r="H69" s="60" t="s">
        <v>52</v>
      </c>
      <c r="I69" s="61" t="s">
        <v>55</v>
      </c>
    </row>
    <row r="70" spans="1:9" hidden="1" x14ac:dyDescent="0.2">
      <c r="A70" s="48">
        <f>+A57</f>
        <v>2016</v>
      </c>
      <c r="B70" s="49">
        <f t="shared" ref="B70:I70" si="0">+B57-SUM(B8:B19)</f>
        <v>0</v>
      </c>
      <c r="C70" s="49">
        <f t="shared" si="0"/>
        <v>0</v>
      </c>
      <c r="D70" s="49">
        <f t="shared" si="0"/>
        <v>0</v>
      </c>
      <c r="E70" s="49">
        <f t="shared" si="0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50">
        <f t="shared" si="0"/>
        <v>0</v>
      </c>
    </row>
    <row r="71" spans="1:9" hidden="1" x14ac:dyDescent="0.2">
      <c r="A71" s="51">
        <f>+A58</f>
        <v>2017</v>
      </c>
      <c r="B71" s="52">
        <f t="shared" ref="B71:I71" si="1">+B58-SUM(B20:B31)</f>
        <v>0</v>
      </c>
      <c r="C71" s="52">
        <f t="shared" si="1"/>
        <v>0</v>
      </c>
      <c r="D71" s="52">
        <f t="shared" si="1"/>
        <v>0</v>
      </c>
      <c r="E71" s="52">
        <f t="shared" si="1"/>
        <v>0</v>
      </c>
      <c r="F71" s="52">
        <f t="shared" si="1"/>
        <v>0</v>
      </c>
      <c r="G71" s="52">
        <f t="shared" si="1"/>
        <v>0</v>
      </c>
      <c r="H71" s="52">
        <f t="shared" si="1"/>
        <v>0</v>
      </c>
      <c r="I71" s="53">
        <f t="shared" si="1"/>
        <v>0</v>
      </c>
    </row>
    <row r="72" spans="1:9" ht="13.5" hidden="1" thickBot="1" x14ac:dyDescent="0.25">
      <c r="A72" s="54">
        <f>+A59</f>
        <v>2018</v>
      </c>
      <c r="B72" s="55">
        <f t="shared" ref="B72:I72" si="2">+B59-SUM(B32:B43)</f>
        <v>0</v>
      </c>
      <c r="C72" s="55">
        <f t="shared" si="2"/>
        <v>0</v>
      </c>
      <c r="D72" s="55">
        <f t="shared" si="2"/>
        <v>0</v>
      </c>
      <c r="E72" s="55">
        <f t="shared" si="2"/>
        <v>0</v>
      </c>
      <c r="F72" s="55">
        <f t="shared" si="2"/>
        <v>0</v>
      </c>
      <c r="G72" s="55">
        <f t="shared" si="2"/>
        <v>0</v>
      </c>
      <c r="H72" s="55">
        <f t="shared" si="2"/>
        <v>0</v>
      </c>
      <c r="I72" s="56">
        <f t="shared" si="2"/>
        <v>0</v>
      </c>
    </row>
    <row r="73" spans="1:9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</row>
    <row r="74" spans="1:9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</row>
  </sheetData>
  <sheetProtection formatCells="0" formatColumns="0" formatRows="0"/>
  <printOptions horizontalCentered="1" verticalCentered="1" gridLinesSet="0"/>
  <pageMargins left="0.35433070866141736" right="0.35433070866141736" top="0.98425196850393704" bottom="0.98425196850393704" header="0.19685039370078741" footer="0"/>
  <pageSetup paperSize="9" scale="68" orientation="landscape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9.140625" style="8" customWidth="1"/>
    <col min="5" max="5" width="13.855468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117</v>
      </c>
      <c r="B1" s="6"/>
      <c r="C1" s="6"/>
      <c r="D1" s="135"/>
      <c r="E1" s="135"/>
      <c r="F1" s="79"/>
      <c r="G1" s="79"/>
      <c r="H1" s="79"/>
      <c r="I1" s="79"/>
    </row>
    <row r="2" spans="1:9" x14ac:dyDescent="0.2">
      <c r="A2" s="6" t="s">
        <v>71</v>
      </c>
      <c r="B2" s="6"/>
      <c r="C2" s="6"/>
      <c r="D2" s="79"/>
      <c r="E2" s="79"/>
      <c r="F2" s="79"/>
      <c r="G2" s="79"/>
      <c r="H2" s="79"/>
      <c r="I2" s="79"/>
    </row>
    <row r="3" spans="1:9" s="144" customFormat="1" x14ac:dyDescent="0.2">
      <c r="A3" s="145" t="s">
        <v>100</v>
      </c>
      <c r="B3" s="145"/>
      <c r="C3" s="145"/>
      <c r="D3" s="184"/>
      <c r="E3" s="184"/>
      <c r="F3" s="184"/>
      <c r="G3" s="184"/>
      <c r="H3" s="184"/>
      <c r="I3" s="182"/>
    </row>
    <row r="4" spans="1:9" s="144" customFormat="1" x14ac:dyDescent="0.2">
      <c r="A4" s="142" t="s">
        <v>116</v>
      </c>
      <c r="B4" s="183"/>
      <c r="C4" s="183"/>
      <c r="D4" s="184"/>
      <c r="E4" s="184"/>
      <c r="F4" s="184"/>
      <c r="G4" s="184"/>
      <c r="H4" s="184"/>
      <c r="I4" s="182"/>
    </row>
    <row r="5" spans="1:9" ht="13.5" thickBot="1" x14ac:dyDescent="0.25">
      <c r="D5" s="36"/>
      <c r="E5" s="79"/>
      <c r="F5" s="79"/>
      <c r="G5" s="79"/>
      <c r="H5" s="79"/>
      <c r="I5" s="79"/>
    </row>
    <row r="6" spans="1:9" x14ac:dyDescent="0.2">
      <c r="A6" s="232" t="s">
        <v>48</v>
      </c>
      <c r="B6" s="240" t="s">
        <v>96</v>
      </c>
      <c r="C6" s="239"/>
      <c r="D6" s="240" t="s">
        <v>72</v>
      </c>
      <c r="E6" s="239"/>
      <c r="F6" s="240" t="s">
        <v>72</v>
      </c>
      <c r="G6" s="239"/>
      <c r="H6" s="240" t="s">
        <v>73</v>
      </c>
      <c r="I6" s="239"/>
    </row>
    <row r="7" spans="1:9" ht="13.5" thickBot="1" x14ac:dyDescent="0.25">
      <c r="A7" s="233" t="s">
        <v>49</v>
      </c>
      <c r="B7" s="241" t="s">
        <v>103</v>
      </c>
      <c r="C7" s="238" t="s">
        <v>74</v>
      </c>
      <c r="D7" s="241" t="s">
        <v>103</v>
      </c>
      <c r="E7" s="242" t="s">
        <v>74</v>
      </c>
      <c r="F7" s="241" t="s">
        <v>103</v>
      </c>
      <c r="G7" s="242" t="s">
        <v>74</v>
      </c>
      <c r="H7" s="241" t="s">
        <v>103</v>
      </c>
      <c r="I7" s="242" t="s">
        <v>74</v>
      </c>
    </row>
    <row r="8" spans="1:9" x14ac:dyDescent="0.2">
      <c r="A8" s="17">
        <f>+'6.2 Compras internas R410'!A8</f>
        <v>42370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+'6.2 Compras internas R410'!A9</f>
        <v>42401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+'6.2 Compras internas R410'!A10</f>
        <v>42430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+'6.2 Compras internas R410'!A11</f>
        <v>42461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+'6.2 Compras internas R410'!A12</f>
        <v>42491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+'6.2 Compras internas R410'!A13</f>
        <v>42522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+'6.2 Compras internas R410'!A14</f>
        <v>42552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+'6.2 Compras internas R410'!A15</f>
        <v>42583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+'6.2 Compras internas R410'!A16</f>
        <v>42614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+'6.2 Compras internas R410'!A17</f>
        <v>42644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+'6.2 Compras internas R410'!A18</f>
        <v>42675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+'6.2 Compras internas R410'!A19</f>
        <v>42705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+'6.2 Compras internas R410'!A20</f>
        <v>42736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+'6.2 Compras internas R410'!A21</f>
        <v>42767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+'6.2 Compras internas R410'!A22</f>
        <v>42795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+'6.2 Compras internas R410'!A23</f>
        <v>42826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+'6.2 Compras internas R410'!A24</f>
        <v>42856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+'6.2 Compras internas R410'!A25</f>
        <v>42887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+'6.2 Compras internas R410'!A26</f>
        <v>42917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+'6.2 Compras internas R410'!A27</f>
        <v>42948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+'6.2 Compras internas R410'!A28</f>
        <v>42979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+'6.2 Compras internas R410'!A29</f>
        <v>43009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+'6.2 Compras internas R410'!A30</f>
        <v>43040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+'6.2 Compras internas R410'!A31</f>
        <v>43070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+'6.2 Compras internas R410'!A32</f>
        <v>43101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+'6.2 Compras internas R410'!A33</f>
        <v>43132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+'6.2 Compras internas R410'!A34</f>
        <v>43160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+'6.2 Compras internas R410'!A35</f>
        <v>43191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+'6.2 Compras internas R410'!A36</f>
        <v>43221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+'6.2 Compras internas R410'!A37</f>
        <v>43252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+'6.2 Compras internas R410'!A38</f>
        <v>43282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+'6.2 Compras internas R410'!A39</f>
        <v>43313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+'6.2 Compras internas R410'!A40</f>
        <v>43344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+'6.2 Compras internas R410'!A41</f>
        <v>43374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+'6.2 Compras internas R410'!A42</f>
        <v>43405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+'6.2 Compras internas R410'!A43</f>
        <v>43435</v>
      </c>
      <c r="B43" s="25"/>
      <c r="C43" s="25"/>
      <c r="D43" s="26"/>
      <c r="E43" s="26"/>
      <c r="F43" s="26"/>
      <c r="G43" s="26"/>
      <c r="H43" s="26"/>
      <c r="I43" s="26"/>
    </row>
    <row r="44" spans="1:9" s="16" customFormat="1" ht="13.5" thickBot="1" x14ac:dyDescent="0.25">
      <c r="A44" s="282">
        <f>+'6.2 Compras internas R410'!A44</f>
        <v>43466</v>
      </c>
      <c r="B44" s="282"/>
      <c r="C44" s="282"/>
      <c r="D44" s="284"/>
      <c r="E44" s="284"/>
      <c r="F44" s="284"/>
      <c r="G44" s="284"/>
      <c r="H44" s="284"/>
      <c r="I44" s="284"/>
    </row>
    <row r="45" spans="1:9" s="16" customFormat="1" hidden="1" x14ac:dyDescent="0.2">
      <c r="A45" s="306" t="e">
        <f>+'6.2 Compras internas R410'!A45</f>
        <v>#REF!</v>
      </c>
      <c r="B45" s="306"/>
      <c r="C45" s="306"/>
      <c r="D45" s="307"/>
      <c r="E45" s="307"/>
      <c r="F45" s="307"/>
      <c r="G45" s="307"/>
      <c r="H45" s="307"/>
      <c r="I45" s="307"/>
    </row>
    <row r="46" spans="1:9" s="16" customFormat="1" hidden="1" x14ac:dyDescent="0.2">
      <c r="A46" s="286" t="e">
        <f>+'6.2 Compras internas R410'!A46</f>
        <v>#REF!</v>
      </c>
      <c r="B46" s="286"/>
      <c r="C46" s="286"/>
      <c r="D46" s="288"/>
      <c r="E46" s="288"/>
      <c r="F46" s="288"/>
      <c r="G46" s="288"/>
      <c r="H46" s="288"/>
      <c r="I46" s="288"/>
    </row>
    <row r="47" spans="1:9" s="16" customFormat="1" hidden="1" x14ac:dyDescent="0.2">
      <c r="A47" s="286" t="e">
        <f>+'6.2 Compras internas R410'!A47</f>
        <v>#REF!</v>
      </c>
      <c r="B47" s="286"/>
      <c r="C47" s="286"/>
      <c r="D47" s="288"/>
      <c r="E47" s="288"/>
      <c r="F47" s="288"/>
      <c r="G47" s="288"/>
      <c r="H47" s="288"/>
      <c r="I47" s="288"/>
    </row>
    <row r="48" spans="1:9" s="16" customFormat="1" hidden="1" x14ac:dyDescent="0.2">
      <c r="A48" s="286" t="e">
        <f>+'6.2 Compras internas R410'!A48</f>
        <v>#REF!</v>
      </c>
      <c r="B48" s="286"/>
      <c r="C48" s="286"/>
      <c r="D48" s="288"/>
      <c r="E48" s="288"/>
      <c r="F48" s="288"/>
      <c r="G48" s="288"/>
      <c r="H48" s="288"/>
      <c r="I48" s="288"/>
    </row>
    <row r="49" spans="1:9" s="16" customFormat="1" hidden="1" x14ac:dyDescent="0.2">
      <c r="A49" s="286" t="e">
        <f>+'6.2 Compras internas R410'!A49</f>
        <v>#REF!</v>
      </c>
      <c r="B49" s="286"/>
      <c r="C49" s="286"/>
      <c r="D49" s="288"/>
      <c r="E49" s="288"/>
      <c r="F49" s="288"/>
      <c r="G49" s="288"/>
      <c r="H49" s="288"/>
      <c r="I49" s="288"/>
    </row>
    <row r="50" spans="1:9" s="16" customFormat="1" hidden="1" x14ac:dyDescent="0.2">
      <c r="A50" s="286" t="e">
        <f>+'6.2 Compras internas R410'!A50</f>
        <v>#REF!</v>
      </c>
      <c r="B50" s="286"/>
      <c r="C50" s="286"/>
      <c r="D50" s="288"/>
      <c r="E50" s="288"/>
      <c r="F50" s="288"/>
      <c r="G50" s="288"/>
      <c r="H50" s="288"/>
      <c r="I50" s="288"/>
    </row>
    <row r="51" spans="1:9" s="16" customFormat="1" hidden="1" x14ac:dyDescent="0.2">
      <c r="A51" s="286" t="e">
        <f>+'6.2 Compras internas R410'!A51</f>
        <v>#REF!</v>
      </c>
      <c r="B51" s="286"/>
      <c r="C51" s="286"/>
      <c r="D51" s="288"/>
      <c r="E51" s="288"/>
      <c r="F51" s="288"/>
      <c r="G51" s="288"/>
      <c r="H51" s="288"/>
      <c r="I51" s="288"/>
    </row>
    <row r="52" spans="1:9" s="16" customFormat="1" hidden="1" x14ac:dyDescent="0.2">
      <c r="A52" s="286" t="e">
        <f>+'6.2 Compras internas R410'!A52</f>
        <v>#REF!</v>
      </c>
      <c r="B52" s="286"/>
      <c r="C52" s="286"/>
      <c r="D52" s="288"/>
      <c r="E52" s="288"/>
      <c r="F52" s="288"/>
      <c r="G52" s="288"/>
      <c r="H52" s="288"/>
      <c r="I52" s="288"/>
    </row>
    <row r="53" spans="1:9" s="16" customFormat="1" hidden="1" x14ac:dyDescent="0.2">
      <c r="A53" s="286" t="e">
        <f>+'6.2 Compras internas R410'!A53</f>
        <v>#REF!</v>
      </c>
      <c r="B53" s="286"/>
      <c r="C53" s="286"/>
      <c r="D53" s="288"/>
      <c r="E53" s="288"/>
      <c r="F53" s="288"/>
      <c r="G53" s="288"/>
      <c r="H53" s="288"/>
      <c r="I53" s="288"/>
    </row>
    <row r="54" spans="1:9" s="16" customFormat="1" ht="13.5" hidden="1" thickBot="1" x14ac:dyDescent="0.25">
      <c r="A54" s="277" t="e">
        <f>+'6.2 Compras internas R410'!A54</f>
        <v>#REF!</v>
      </c>
      <c r="B54" s="277"/>
      <c r="C54" s="277"/>
      <c r="D54" s="278"/>
      <c r="E54" s="278"/>
      <c r="F54" s="278"/>
      <c r="G54" s="278"/>
      <c r="H54" s="278"/>
      <c r="I54" s="278"/>
    </row>
    <row r="55" spans="1:9" s="16" customFormat="1" ht="13.5" hidden="1" thickBot="1" x14ac:dyDescent="0.25">
      <c r="A55" s="303">
        <f>+'6.2 Compras internas R410'!A55</f>
        <v>0</v>
      </c>
      <c r="B55" s="303"/>
      <c r="C55" s="303"/>
      <c r="D55" s="304"/>
      <c r="E55" s="304"/>
      <c r="F55" s="304"/>
      <c r="G55" s="304"/>
      <c r="H55" s="304"/>
      <c r="I55" s="304"/>
    </row>
    <row r="56" spans="1:9" s="16" customFormat="1" ht="13.5" thickBot="1" x14ac:dyDescent="0.25">
      <c r="A56" s="292"/>
      <c r="B56" s="292"/>
      <c r="C56" s="292"/>
      <c r="D56" s="134"/>
      <c r="E56" s="134"/>
      <c r="F56" s="134"/>
      <c r="G56" s="134"/>
      <c r="H56" s="134"/>
      <c r="I56" s="134"/>
    </row>
    <row r="57" spans="1:9" s="16" customFormat="1" x14ac:dyDescent="0.2">
      <c r="A57" s="312">
        <f>+'6.2 Compras internas R410'!A57</f>
        <v>2016</v>
      </c>
      <c r="B57" s="312"/>
      <c r="C57" s="312"/>
      <c r="D57" s="312"/>
      <c r="E57" s="312"/>
      <c r="F57" s="312"/>
      <c r="G57" s="312"/>
      <c r="H57" s="312"/>
      <c r="I57" s="312"/>
    </row>
    <row r="58" spans="1:9" s="16" customFormat="1" x14ac:dyDescent="0.2">
      <c r="A58" s="314">
        <f>+'6.2 Compras internas R410'!A58</f>
        <v>2017</v>
      </c>
      <c r="B58" s="314"/>
      <c r="C58" s="314"/>
      <c r="D58" s="314"/>
      <c r="E58" s="314"/>
      <c r="F58" s="314"/>
      <c r="G58" s="314"/>
      <c r="H58" s="314"/>
      <c r="I58" s="314"/>
    </row>
    <row r="59" spans="1:9" s="16" customFormat="1" ht="13.5" thickBot="1" x14ac:dyDescent="0.25">
      <c r="A59" s="316">
        <f>+'6.2 Compras internas R410'!A59</f>
        <v>2018</v>
      </c>
      <c r="B59" s="316"/>
      <c r="C59" s="316"/>
      <c r="D59" s="316"/>
      <c r="E59" s="316"/>
      <c r="F59" s="316"/>
      <c r="G59" s="316"/>
      <c r="H59" s="316"/>
      <c r="I59" s="316"/>
    </row>
    <row r="60" spans="1:9" s="16" customFormat="1" ht="13.5" thickBot="1" x14ac:dyDescent="0.25">
      <c r="A60" s="292"/>
      <c r="B60" s="317"/>
      <c r="C60" s="317"/>
      <c r="D60" s="318"/>
      <c r="E60" s="318"/>
      <c r="F60" s="318"/>
      <c r="G60" s="318"/>
      <c r="H60" s="318"/>
      <c r="I60" s="318"/>
    </row>
    <row r="61" spans="1:9" s="16" customFormat="1" x14ac:dyDescent="0.2">
      <c r="A61" s="272">
        <f>+'6.2 Compras internas R410'!A61</f>
        <v>43101</v>
      </c>
      <c r="B61" s="319"/>
      <c r="C61" s="319"/>
      <c r="D61" s="320"/>
      <c r="E61" s="320"/>
      <c r="F61" s="320"/>
      <c r="G61" s="320"/>
      <c r="H61" s="320"/>
      <c r="I61" s="320"/>
    </row>
    <row r="62" spans="1:9" s="16" customFormat="1" ht="13.5" thickBot="1" x14ac:dyDescent="0.25">
      <c r="A62" s="277">
        <f>+'6.2 Compras internas R410'!A62</f>
        <v>43466</v>
      </c>
      <c r="B62" s="321"/>
      <c r="C62" s="321"/>
      <c r="D62" s="322"/>
      <c r="E62" s="322"/>
      <c r="F62" s="322"/>
      <c r="G62" s="322"/>
      <c r="H62" s="322"/>
      <c r="I62" s="322"/>
    </row>
    <row r="63" spans="1:9" ht="13.5" thickBot="1" x14ac:dyDescent="0.25">
      <c r="A63" s="83"/>
      <c r="B63" s="83"/>
      <c r="C63" s="83"/>
    </row>
    <row r="64" spans="1:9" ht="13.5" thickBot="1" x14ac:dyDescent="0.25">
      <c r="A64" s="80" t="s">
        <v>75</v>
      </c>
      <c r="C64" s="44"/>
      <c r="D64" s="44"/>
      <c r="E64" s="13" t="s">
        <v>76</v>
      </c>
      <c r="F64" s="44"/>
    </row>
    <row r="67" spans="1:9" hidden="1" x14ac:dyDescent="0.2">
      <c r="A67" s="42" t="s">
        <v>51</v>
      </c>
      <c r="B67" s="42"/>
      <c r="C67" s="42"/>
      <c r="D67" s="43"/>
      <c r="E67" s="44"/>
    </row>
    <row r="68" spans="1:9" ht="13.5" hidden="1" thickBot="1" x14ac:dyDescent="0.25">
      <c r="A68" s="44"/>
      <c r="B68" s="44"/>
      <c r="C68" s="44"/>
      <c r="D68" s="44"/>
      <c r="E68" s="44"/>
    </row>
    <row r="69" spans="1:9" ht="13.5" hidden="1" thickBot="1" x14ac:dyDescent="0.25">
      <c r="A69" s="45" t="s">
        <v>49</v>
      </c>
      <c r="B69" s="60" t="s">
        <v>52</v>
      </c>
      <c r="C69" s="61" t="s">
        <v>55</v>
      </c>
      <c r="D69" s="60" t="s">
        <v>52</v>
      </c>
      <c r="E69" s="61" t="s">
        <v>55</v>
      </c>
      <c r="F69" s="60" t="s">
        <v>52</v>
      </c>
      <c r="G69" s="61" t="s">
        <v>55</v>
      </c>
      <c r="H69" s="60" t="s">
        <v>52</v>
      </c>
      <c r="I69" s="61" t="s">
        <v>55</v>
      </c>
    </row>
    <row r="70" spans="1:9" hidden="1" x14ac:dyDescent="0.2">
      <c r="A70" s="48">
        <f>+A57</f>
        <v>2016</v>
      </c>
      <c r="B70" s="49">
        <f t="shared" ref="B70:I70" si="0">+B57-SUM(B8:B19)</f>
        <v>0</v>
      </c>
      <c r="C70" s="49">
        <f t="shared" si="0"/>
        <v>0</v>
      </c>
      <c r="D70" s="49">
        <f t="shared" si="0"/>
        <v>0</v>
      </c>
      <c r="E70" s="49">
        <f t="shared" si="0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50">
        <f t="shared" si="0"/>
        <v>0</v>
      </c>
    </row>
    <row r="71" spans="1:9" hidden="1" x14ac:dyDescent="0.2">
      <c r="A71" s="51">
        <f>+A58</f>
        <v>2017</v>
      </c>
      <c r="B71" s="52">
        <f t="shared" ref="B71:I71" si="1">+B58-SUM(B20:B31)</f>
        <v>0</v>
      </c>
      <c r="C71" s="52">
        <f t="shared" si="1"/>
        <v>0</v>
      </c>
      <c r="D71" s="52">
        <f t="shared" si="1"/>
        <v>0</v>
      </c>
      <c r="E71" s="52">
        <f t="shared" si="1"/>
        <v>0</v>
      </c>
      <c r="F71" s="52">
        <f t="shared" si="1"/>
        <v>0</v>
      </c>
      <c r="G71" s="52">
        <f t="shared" si="1"/>
        <v>0</v>
      </c>
      <c r="H71" s="52">
        <f t="shared" si="1"/>
        <v>0</v>
      </c>
      <c r="I71" s="53">
        <f t="shared" si="1"/>
        <v>0</v>
      </c>
    </row>
    <row r="72" spans="1:9" ht="13.5" hidden="1" thickBot="1" x14ac:dyDescent="0.25">
      <c r="A72" s="54">
        <f>+A59</f>
        <v>2018</v>
      </c>
      <c r="B72" s="55">
        <f t="shared" ref="B72:I72" si="2">+B59-SUM(B32:B43)</f>
        <v>0</v>
      </c>
      <c r="C72" s="55">
        <f t="shared" si="2"/>
        <v>0</v>
      </c>
      <c r="D72" s="55">
        <f t="shared" si="2"/>
        <v>0</v>
      </c>
      <c r="E72" s="55">
        <f t="shared" si="2"/>
        <v>0</v>
      </c>
      <c r="F72" s="55">
        <f t="shared" si="2"/>
        <v>0</v>
      </c>
      <c r="G72" s="55">
        <f t="shared" si="2"/>
        <v>0</v>
      </c>
      <c r="H72" s="55">
        <f t="shared" si="2"/>
        <v>0</v>
      </c>
      <c r="I72" s="56">
        <f t="shared" si="2"/>
        <v>0</v>
      </c>
    </row>
    <row r="73" spans="1:9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</row>
    <row r="74" spans="1:9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</row>
  </sheetData>
  <sheetProtection formatCells="0" formatColumns="0" formatRows="0"/>
  <printOptions gridLinesSet="0"/>
  <pageMargins left="0.35433070866141736" right="0.35433070866141736" top="0.98425196850393704" bottom="0.98425196850393704" header="0.19685039370078741" footer="0"/>
  <pageSetup paperSize="9" scale="68" orientation="landscape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7.28515625" style="8" customWidth="1"/>
    <col min="5" max="5" width="17.71093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131</v>
      </c>
      <c r="B1" s="6"/>
      <c r="C1" s="6"/>
      <c r="D1" s="135"/>
      <c r="E1" s="135"/>
      <c r="F1" s="79"/>
      <c r="G1" s="79"/>
      <c r="H1" s="79"/>
      <c r="I1" s="79"/>
    </row>
    <row r="2" spans="1:9" x14ac:dyDescent="0.2">
      <c r="A2" s="6" t="s">
        <v>71</v>
      </c>
      <c r="B2" s="6"/>
      <c r="C2" s="6"/>
      <c r="D2" s="79"/>
      <c r="E2" s="79"/>
      <c r="F2" s="79"/>
      <c r="G2" s="79"/>
      <c r="H2" s="79"/>
      <c r="I2" s="79"/>
    </row>
    <row r="3" spans="1:9" s="144" customFormat="1" x14ac:dyDescent="0.2">
      <c r="A3" s="145" t="s">
        <v>99</v>
      </c>
      <c r="B3" s="145"/>
      <c r="C3" s="145"/>
      <c r="D3" s="184"/>
      <c r="E3" s="184"/>
      <c r="F3" s="184"/>
      <c r="G3" s="184"/>
      <c r="H3" s="184"/>
      <c r="I3" s="182"/>
    </row>
    <row r="4" spans="1:9" s="144" customFormat="1" x14ac:dyDescent="0.2">
      <c r="A4" s="142" t="s">
        <v>116</v>
      </c>
      <c r="B4" s="183"/>
      <c r="C4" s="183"/>
      <c r="D4" s="184"/>
      <c r="E4" s="184"/>
      <c r="F4" s="184"/>
      <c r="G4" s="184"/>
      <c r="H4" s="184"/>
      <c r="I4" s="182"/>
    </row>
    <row r="5" spans="1:9" ht="13.5" thickBot="1" x14ac:dyDescent="0.25">
      <c r="D5" s="36"/>
      <c r="E5" s="79"/>
      <c r="F5" s="79"/>
      <c r="G5" s="79"/>
      <c r="H5" s="79"/>
      <c r="I5" s="79"/>
    </row>
    <row r="6" spans="1:9" x14ac:dyDescent="0.2">
      <c r="A6" s="232" t="s">
        <v>48</v>
      </c>
      <c r="B6" s="240" t="s">
        <v>96</v>
      </c>
      <c r="C6" s="239"/>
      <c r="D6" s="240" t="s">
        <v>72</v>
      </c>
      <c r="E6" s="239"/>
      <c r="F6" s="240" t="s">
        <v>72</v>
      </c>
      <c r="G6" s="239"/>
      <c r="H6" s="240" t="s">
        <v>73</v>
      </c>
      <c r="I6" s="239"/>
    </row>
    <row r="7" spans="1:9" ht="13.5" thickBot="1" x14ac:dyDescent="0.25">
      <c r="A7" s="233" t="s">
        <v>49</v>
      </c>
      <c r="B7" s="241" t="s">
        <v>103</v>
      </c>
      <c r="C7" s="238" t="s">
        <v>74</v>
      </c>
      <c r="D7" s="241" t="s">
        <v>103</v>
      </c>
      <c r="E7" s="242" t="s">
        <v>74</v>
      </c>
      <c r="F7" s="241" t="s">
        <v>103</v>
      </c>
      <c r="G7" s="242" t="s">
        <v>74</v>
      </c>
      <c r="H7" s="241" t="s">
        <v>103</v>
      </c>
      <c r="I7" s="242" t="s">
        <v>74</v>
      </c>
    </row>
    <row r="8" spans="1:9" x14ac:dyDescent="0.2">
      <c r="A8" s="17">
        <f>+'6.2 Compras internas R410'!A8</f>
        <v>42370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+'6.2 Compras internas R410'!A9</f>
        <v>42401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+'6.2 Compras internas R410'!A10</f>
        <v>42430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+'6.2 Compras internas R410'!A11</f>
        <v>42461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+'6.2 Compras internas R410'!A12</f>
        <v>42491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+'6.2 Compras internas R410'!A13</f>
        <v>42522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+'6.2 Compras internas R410'!A14</f>
        <v>42552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+'6.2 Compras internas R410'!A15</f>
        <v>42583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+'6.2 Compras internas R410'!A16</f>
        <v>42614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+'6.2 Compras internas R410'!A17</f>
        <v>42644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+'6.2 Compras internas R410'!A18</f>
        <v>42675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+'6.2 Compras internas R410'!A19</f>
        <v>42705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+'6.2 Compras internas R410'!A20</f>
        <v>42736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+'6.2 Compras internas R410'!A21</f>
        <v>42767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+'6.2 Compras internas R410'!A22</f>
        <v>42795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+'6.2 Compras internas R410'!A23</f>
        <v>42826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+'6.2 Compras internas R410'!A24</f>
        <v>42856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+'6.2 Compras internas R410'!A25</f>
        <v>42887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+'6.2 Compras internas R410'!A26</f>
        <v>42917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+'6.2 Compras internas R410'!A27</f>
        <v>42948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+'6.2 Compras internas R410'!A28</f>
        <v>42979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+'6.2 Compras internas R410'!A29</f>
        <v>43009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+'6.2 Compras internas R410'!A30</f>
        <v>43040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+'6.2 Compras internas R410'!A31</f>
        <v>43070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+'6.2 Compras internas R410'!A32</f>
        <v>43101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+'6.2 Compras internas R410'!A33</f>
        <v>43132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+'6.2 Compras internas R410'!A34</f>
        <v>43160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+'6.2 Compras internas R410'!A35</f>
        <v>43191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+'6.2 Compras internas R410'!A36</f>
        <v>43221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+'6.2 Compras internas R410'!A37</f>
        <v>43252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+'6.2 Compras internas R410'!A38</f>
        <v>43282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+'6.2 Compras internas R410'!A39</f>
        <v>43313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+'6.2 Compras internas R410'!A40</f>
        <v>43344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+'6.2 Compras internas R410'!A41</f>
        <v>43374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+'6.2 Compras internas R410'!A42</f>
        <v>43405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+'6.2 Compras internas R410'!A43</f>
        <v>43435</v>
      </c>
      <c r="B43" s="25"/>
      <c r="C43" s="25"/>
      <c r="D43" s="26"/>
      <c r="E43" s="26"/>
      <c r="F43" s="26"/>
      <c r="G43" s="26"/>
      <c r="H43" s="26"/>
      <c r="I43" s="26"/>
    </row>
    <row r="44" spans="1:9" s="16" customFormat="1" ht="13.5" thickBot="1" x14ac:dyDescent="0.25">
      <c r="A44" s="282">
        <f>+'6.2 Compras internas R410'!A44</f>
        <v>43466</v>
      </c>
      <c r="B44" s="282"/>
      <c r="C44" s="282"/>
      <c r="D44" s="284"/>
      <c r="E44" s="284"/>
      <c r="F44" s="284"/>
      <c r="G44" s="284"/>
      <c r="H44" s="284"/>
      <c r="I44" s="284"/>
    </row>
    <row r="45" spans="1:9" s="16" customFormat="1" hidden="1" x14ac:dyDescent="0.2">
      <c r="A45" s="306" t="e">
        <f>+'6.2 Compras internas R410'!A45</f>
        <v>#REF!</v>
      </c>
      <c r="B45" s="306"/>
      <c r="C45" s="306"/>
      <c r="D45" s="307"/>
      <c r="E45" s="307"/>
      <c r="F45" s="307"/>
      <c r="G45" s="307"/>
      <c r="H45" s="307"/>
      <c r="I45" s="307"/>
    </row>
    <row r="46" spans="1:9" s="16" customFormat="1" hidden="1" x14ac:dyDescent="0.2">
      <c r="A46" s="286" t="e">
        <f>+'6.2 Compras internas R410'!A46</f>
        <v>#REF!</v>
      </c>
      <c r="B46" s="286"/>
      <c r="C46" s="286"/>
      <c r="D46" s="288"/>
      <c r="E46" s="288"/>
      <c r="F46" s="288"/>
      <c r="G46" s="288"/>
      <c r="H46" s="288"/>
      <c r="I46" s="288"/>
    </row>
    <row r="47" spans="1:9" s="16" customFormat="1" hidden="1" x14ac:dyDescent="0.2">
      <c r="A47" s="286" t="e">
        <f>+'6.2 Compras internas R410'!A47</f>
        <v>#REF!</v>
      </c>
      <c r="B47" s="286"/>
      <c r="C47" s="286"/>
      <c r="D47" s="288"/>
      <c r="E47" s="288"/>
      <c r="F47" s="288"/>
      <c r="G47" s="288"/>
      <c r="H47" s="288"/>
      <c r="I47" s="288"/>
    </row>
    <row r="48" spans="1:9" s="16" customFormat="1" hidden="1" x14ac:dyDescent="0.2">
      <c r="A48" s="286" t="e">
        <f>+'6.2 Compras internas R410'!A48</f>
        <v>#REF!</v>
      </c>
      <c r="B48" s="286"/>
      <c r="C48" s="286"/>
      <c r="D48" s="288"/>
      <c r="E48" s="288"/>
      <c r="F48" s="288"/>
      <c r="G48" s="288"/>
      <c r="H48" s="288"/>
      <c r="I48" s="288"/>
    </row>
    <row r="49" spans="1:9" s="16" customFormat="1" hidden="1" x14ac:dyDescent="0.2">
      <c r="A49" s="286" t="e">
        <f>+'6.2 Compras internas R410'!A49</f>
        <v>#REF!</v>
      </c>
      <c r="B49" s="286"/>
      <c r="C49" s="286"/>
      <c r="D49" s="288"/>
      <c r="E49" s="288"/>
      <c r="F49" s="288"/>
      <c r="G49" s="288"/>
      <c r="H49" s="288"/>
      <c r="I49" s="288"/>
    </row>
    <row r="50" spans="1:9" s="16" customFormat="1" hidden="1" x14ac:dyDescent="0.2">
      <c r="A50" s="286" t="e">
        <f>+'6.2 Compras internas R410'!A50</f>
        <v>#REF!</v>
      </c>
      <c r="B50" s="286"/>
      <c r="C50" s="286"/>
      <c r="D50" s="288"/>
      <c r="E50" s="288"/>
      <c r="F50" s="288"/>
      <c r="G50" s="288"/>
      <c r="H50" s="288"/>
      <c r="I50" s="288"/>
    </row>
    <row r="51" spans="1:9" s="16" customFormat="1" hidden="1" x14ac:dyDescent="0.2">
      <c r="A51" s="286" t="e">
        <f>+'6.2 Compras internas R410'!A51</f>
        <v>#REF!</v>
      </c>
      <c r="B51" s="286"/>
      <c r="C51" s="286"/>
      <c r="D51" s="288"/>
      <c r="E51" s="288"/>
      <c r="F51" s="288"/>
      <c r="G51" s="288"/>
      <c r="H51" s="288"/>
      <c r="I51" s="288"/>
    </row>
    <row r="52" spans="1:9" s="16" customFormat="1" hidden="1" x14ac:dyDescent="0.2">
      <c r="A52" s="286" t="e">
        <f>+'6.2 Compras internas R410'!A52</f>
        <v>#REF!</v>
      </c>
      <c r="B52" s="286"/>
      <c r="C52" s="286"/>
      <c r="D52" s="288"/>
      <c r="E52" s="288"/>
      <c r="F52" s="288"/>
      <c r="G52" s="288"/>
      <c r="H52" s="288"/>
      <c r="I52" s="288"/>
    </row>
    <row r="53" spans="1:9" s="16" customFormat="1" hidden="1" x14ac:dyDescent="0.2">
      <c r="A53" s="286" t="e">
        <f>+'6.2 Compras internas R410'!A53</f>
        <v>#REF!</v>
      </c>
      <c r="B53" s="286"/>
      <c r="C53" s="286"/>
      <c r="D53" s="288"/>
      <c r="E53" s="288"/>
      <c r="F53" s="288"/>
      <c r="G53" s="288"/>
      <c r="H53" s="288"/>
      <c r="I53" s="288"/>
    </row>
    <row r="54" spans="1:9" s="16" customFormat="1" ht="13.5" hidden="1" thickBot="1" x14ac:dyDescent="0.25">
      <c r="A54" s="277" t="e">
        <f>+'6.2 Compras internas R410'!A54</f>
        <v>#REF!</v>
      </c>
      <c r="B54" s="277"/>
      <c r="C54" s="277"/>
      <c r="D54" s="278"/>
      <c r="E54" s="278"/>
      <c r="F54" s="278"/>
      <c r="G54" s="278"/>
      <c r="H54" s="278"/>
      <c r="I54" s="278"/>
    </row>
    <row r="55" spans="1:9" s="16" customFormat="1" ht="13.5" hidden="1" thickBot="1" x14ac:dyDescent="0.25">
      <c r="A55" s="303">
        <f>+'6.2 Compras internas R410'!A55</f>
        <v>0</v>
      </c>
      <c r="B55" s="303"/>
      <c r="C55" s="303"/>
      <c r="D55" s="304"/>
      <c r="E55" s="304"/>
      <c r="F55" s="304"/>
      <c r="G55" s="304"/>
      <c r="H55" s="304"/>
      <c r="I55" s="304"/>
    </row>
    <row r="56" spans="1:9" s="16" customFormat="1" ht="13.5" thickBot="1" x14ac:dyDescent="0.25">
      <c r="A56" s="292"/>
      <c r="B56" s="292"/>
      <c r="C56" s="292"/>
      <c r="D56" s="134"/>
      <c r="E56" s="134"/>
      <c r="F56" s="134"/>
      <c r="G56" s="134"/>
      <c r="H56" s="134"/>
      <c r="I56" s="134"/>
    </row>
    <row r="57" spans="1:9" s="16" customFormat="1" x14ac:dyDescent="0.2">
      <c r="A57" s="312">
        <f>+'6.2 Compras internas R410'!A57</f>
        <v>2016</v>
      </c>
      <c r="B57" s="312"/>
      <c r="C57" s="312"/>
      <c r="D57" s="312"/>
      <c r="E57" s="312"/>
      <c r="F57" s="312"/>
      <c r="G57" s="312"/>
      <c r="H57" s="312"/>
      <c r="I57" s="312"/>
    </row>
    <row r="58" spans="1:9" s="16" customFormat="1" x14ac:dyDescent="0.2">
      <c r="A58" s="314">
        <f>+'6.2 Compras internas R410'!A58</f>
        <v>2017</v>
      </c>
      <c r="B58" s="314"/>
      <c r="C58" s="314"/>
      <c r="D58" s="314"/>
      <c r="E58" s="314"/>
      <c r="F58" s="314"/>
      <c r="G58" s="314"/>
      <c r="H58" s="314"/>
      <c r="I58" s="314"/>
    </row>
    <row r="59" spans="1:9" s="16" customFormat="1" ht="13.5" thickBot="1" x14ac:dyDescent="0.25">
      <c r="A59" s="316">
        <f>+'6.2 Compras internas R410'!A59</f>
        <v>2018</v>
      </c>
      <c r="B59" s="316"/>
      <c r="C59" s="316"/>
      <c r="D59" s="316"/>
      <c r="E59" s="316"/>
      <c r="F59" s="316"/>
      <c r="G59" s="316"/>
      <c r="H59" s="316"/>
      <c r="I59" s="316"/>
    </row>
    <row r="60" spans="1:9" s="16" customFormat="1" ht="13.5" thickBot="1" x14ac:dyDescent="0.25">
      <c r="A60" s="292"/>
      <c r="B60" s="317"/>
      <c r="C60" s="317"/>
      <c r="D60" s="318"/>
      <c r="E60" s="318"/>
      <c r="F60" s="318"/>
      <c r="G60" s="318"/>
      <c r="H60" s="318"/>
      <c r="I60" s="318"/>
    </row>
    <row r="61" spans="1:9" s="16" customFormat="1" x14ac:dyDescent="0.2">
      <c r="A61" s="272">
        <f>+'6.2 Compras internas R410'!A61</f>
        <v>43101</v>
      </c>
      <c r="B61" s="319"/>
      <c r="C61" s="319"/>
      <c r="D61" s="320"/>
      <c r="E61" s="320"/>
      <c r="F61" s="320"/>
      <c r="G61" s="320"/>
      <c r="H61" s="320"/>
      <c r="I61" s="320"/>
    </row>
    <row r="62" spans="1:9" s="16" customFormat="1" ht="13.5" thickBot="1" x14ac:dyDescent="0.25">
      <c r="A62" s="277">
        <f>+'6.2 Compras internas R410'!A62</f>
        <v>43466</v>
      </c>
      <c r="B62" s="321"/>
      <c r="C62" s="321"/>
      <c r="D62" s="322"/>
      <c r="E62" s="322"/>
      <c r="F62" s="322"/>
      <c r="G62" s="322"/>
      <c r="H62" s="322"/>
      <c r="I62" s="322"/>
    </row>
    <row r="63" spans="1:9" ht="13.5" thickBot="1" x14ac:dyDescent="0.25">
      <c r="A63" s="83"/>
      <c r="B63" s="83"/>
      <c r="C63" s="83"/>
    </row>
    <row r="64" spans="1:9" ht="13.5" thickBot="1" x14ac:dyDescent="0.25">
      <c r="A64" s="80" t="s">
        <v>75</v>
      </c>
      <c r="C64" s="44"/>
      <c r="D64" s="44"/>
      <c r="E64" s="13" t="s">
        <v>76</v>
      </c>
      <c r="F64" s="44"/>
    </row>
    <row r="67" spans="1:9" hidden="1" x14ac:dyDescent="0.2">
      <c r="A67" s="42" t="s">
        <v>51</v>
      </c>
      <c r="B67" s="42"/>
      <c r="C67" s="42"/>
      <c r="D67" s="43"/>
      <c r="E67" s="44"/>
    </row>
    <row r="68" spans="1:9" ht="13.5" hidden="1" thickBot="1" x14ac:dyDescent="0.25">
      <c r="A68" s="44"/>
      <c r="B68" s="44"/>
      <c r="C68" s="44"/>
      <c r="D68" s="44"/>
      <c r="E68" s="44"/>
    </row>
    <row r="69" spans="1:9" ht="13.5" hidden="1" thickBot="1" x14ac:dyDescent="0.25">
      <c r="A69" s="45" t="s">
        <v>49</v>
      </c>
      <c r="B69" s="60" t="s">
        <v>52</v>
      </c>
      <c r="C69" s="61" t="s">
        <v>55</v>
      </c>
      <c r="D69" s="60" t="s">
        <v>52</v>
      </c>
      <c r="E69" s="61" t="s">
        <v>55</v>
      </c>
      <c r="F69" s="60" t="s">
        <v>52</v>
      </c>
      <c r="G69" s="61" t="s">
        <v>55</v>
      </c>
      <c r="H69" s="60" t="s">
        <v>52</v>
      </c>
      <c r="I69" s="61" t="s">
        <v>55</v>
      </c>
    </row>
    <row r="70" spans="1:9" hidden="1" x14ac:dyDescent="0.2">
      <c r="A70" s="48">
        <f>+A57</f>
        <v>2016</v>
      </c>
      <c r="B70" s="49">
        <f t="shared" ref="B70:I70" si="0">+B57-SUM(B8:B19)</f>
        <v>0</v>
      </c>
      <c r="C70" s="49">
        <f t="shared" si="0"/>
        <v>0</v>
      </c>
      <c r="D70" s="49">
        <f t="shared" si="0"/>
        <v>0</v>
      </c>
      <c r="E70" s="49">
        <f t="shared" si="0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50">
        <f t="shared" si="0"/>
        <v>0</v>
      </c>
    </row>
    <row r="71" spans="1:9" hidden="1" x14ac:dyDescent="0.2">
      <c r="A71" s="51">
        <f>+A58</f>
        <v>2017</v>
      </c>
      <c r="B71" s="52">
        <f t="shared" ref="B71:I71" si="1">+B58-SUM(B20:B31)</f>
        <v>0</v>
      </c>
      <c r="C71" s="52">
        <f t="shared" si="1"/>
        <v>0</v>
      </c>
      <c r="D71" s="52">
        <f t="shared" si="1"/>
        <v>0</v>
      </c>
      <c r="E71" s="52">
        <f t="shared" si="1"/>
        <v>0</v>
      </c>
      <c r="F71" s="52">
        <f t="shared" si="1"/>
        <v>0</v>
      </c>
      <c r="G71" s="52">
        <f t="shared" si="1"/>
        <v>0</v>
      </c>
      <c r="H71" s="52">
        <f t="shared" si="1"/>
        <v>0</v>
      </c>
      <c r="I71" s="53">
        <f t="shared" si="1"/>
        <v>0</v>
      </c>
    </row>
    <row r="72" spans="1:9" ht="13.5" hidden="1" thickBot="1" x14ac:dyDescent="0.25">
      <c r="A72" s="54">
        <f>+A59</f>
        <v>2018</v>
      </c>
      <c r="B72" s="55">
        <f t="shared" ref="B72:I72" si="2">+B59-SUM(B32:B43)</f>
        <v>0</v>
      </c>
      <c r="C72" s="55">
        <f t="shared" si="2"/>
        <v>0</v>
      </c>
      <c r="D72" s="55">
        <f t="shared" si="2"/>
        <v>0</v>
      </c>
      <c r="E72" s="55">
        <f t="shared" si="2"/>
        <v>0</v>
      </c>
      <c r="F72" s="55">
        <f t="shared" si="2"/>
        <v>0</v>
      </c>
      <c r="G72" s="55">
        <f t="shared" si="2"/>
        <v>0</v>
      </c>
      <c r="H72" s="55">
        <f t="shared" si="2"/>
        <v>0</v>
      </c>
      <c r="I72" s="56">
        <f t="shared" si="2"/>
        <v>0</v>
      </c>
    </row>
    <row r="73" spans="1:9" hidden="1" x14ac:dyDescent="0.2">
      <c r="A73" s="48">
        <f>+A61</f>
        <v>43101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</row>
    <row r="74" spans="1:9" ht="13.5" hidden="1" thickBot="1" x14ac:dyDescent="0.25">
      <c r="A74" s="54">
        <f>+A62</f>
        <v>43466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</row>
  </sheetData>
  <sheetProtection formatCells="0" formatColumns="0" formatRows="0"/>
  <phoneticPr fontId="0" type="noConversion"/>
  <printOptions gridLinesSet="0"/>
  <pageMargins left="0.35433070866141736" right="0.35433070866141736" top="0.98425196850393704" bottom="0.98425196850393704" header="0.19685039370078741" footer="0"/>
  <pageSetup paperSize="9" scale="68" orientation="landscape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16384" width="11.42578125" style="8"/>
  </cols>
  <sheetData>
    <row r="1" spans="1:5" x14ac:dyDescent="0.2">
      <c r="A1" s="6" t="s">
        <v>118</v>
      </c>
      <c r="B1" s="7"/>
      <c r="C1" s="7"/>
      <c r="D1" s="7"/>
      <c r="E1" s="7"/>
    </row>
    <row r="2" spans="1:5" x14ac:dyDescent="0.2">
      <c r="A2" s="6" t="s">
        <v>67</v>
      </c>
      <c r="B2" s="7"/>
      <c r="C2" s="7"/>
      <c r="D2" s="7"/>
      <c r="E2" s="7"/>
    </row>
    <row r="3" spans="1:5" s="144" customFormat="1" x14ac:dyDescent="0.2">
      <c r="A3" s="145" t="s">
        <v>128</v>
      </c>
      <c r="B3" s="143"/>
      <c r="C3" s="143"/>
      <c r="D3" s="143"/>
      <c r="E3" s="143"/>
    </row>
    <row r="4" spans="1:5" s="144" customFormat="1" x14ac:dyDescent="0.2">
      <c r="A4" s="142" t="s">
        <v>119</v>
      </c>
      <c r="B4" s="143"/>
      <c r="C4" s="143"/>
      <c r="D4" s="143"/>
      <c r="E4" s="143"/>
    </row>
    <row r="5" spans="1:5" ht="13.5" thickBot="1" x14ac:dyDescent="0.25">
      <c r="A5" s="80"/>
      <c r="B5" s="80"/>
      <c r="C5" s="80"/>
      <c r="D5" s="80"/>
      <c r="E5" s="80"/>
    </row>
    <row r="6" spans="1:5" ht="13.5" thickBot="1" x14ac:dyDescent="0.25">
      <c r="A6" s="243"/>
      <c r="B6" s="243"/>
      <c r="C6" s="230" t="s">
        <v>68</v>
      </c>
      <c r="D6" s="244"/>
      <c r="E6" s="245"/>
    </row>
    <row r="7" spans="1:5" ht="13.5" thickBot="1" x14ac:dyDescent="0.25">
      <c r="A7" s="232" t="s">
        <v>49</v>
      </c>
      <c r="B7" s="246" t="s">
        <v>95</v>
      </c>
      <c r="C7" s="247" t="s">
        <v>69</v>
      </c>
      <c r="D7" s="248" t="s">
        <v>69</v>
      </c>
      <c r="E7" s="249" t="s">
        <v>69</v>
      </c>
    </row>
    <row r="8" spans="1:5" x14ac:dyDescent="0.2">
      <c r="A8" s="119">
        <v>42369</v>
      </c>
      <c r="B8" s="120"/>
      <c r="C8" s="121"/>
      <c r="D8" s="122"/>
      <c r="E8" s="123"/>
    </row>
    <row r="9" spans="1:5" x14ac:dyDescent="0.2">
      <c r="A9" s="124">
        <v>42735</v>
      </c>
      <c r="B9" s="125"/>
      <c r="C9" s="126"/>
      <c r="D9" s="127"/>
      <c r="E9" s="24"/>
    </row>
    <row r="10" spans="1:5" x14ac:dyDescent="0.2">
      <c r="A10" s="124">
        <v>43100</v>
      </c>
      <c r="B10" s="126"/>
      <c r="C10" s="126"/>
      <c r="D10" s="127"/>
      <c r="E10" s="24"/>
    </row>
    <row r="11" spans="1:5" ht="13.5" thickBot="1" x14ac:dyDescent="0.25">
      <c r="A11" s="128">
        <v>43465</v>
      </c>
      <c r="B11" s="129"/>
      <c r="C11" s="130"/>
      <c r="D11" s="131"/>
      <c r="E11" s="29"/>
    </row>
    <row r="12" spans="1:5" s="16" customFormat="1" x14ac:dyDescent="0.2">
      <c r="A12" s="119">
        <v>43131</v>
      </c>
      <c r="B12" s="323"/>
      <c r="C12" s="323"/>
      <c r="D12" s="324"/>
      <c r="E12" s="325"/>
    </row>
    <row r="13" spans="1:5" s="16" customFormat="1" ht="13.5" thickBot="1" x14ac:dyDescent="0.25">
      <c r="A13" s="326">
        <v>43496</v>
      </c>
      <c r="B13" s="327"/>
      <c r="C13" s="327"/>
      <c r="D13" s="328"/>
      <c r="E13" s="329"/>
    </row>
    <row r="16" spans="1:5" hidden="1" x14ac:dyDescent="0.2">
      <c r="A16" s="132" t="s">
        <v>70</v>
      </c>
    </row>
    <row r="17" spans="1:6" ht="13.5" hidden="1" thickBot="1" x14ac:dyDescent="0.25"/>
    <row r="18" spans="1:6" ht="13.5" hidden="1" thickBot="1" x14ac:dyDescent="0.25">
      <c r="A18" s="45" t="s">
        <v>49</v>
      </c>
      <c r="B18" s="187" t="str">
        <f>+B7</f>
        <v>CHINA</v>
      </c>
      <c r="C18" s="133"/>
      <c r="D18" s="133"/>
      <c r="E18" s="133"/>
      <c r="F18" s="16"/>
    </row>
    <row r="19" spans="1:6" hidden="1" x14ac:dyDescent="0.2">
      <c r="A19" s="48">
        <f>+'7.3 reventa R22'!A70</f>
        <v>2016</v>
      </c>
      <c r="B19" s="50" t="e">
        <f>+B9-(B8+#REF!-'7.3 reventa R22'!B57)</f>
        <v>#REF!</v>
      </c>
      <c r="C19" s="134"/>
      <c r="D19" s="134"/>
      <c r="E19" s="134"/>
      <c r="F19" s="16"/>
    </row>
    <row r="20" spans="1:6" hidden="1" x14ac:dyDescent="0.2">
      <c r="A20" s="51">
        <f>+'7.3 reventa R22'!A71</f>
        <v>2017</v>
      </c>
      <c r="B20" s="53" t="e">
        <f>+B10-(B9+#REF!-'7.3 reventa R22'!B58)</f>
        <v>#REF!</v>
      </c>
    </row>
    <row r="21" spans="1:6" ht="13.5" hidden="1" thickBot="1" x14ac:dyDescent="0.25">
      <c r="A21" s="54">
        <f>+'7.3 reventa R22'!A72</f>
        <v>2018</v>
      </c>
      <c r="B21" s="56" t="e">
        <f>+B11-(B10+#REF!-'7.3 reventa R22'!B59)</f>
        <v>#REF!</v>
      </c>
    </row>
    <row r="22" spans="1:6" hidden="1" x14ac:dyDescent="0.2">
      <c r="A22" s="185">
        <f>A12</f>
        <v>43131</v>
      </c>
      <c r="B22" s="57" t="e">
        <f>+B12-(B11+#REF!-'7.3 reventa R22'!B61)</f>
        <v>#REF!</v>
      </c>
    </row>
    <row r="23" spans="1:6" ht="13.5" hidden="1" thickBot="1" x14ac:dyDescent="0.25">
      <c r="A23" s="186">
        <f>A13</f>
        <v>43496</v>
      </c>
      <c r="B23" s="58" t="e">
        <f>+B13-(B12+#REF!-'7.3 reventa R22'!B62)</f>
        <v>#REF!</v>
      </c>
    </row>
    <row r="24" spans="1:6" x14ac:dyDescent="0.2">
      <c r="A24" s="35"/>
      <c r="B24" s="35"/>
    </row>
    <row r="25" spans="1:6" x14ac:dyDescent="0.2">
      <c r="A25" s="35"/>
      <c r="B25" s="35"/>
    </row>
    <row r="26" spans="1:6" x14ac:dyDescent="0.2">
      <c r="A26" s="35"/>
      <c r="B26" s="35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landscape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16384" width="11.42578125" style="8"/>
  </cols>
  <sheetData>
    <row r="1" spans="1:5" x14ac:dyDescent="0.2">
      <c r="A1" s="6" t="s">
        <v>120</v>
      </c>
      <c r="B1" s="7"/>
      <c r="C1" s="7"/>
      <c r="D1" s="7"/>
      <c r="E1" s="7"/>
    </row>
    <row r="2" spans="1:5" x14ac:dyDescent="0.2">
      <c r="A2" s="6" t="s">
        <v>67</v>
      </c>
      <c r="B2" s="7"/>
      <c r="C2" s="7"/>
      <c r="D2" s="7"/>
      <c r="E2" s="7"/>
    </row>
    <row r="3" spans="1:5" s="144" customFormat="1" x14ac:dyDescent="0.2">
      <c r="A3" s="145" t="s">
        <v>100</v>
      </c>
      <c r="B3" s="143"/>
      <c r="C3" s="143"/>
      <c r="D3" s="143"/>
      <c r="E3" s="143"/>
    </row>
    <row r="4" spans="1:5" s="144" customFormat="1" x14ac:dyDescent="0.2">
      <c r="A4" s="142" t="s">
        <v>119</v>
      </c>
      <c r="B4" s="143"/>
      <c r="C4" s="143"/>
      <c r="D4" s="143"/>
      <c r="E4" s="143"/>
    </row>
    <row r="5" spans="1:5" ht="13.5" thickBot="1" x14ac:dyDescent="0.25">
      <c r="A5" s="80"/>
      <c r="B5" s="80"/>
      <c r="C5" s="80"/>
      <c r="D5" s="80"/>
      <c r="E5" s="80"/>
    </row>
    <row r="6" spans="1:5" ht="13.5" thickBot="1" x14ac:dyDescent="0.25">
      <c r="A6" s="243"/>
      <c r="B6" s="243"/>
      <c r="C6" s="230" t="s">
        <v>68</v>
      </c>
      <c r="D6" s="244"/>
      <c r="E6" s="245"/>
    </row>
    <row r="7" spans="1:5" ht="13.5" thickBot="1" x14ac:dyDescent="0.25">
      <c r="A7" s="232" t="s">
        <v>49</v>
      </c>
      <c r="B7" s="246" t="s">
        <v>95</v>
      </c>
      <c r="C7" s="247" t="s">
        <v>69</v>
      </c>
      <c r="D7" s="248" t="s">
        <v>69</v>
      </c>
      <c r="E7" s="249" t="s">
        <v>69</v>
      </c>
    </row>
    <row r="8" spans="1:5" x14ac:dyDescent="0.2">
      <c r="A8" s="119">
        <v>42369</v>
      </c>
      <c r="B8" s="120"/>
      <c r="C8" s="121"/>
      <c r="D8" s="122"/>
      <c r="E8" s="123"/>
    </row>
    <row r="9" spans="1:5" x14ac:dyDescent="0.2">
      <c r="A9" s="124">
        <v>42735</v>
      </c>
      <c r="B9" s="125"/>
      <c r="C9" s="126"/>
      <c r="D9" s="127"/>
      <c r="E9" s="24"/>
    </row>
    <row r="10" spans="1:5" x14ac:dyDescent="0.2">
      <c r="A10" s="124">
        <v>43100</v>
      </c>
      <c r="B10" s="126"/>
      <c r="C10" s="126"/>
      <c r="D10" s="127"/>
      <c r="E10" s="24"/>
    </row>
    <row r="11" spans="1:5" ht="13.5" thickBot="1" x14ac:dyDescent="0.25">
      <c r="A11" s="128">
        <v>43465</v>
      </c>
      <c r="B11" s="129"/>
      <c r="C11" s="130"/>
      <c r="D11" s="131"/>
      <c r="E11" s="29"/>
    </row>
    <row r="12" spans="1:5" s="16" customFormat="1" x14ac:dyDescent="0.2">
      <c r="A12" s="119">
        <v>43131</v>
      </c>
      <c r="B12" s="323"/>
      <c r="C12" s="323"/>
      <c r="D12" s="324"/>
      <c r="E12" s="325"/>
    </row>
    <row r="13" spans="1:5" s="16" customFormat="1" ht="13.5" thickBot="1" x14ac:dyDescent="0.25">
      <c r="A13" s="326">
        <v>43496</v>
      </c>
      <c r="B13" s="327"/>
      <c r="C13" s="327"/>
      <c r="D13" s="328"/>
      <c r="E13" s="329"/>
    </row>
    <row r="16" spans="1:5" hidden="1" x14ac:dyDescent="0.2">
      <c r="A16" s="132" t="s">
        <v>70</v>
      </c>
    </row>
    <row r="17" spans="1:6" ht="13.5" hidden="1" thickBot="1" x14ac:dyDescent="0.25"/>
    <row r="18" spans="1:6" ht="13.5" hidden="1" thickBot="1" x14ac:dyDescent="0.25">
      <c r="A18" s="45" t="s">
        <v>49</v>
      </c>
      <c r="B18" s="187" t="str">
        <f>+B7</f>
        <v>CHINA</v>
      </c>
      <c r="C18" s="133"/>
      <c r="D18" s="133"/>
      <c r="E18" s="133"/>
      <c r="F18" s="16"/>
    </row>
    <row r="19" spans="1:6" hidden="1" x14ac:dyDescent="0.2">
      <c r="A19" s="48">
        <f>+'7.3 reventa R22'!A70</f>
        <v>2016</v>
      </c>
      <c r="B19" s="50" t="e">
        <f>+B9-(B8+#REF!-'7.3 reventa R22'!B57)</f>
        <v>#REF!</v>
      </c>
      <c r="C19" s="134"/>
      <c r="D19" s="134"/>
      <c r="E19" s="134"/>
      <c r="F19" s="16"/>
    </row>
    <row r="20" spans="1:6" hidden="1" x14ac:dyDescent="0.2">
      <c r="A20" s="51">
        <f>+'7.3 reventa R22'!A71</f>
        <v>2017</v>
      </c>
      <c r="B20" s="53" t="e">
        <f>+B10-(B9+#REF!-'7.3 reventa R22'!B58)</f>
        <v>#REF!</v>
      </c>
    </row>
    <row r="21" spans="1:6" ht="13.5" hidden="1" thickBot="1" x14ac:dyDescent="0.25">
      <c r="A21" s="54">
        <f>+'7.3 reventa R22'!A72</f>
        <v>2018</v>
      </c>
      <c r="B21" s="56" t="e">
        <f>+B11-(B10+#REF!-'7.3 reventa R22'!B59)</f>
        <v>#REF!</v>
      </c>
    </row>
    <row r="22" spans="1:6" hidden="1" x14ac:dyDescent="0.2">
      <c r="A22" s="185">
        <f>A12</f>
        <v>43131</v>
      </c>
      <c r="B22" s="57" t="e">
        <f>+B12-(B11+#REF!-'7.3 reventa R22'!B61)</f>
        <v>#REF!</v>
      </c>
    </row>
    <row r="23" spans="1:6" ht="13.5" hidden="1" thickBot="1" x14ac:dyDescent="0.25">
      <c r="A23" s="186">
        <f>A13</f>
        <v>43496</v>
      </c>
      <c r="B23" s="58" t="e">
        <f>+B13-(B12+#REF!-'7.3 reventa R22'!B62)</f>
        <v>#REF!</v>
      </c>
    </row>
    <row r="24" spans="1:6" x14ac:dyDescent="0.2">
      <c r="A24" s="35"/>
      <c r="B24" s="35"/>
    </row>
    <row r="25" spans="1:6" x14ac:dyDescent="0.2">
      <c r="A25" s="35"/>
      <c r="B25" s="35"/>
    </row>
    <row r="26" spans="1:6" x14ac:dyDescent="0.2">
      <c r="A26" s="35"/>
      <c r="B26" s="35"/>
    </row>
  </sheetData>
  <sheetProtection formatCells="0" formatColumns="0" formatRows="0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landscape" verticalDpi="300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="75" workbookViewId="0">
      <selection activeCell="A10" sqref="A10:H10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16384" width="11.42578125" style="8"/>
  </cols>
  <sheetData>
    <row r="1" spans="1:5" x14ac:dyDescent="0.2">
      <c r="A1" s="6" t="s">
        <v>132</v>
      </c>
      <c r="B1" s="7"/>
      <c r="C1" s="7"/>
      <c r="D1" s="7"/>
      <c r="E1" s="7"/>
    </row>
    <row r="2" spans="1:5" x14ac:dyDescent="0.2">
      <c r="A2" s="6" t="s">
        <v>67</v>
      </c>
      <c r="B2" s="7"/>
      <c r="C2" s="7"/>
      <c r="D2" s="7"/>
      <c r="E2" s="7"/>
    </row>
    <row r="3" spans="1:5" s="144" customFormat="1" x14ac:dyDescent="0.2">
      <c r="A3" s="145" t="s">
        <v>99</v>
      </c>
      <c r="B3" s="143"/>
      <c r="C3" s="143"/>
      <c r="D3" s="143"/>
      <c r="E3" s="143"/>
    </row>
    <row r="4" spans="1:5" s="144" customFormat="1" x14ac:dyDescent="0.2">
      <c r="A4" s="142" t="s">
        <v>119</v>
      </c>
      <c r="B4" s="143"/>
      <c r="C4" s="143"/>
      <c r="D4" s="143"/>
      <c r="E4" s="143"/>
    </row>
    <row r="5" spans="1:5" ht="13.5" thickBot="1" x14ac:dyDescent="0.25">
      <c r="A5" s="80"/>
      <c r="B5" s="80"/>
      <c r="C5" s="80"/>
      <c r="D5" s="80"/>
      <c r="E5" s="80"/>
    </row>
    <row r="6" spans="1:5" ht="13.5" thickBot="1" x14ac:dyDescent="0.25">
      <c r="A6" s="243"/>
      <c r="B6" s="243"/>
      <c r="C6" s="230" t="s">
        <v>68</v>
      </c>
      <c r="D6" s="244"/>
      <c r="E6" s="245"/>
    </row>
    <row r="7" spans="1:5" ht="13.5" thickBot="1" x14ac:dyDescent="0.25">
      <c r="A7" s="232" t="s">
        <v>49</v>
      </c>
      <c r="B7" s="246" t="s">
        <v>95</v>
      </c>
      <c r="C7" s="247" t="s">
        <v>69</v>
      </c>
      <c r="D7" s="248" t="s">
        <v>69</v>
      </c>
      <c r="E7" s="249" t="s">
        <v>69</v>
      </c>
    </row>
    <row r="8" spans="1:5" x14ac:dyDescent="0.2">
      <c r="A8" s="119">
        <v>42369</v>
      </c>
      <c r="B8" s="120"/>
      <c r="C8" s="121"/>
      <c r="D8" s="122"/>
      <c r="E8" s="123"/>
    </row>
    <row r="9" spans="1:5" x14ac:dyDescent="0.2">
      <c r="A9" s="124">
        <v>42735</v>
      </c>
      <c r="B9" s="125"/>
      <c r="C9" s="126"/>
      <c r="D9" s="127"/>
      <c r="E9" s="24"/>
    </row>
    <row r="10" spans="1:5" x14ac:dyDescent="0.2">
      <c r="A10" s="124">
        <v>43100</v>
      </c>
      <c r="B10" s="126"/>
      <c r="C10" s="126"/>
      <c r="D10" s="127"/>
      <c r="E10" s="24"/>
    </row>
    <row r="11" spans="1:5" ht="13.5" thickBot="1" x14ac:dyDescent="0.25">
      <c r="A11" s="128">
        <v>43465</v>
      </c>
      <c r="B11" s="129"/>
      <c r="C11" s="130"/>
      <c r="D11" s="131"/>
      <c r="E11" s="29"/>
    </row>
    <row r="12" spans="1:5" s="16" customFormat="1" x14ac:dyDescent="0.2">
      <c r="A12" s="119">
        <v>43131</v>
      </c>
      <c r="B12" s="323"/>
      <c r="C12" s="323"/>
      <c r="D12" s="324"/>
      <c r="E12" s="325"/>
    </row>
    <row r="13" spans="1:5" s="16" customFormat="1" ht="13.5" thickBot="1" x14ac:dyDescent="0.25">
      <c r="A13" s="326">
        <v>43496</v>
      </c>
      <c r="B13" s="327"/>
      <c r="C13" s="327"/>
      <c r="D13" s="328"/>
      <c r="E13" s="329"/>
    </row>
    <row r="16" spans="1:5" hidden="1" x14ac:dyDescent="0.2">
      <c r="A16" s="132" t="s">
        <v>70</v>
      </c>
    </row>
    <row r="17" spans="1:6" hidden="1" x14ac:dyDescent="0.2"/>
    <row r="18" spans="1:6" ht="13.5" hidden="1" thickBot="1" x14ac:dyDescent="0.25">
      <c r="A18" s="45" t="s">
        <v>49</v>
      </c>
      <c r="B18" s="187" t="str">
        <f>+B7</f>
        <v>CHINA</v>
      </c>
      <c r="C18" s="133"/>
      <c r="D18" s="133"/>
      <c r="E18" s="133"/>
      <c r="F18" s="16"/>
    </row>
    <row r="19" spans="1:6" hidden="1" x14ac:dyDescent="0.2">
      <c r="A19" s="48">
        <f>+'7.3 reventa R22'!A70</f>
        <v>2016</v>
      </c>
      <c r="B19" s="50" t="e">
        <f>+B9-(B8+#REF!-'7.3 reventa R22'!B57)</f>
        <v>#REF!</v>
      </c>
      <c r="C19" s="134"/>
      <c r="D19" s="134"/>
      <c r="E19" s="134"/>
      <c r="F19" s="16"/>
    </row>
    <row r="20" spans="1:6" hidden="1" x14ac:dyDescent="0.2">
      <c r="A20" s="51">
        <f>+'7.3 reventa R22'!A71</f>
        <v>2017</v>
      </c>
      <c r="B20" s="53" t="e">
        <f>+B10-(B9+#REF!-'7.3 reventa R22'!B58)</f>
        <v>#REF!</v>
      </c>
    </row>
    <row r="21" spans="1:6" ht="13.5" hidden="1" thickBot="1" x14ac:dyDescent="0.25">
      <c r="A21" s="54">
        <f>+'7.3 reventa R22'!A72</f>
        <v>2018</v>
      </c>
      <c r="B21" s="56" t="e">
        <f>+B11-(B10+#REF!-'7.3 reventa R22'!B59)</f>
        <v>#REF!</v>
      </c>
    </row>
    <row r="22" spans="1:6" hidden="1" x14ac:dyDescent="0.2">
      <c r="A22" s="185">
        <f>A12</f>
        <v>43131</v>
      </c>
      <c r="B22" s="57" t="e">
        <f>+B12-(B11+#REF!-'7.3 reventa R22'!B61)</f>
        <v>#REF!</v>
      </c>
    </row>
    <row r="23" spans="1:6" ht="13.5" hidden="1" thickBot="1" x14ac:dyDescent="0.25">
      <c r="A23" s="186">
        <f>A13</f>
        <v>43496</v>
      </c>
      <c r="B23" s="58" t="e">
        <f>+B13-(B12+#REF!-'7.3 reventa R22'!B62)</f>
        <v>#REF!</v>
      </c>
    </row>
    <row r="24" spans="1:6" x14ac:dyDescent="0.2">
      <c r="A24" s="35"/>
      <c r="B24" s="35"/>
    </row>
    <row r="25" spans="1:6" x14ac:dyDescent="0.2">
      <c r="A25" s="35"/>
      <c r="B25" s="35"/>
    </row>
    <row r="26" spans="1:6" x14ac:dyDescent="0.2">
      <c r="A26" s="35"/>
      <c r="B26" s="35"/>
    </row>
  </sheetData>
  <sheetProtection formatCells="0" formatColumns="0" formatRows="0"/>
  <printOptions horizontalCentered="1" verticalCentered="1" gridLinesSet="0"/>
  <pageMargins left="0.35433070866141736" right="0.35433070866141736" top="0.98425196850393704" bottom="0.98425196850393704" header="0.19685039370078741" footer="0"/>
  <pageSetup paperSize="9" orientation="landscape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75" workbookViewId="0">
      <selection activeCell="H34" sqref="H34"/>
    </sheetView>
  </sheetViews>
  <sheetFormatPr baseColWidth="10" defaultRowHeight="12.75" x14ac:dyDescent="0.2"/>
  <cols>
    <col min="1" max="1" width="45.7109375" style="8" bestFit="1" customWidth="1"/>
    <col min="2" max="2" width="66.42578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14" width="11.42578125" style="8"/>
    <col min="15" max="15" width="0" style="8" hidden="1" customWidth="1"/>
    <col min="16" max="16384" width="11.42578125" style="8"/>
  </cols>
  <sheetData>
    <row r="1" spans="1:15" x14ac:dyDescent="0.2">
      <c r="A1" s="6" t="s">
        <v>138</v>
      </c>
      <c r="B1" s="7"/>
      <c r="C1" s="7"/>
      <c r="D1" s="7"/>
      <c r="E1" s="7"/>
      <c r="F1" s="7"/>
    </row>
    <row r="2" spans="1:15" s="144" customFormat="1" x14ac:dyDescent="0.2">
      <c r="A2" s="142" t="s">
        <v>41</v>
      </c>
      <c r="B2" s="143"/>
      <c r="C2" s="143"/>
      <c r="D2" s="143"/>
      <c r="E2" s="143"/>
      <c r="F2" s="143"/>
    </row>
    <row r="3" spans="1:15" s="338" customFormat="1" ht="12" customHeight="1" x14ac:dyDescent="0.2">
      <c r="A3" s="336" t="s">
        <v>137</v>
      </c>
      <c r="B3" s="337"/>
      <c r="C3" s="337"/>
      <c r="D3" s="337"/>
      <c r="E3" s="337"/>
      <c r="F3" s="337"/>
      <c r="O3" s="336" t="s">
        <v>99</v>
      </c>
    </row>
    <row r="4" spans="1:15" x14ac:dyDescent="0.2">
      <c r="A4" s="339" t="s">
        <v>141</v>
      </c>
      <c r="B4" s="7"/>
      <c r="C4" s="7"/>
      <c r="D4" s="7"/>
      <c r="E4" s="7"/>
      <c r="F4" s="7"/>
    </row>
    <row r="5" spans="1:15" x14ac:dyDescent="0.2">
      <c r="A5" s="6"/>
      <c r="B5" s="7"/>
      <c r="C5" s="7"/>
      <c r="D5" s="7"/>
      <c r="E5" s="7"/>
      <c r="F5" s="7"/>
    </row>
    <row r="6" spans="1:15" x14ac:dyDescent="0.2">
      <c r="A6" s="6" t="s">
        <v>134</v>
      </c>
      <c r="B6" s="7"/>
      <c r="C6" s="7"/>
      <c r="D6" s="7"/>
      <c r="E6" s="7"/>
      <c r="F6" s="7"/>
      <c r="O6" s="78" t="s">
        <v>100</v>
      </c>
    </row>
    <row r="7" spans="1:15" ht="13.5" thickBot="1" x14ac:dyDescent="0.25">
      <c r="A7" s="7"/>
      <c r="B7" s="6"/>
      <c r="C7" s="7"/>
      <c r="D7" s="7"/>
      <c r="E7" s="7"/>
      <c r="F7" s="7"/>
    </row>
    <row r="8" spans="1:15" ht="28.5" customHeight="1" thickBot="1" x14ac:dyDescent="0.25">
      <c r="A8" s="229" t="s">
        <v>1</v>
      </c>
      <c r="B8" s="230" t="s">
        <v>93</v>
      </c>
      <c r="C8" s="231">
        <v>2016</v>
      </c>
      <c r="D8" s="231">
        <v>2017</v>
      </c>
      <c r="E8" s="231">
        <v>2018</v>
      </c>
      <c r="F8" s="271">
        <v>43466</v>
      </c>
    </row>
    <row r="9" spans="1:15" x14ac:dyDescent="0.2">
      <c r="A9" s="9" t="s">
        <v>42</v>
      </c>
      <c r="B9" s="343"/>
      <c r="C9" s="345" t="s">
        <v>83</v>
      </c>
      <c r="D9" s="345" t="s">
        <v>83</v>
      </c>
      <c r="E9" s="345" t="s">
        <v>83</v>
      </c>
      <c r="F9" s="345" t="s">
        <v>83</v>
      </c>
    </row>
    <row r="10" spans="1:15" x14ac:dyDescent="0.2">
      <c r="A10" s="10" t="s">
        <v>99</v>
      </c>
      <c r="B10" s="344"/>
      <c r="C10" s="346"/>
      <c r="D10" s="346"/>
      <c r="E10" s="346"/>
      <c r="F10" s="346"/>
    </row>
    <row r="11" spans="1:15" x14ac:dyDescent="0.2">
      <c r="A11" s="10"/>
      <c r="B11" s="348"/>
      <c r="C11" s="346"/>
      <c r="D11" s="346"/>
      <c r="E11" s="346"/>
      <c r="F11" s="346"/>
    </row>
    <row r="12" spans="1:15" x14ac:dyDescent="0.2">
      <c r="A12" s="10"/>
      <c r="B12" s="344"/>
      <c r="C12" s="346"/>
      <c r="D12" s="346"/>
      <c r="E12" s="346"/>
      <c r="F12" s="346"/>
    </row>
    <row r="13" spans="1:15" x14ac:dyDescent="0.2">
      <c r="A13" s="10"/>
      <c r="B13" s="348"/>
      <c r="C13" s="346"/>
      <c r="D13" s="346"/>
      <c r="E13" s="346"/>
      <c r="F13" s="346"/>
    </row>
    <row r="14" spans="1:15" ht="13.5" thickBot="1" x14ac:dyDescent="0.25">
      <c r="A14" s="11"/>
      <c r="B14" s="349"/>
      <c r="C14" s="347"/>
      <c r="D14" s="347"/>
      <c r="E14" s="347"/>
      <c r="F14" s="347"/>
    </row>
    <row r="15" spans="1:15" x14ac:dyDescent="0.2">
      <c r="A15" s="9" t="s">
        <v>43</v>
      </c>
      <c r="B15" s="343"/>
      <c r="C15" s="345" t="s">
        <v>83</v>
      </c>
      <c r="D15" s="345" t="s">
        <v>83</v>
      </c>
      <c r="E15" s="345" t="s">
        <v>83</v>
      </c>
      <c r="F15" s="345" t="s">
        <v>83</v>
      </c>
    </row>
    <row r="16" spans="1:15" x14ac:dyDescent="0.2">
      <c r="A16" s="10" t="s">
        <v>133</v>
      </c>
      <c r="B16" s="344"/>
      <c r="C16" s="346"/>
      <c r="D16" s="346"/>
      <c r="E16" s="346"/>
      <c r="F16" s="346"/>
    </row>
    <row r="17" spans="1:6" x14ac:dyDescent="0.2">
      <c r="A17" s="10"/>
      <c r="B17" s="348"/>
      <c r="C17" s="346"/>
      <c r="D17" s="346"/>
      <c r="E17" s="346"/>
      <c r="F17" s="346"/>
    </row>
    <row r="18" spans="1:6" x14ac:dyDescent="0.2">
      <c r="A18" s="10"/>
      <c r="B18" s="344"/>
      <c r="C18" s="346"/>
      <c r="D18" s="346"/>
      <c r="E18" s="346"/>
      <c r="F18" s="346"/>
    </row>
    <row r="19" spans="1:6" x14ac:dyDescent="0.2">
      <c r="A19" s="10"/>
      <c r="B19" s="348"/>
      <c r="C19" s="346"/>
      <c r="D19" s="346"/>
      <c r="E19" s="346"/>
      <c r="F19" s="346"/>
    </row>
    <row r="20" spans="1:6" ht="13.5" thickBot="1" x14ac:dyDescent="0.25">
      <c r="A20" s="11"/>
      <c r="B20" s="349"/>
      <c r="C20" s="347"/>
      <c r="D20" s="347"/>
      <c r="E20" s="347"/>
      <c r="F20" s="347"/>
    </row>
    <row r="21" spans="1:6" x14ac:dyDescent="0.2">
      <c r="A21" s="9" t="s">
        <v>44</v>
      </c>
      <c r="B21" s="343"/>
      <c r="C21" s="345" t="s">
        <v>83</v>
      </c>
      <c r="D21" s="345" t="s">
        <v>83</v>
      </c>
      <c r="E21" s="345" t="s">
        <v>83</v>
      </c>
      <c r="F21" s="345" t="s">
        <v>83</v>
      </c>
    </row>
    <row r="22" spans="1:6" x14ac:dyDescent="0.2">
      <c r="A22" s="10" t="s">
        <v>100</v>
      </c>
      <c r="B22" s="344"/>
      <c r="C22" s="346"/>
      <c r="D22" s="346"/>
      <c r="E22" s="346"/>
      <c r="F22" s="346"/>
    </row>
    <row r="23" spans="1:6" x14ac:dyDescent="0.2">
      <c r="A23" s="10"/>
      <c r="B23" s="348"/>
      <c r="C23" s="346"/>
      <c r="D23" s="346"/>
      <c r="E23" s="346"/>
      <c r="F23" s="346"/>
    </row>
    <row r="24" spans="1:6" x14ac:dyDescent="0.2">
      <c r="A24" s="10"/>
      <c r="B24" s="344"/>
      <c r="C24" s="346"/>
      <c r="D24" s="346"/>
      <c r="E24" s="346"/>
      <c r="F24" s="346"/>
    </row>
    <row r="25" spans="1:6" x14ac:dyDescent="0.2">
      <c r="A25" s="10"/>
      <c r="B25" s="348"/>
      <c r="C25" s="346"/>
      <c r="D25" s="346"/>
      <c r="E25" s="346"/>
      <c r="F25" s="346"/>
    </row>
    <row r="26" spans="1:6" ht="13.5" thickBot="1" x14ac:dyDescent="0.25">
      <c r="A26" s="11"/>
      <c r="B26" s="349"/>
      <c r="C26" s="347"/>
      <c r="D26" s="347"/>
      <c r="E26" s="347"/>
      <c r="F26" s="347"/>
    </row>
    <row r="27" spans="1:6" x14ac:dyDescent="0.2">
      <c r="A27" s="9" t="s">
        <v>135</v>
      </c>
      <c r="B27" s="343"/>
      <c r="C27" s="345" t="s">
        <v>83</v>
      </c>
      <c r="D27" s="345" t="s">
        <v>83</v>
      </c>
      <c r="E27" s="345" t="s">
        <v>83</v>
      </c>
      <c r="F27" s="345" t="s">
        <v>83</v>
      </c>
    </row>
    <row r="28" spans="1:6" x14ac:dyDescent="0.2">
      <c r="A28" s="10"/>
      <c r="B28" s="344"/>
      <c r="C28" s="346"/>
      <c r="D28" s="346"/>
      <c r="E28" s="346"/>
      <c r="F28" s="346"/>
    </row>
    <row r="29" spans="1:6" x14ac:dyDescent="0.2">
      <c r="A29" s="10"/>
      <c r="B29" s="348"/>
      <c r="C29" s="346"/>
      <c r="D29" s="346"/>
      <c r="E29" s="346"/>
      <c r="F29" s="346"/>
    </row>
    <row r="30" spans="1:6" x14ac:dyDescent="0.2">
      <c r="A30" s="10"/>
      <c r="B30" s="344"/>
      <c r="C30" s="346"/>
      <c r="D30" s="346"/>
      <c r="E30" s="346"/>
      <c r="F30" s="346"/>
    </row>
    <row r="31" spans="1:6" x14ac:dyDescent="0.2">
      <c r="A31" s="10"/>
      <c r="B31" s="348"/>
      <c r="C31" s="346"/>
      <c r="D31" s="346"/>
      <c r="E31" s="346"/>
      <c r="F31" s="346"/>
    </row>
    <row r="32" spans="1:6" ht="13.5" thickBot="1" x14ac:dyDescent="0.25">
      <c r="A32" s="11"/>
      <c r="B32" s="349"/>
      <c r="C32" s="347"/>
      <c r="D32" s="347"/>
      <c r="E32" s="347"/>
      <c r="F32" s="347"/>
    </row>
    <row r="33" spans="1:6" x14ac:dyDescent="0.2">
      <c r="A33" s="9" t="s">
        <v>80</v>
      </c>
      <c r="B33" s="343"/>
      <c r="C33" s="345" t="s">
        <v>83</v>
      </c>
      <c r="D33" s="345" t="s">
        <v>83</v>
      </c>
      <c r="E33" s="345" t="s">
        <v>83</v>
      </c>
      <c r="F33" s="345" t="s">
        <v>83</v>
      </c>
    </row>
    <row r="34" spans="1:6" x14ac:dyDescent="0.2">
      <c r="A34" s="10"/>
      <c r="B34" s="344"/>
      <c r="C34" s="346"/>
      <c r="D34" s="346"/>
      <c r="E34" s="346"/>
      <c r="F34" s="346"/>
    </row>
    <row r="35" spans="1:6" x14ac:dyDescent="0.2">
      <c r="A35" s="10"/>
      <c r="B35" s="348"/>
      <c r="C35" s="346"/>
      <c r="D35" s="346"/>
      <c r="E35" s="346"/>
      <c r="F35" s="346"/>
    </row>
    <row r="36" spans="1:6" x14ac:dyDescent="0.2">
      <c r="A36" s="10"/>
      <c r="B36" s="344"/>
      <c r="C36" s="346"/>
      <c r="D36" s="346"/>
      <c r="E36" s="346"/>
      <c r="F36" s="346"/>
    </row>
    <row r="37" spans="1:6" x14ac:dyDescent="0.2">
      <c r="A37" s="10"/>
      <c r="B37" s="348"/>
      <c r="C37" s="346"/>
      <c r="D37" s="346"/>
      <c r="E37" s="346"/>
      <c r="F37" s="346"/>
    </row>
    <row r="38" spans="1:6" ht="13.5" thickBot="1" x14ac:dyDescent="0.25">
      <c r="A38" s="12"/>
      <c r="B38" s="349"/>
      <c r="C38" s="347"/>
      <c r="D38" s="347"/>
      <c r="E38" s="347"/>
      <c r="F38" s="347"/>
    </row>
    <row r="39" spans="1:6" ht="13.5" thickBot="1" x14ac:dyDescent="0.25">
      <c r="B39" s="13" t="s">
        <v>45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78</v>
      </c>
    </row>
  </sheetData>
  <mergeCells count="35">
    <mergeCell ref="B9:B10"/>
    <mergeCell ref="C9:C14"/>
    <mergeCell ref="D9:D14"/>
    <mergeCell ref="E9:E14"/>
    <mergeCell ref="F9:F14"/>
    <mergeCell ref="B11:B12"/>
    <mergeCell ref="B13:B14"/>
    <mergeCell ref="B15:B16"/>
    <mergeCell ref="C15:C20"/>
    <mergeCell ref="D15:D20"/>
    <mergeCell ref="E15:E20"/>
    <mergeCell ref="F15:F20"/>
    <mergeCell ref="B17:B18"/>
    <mergeCell ref="B19:B20"/>
    <mergeCell ref="B21:B22"/>
    <mergeCell ref="C21:C26"/>
    <mergeCell ref="D21:D26"/>
    <mergeCell ref="E21:E26"/>
    <mergeCell ref="F21:F26"/>
    <mergeCell ref="B23:B24"/>
    <mergeCell ref="B25:B26"/>
    <mergeCell ref="B27:B28"/>
    <mergeCell ref="C27:C32"/>
    <mergeCell ref="D27:D32"/>
    <mergeCell ref="E27:E32"/>
    <mergeCell ref="F27:F32"/>
    <mergeCell ref="B29:B30"/>
    <mergeCell ref="B31:B32"/>
    <mergeCell ref="B33:B34"/>
    <mergeCell ref="C33:C38"/>
    <mergeCell ref="D33:D38"/>
    <mergeCell ref="E33:E38"/>
    <mergeCell ref="F33:F38"/>
    <mergeCell ref="B35:B36"/>
    <mergeCell ref="B37:B38"/>
  </mergeCells>
  <printOptions gridLinesSet="0"/>
  <pageMargins left="0.35433070866141736" right="0.35433070866141736" top="0.98425196850393704" bottom="0.98425196850393704" header="0.19685039370078741" footer="0"/>
  <pageSetup paperSize="9" scale="85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zoomScale="75" workbookViewId="0">
      <selection activeCell="P27" sqref="P27"/>
    </sheetView>
  </sheetViews>
  <sheetFormatPr baseColWidth="10" defaultRowHeight="12.75" x14ac:dyDescent="0.2"/>
  <cols>
    <col min="1" max="1" width="45.7109375" style="8" bestFit="1" customWidth="1"/>
    <col min="2" max="2" width="66.42578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14" width="11.42578125" style="8"/>
    <col min="15" max="15" width="0" style="8" hidden="1" customWidth="1"/>
    <col min="16" max="16384" width="11.42578125" style="8"/>
  </cols>
  <sheetData>
    <row r="1" spans="1:15" x14ac:dyDescent="0.2">
      <c r="A1" s="6" t="s">
        <v>139</v>
      </c>
      <c r="B1" s="7"/>
      <c r="C1" s="7"/>
      <c r="D1" s="7"/>
      <c r="E1" s="7"/>
      <c r="F1" s="7"/>
    </row>
    <row r="2" spans="1:15" s="144" customFormat="1" x14ac:dyDescent="0.2">
      <c r="A2" s="142" t="s">
        <v>41</v>
      </c>
      <c r="B2" s="143"/>
      <c r="C2" s="143"/>
      <c r="D2" s="143"/>
      <c r="E2" s="143"/>
      <c r="F2" s="143"/>
    </row>
    <row r="3" spans="1:15" s="338" customFormat="1" ht="12" customHeight="1" x14ac:dyDescent="0.2">
      <c r="A3" s="336" t="s">
        <v>100</v>
      </c>
      <c r="B3" s="337"/>
      <c r="C3" s="337"/>
      <c r="D3" s="337"/>
      <c r="E3" s="337"/>
      <c r="F3" s="337"/>
      <c r="O3" s="336" t="s">
        <v>99</v>
      </c>
    </row>
    <row r="4" spans="1:15" x14ac:dyDescent="0.2">
      <c r="A4" s="339" t="s">
        <v>140</v>
      </c>
      <c r="B4" s="7"/>
      <c r="C4" s="7"/>
      <c r="D4" s="7"/>
      <c r="E4" s="7"/>
      <c r="F4" s="7"/>
    </row>
    <row r="5" spans="1:15" x14ac:dyDescent="0.2">
      <c r="A5" s="6"/>
      <c r="B5" s="7"/>
      <c r="C5" s="7"/>
      <c r="D5" s="7"/>
      <c r="E5" s="7"/>
      <c r="F5" s="7"/>
    </row>
    <row r="6" spans="1:15" x14ac:dyDescent="0.2">
      <c r="A6" s="6" t="s">
        <v>134</v>
      </c>
      <c r="B6" s="7"/>
      <c r="C6" s="7"/>
      <c r="D6" s="7"/>
      <c r="E6" s="7"/>
      <c r="F6" s="7"/>
      <c r="O6" s="78" t="s">
        <v>100</v>
      </c>
    </row>
    <row r="7" spans="1:15" ht="13.5" thickBot="1" x14ac:dyDescent="0.25">
      <c r="A7" s="7"/>
      <c r="B7" s="6"/>
      <c r="C7" s="7"/>
      <c r="D7" s="7"/>
      <c r="E7" s="7"/>
      <c r="F7" s="7"/>
    </row>
    <row r="8" spans="1:15" ht="28.5" customHeight="1" thickBot="1" x14ac:dyDescent="0.25">
      <c r="A8" s="229" t="s">
        <v>1</v>
      </c>
      <c r="B8" s="230" t="s">
        <v>93</v>
      </c>
      <c r="C8" s="231">
        <v>2016</v>
      </c>
      <c r="D8" s="231">
        <v>2017</v>
      </c>
      <c r="E8" s="231">
        <v>2018</v>
      </c>
      <c r="F8" s="271">
        <v>43466</v>
      </c>
    </row>
    <row r="9" spans="1:15" x14ac:dyDescent="0.2">
      <c r="A9" s="9" t="s">
        <v>42</v>
      </c>
      <c r="B9" s="343"/>
      <c r="C9" s="345" t="s">
        <v>83</v>
      </c>
      <c r="D9" s="345" t="s">
        <v>83</v>
      </c>
      <c r="E9" s="345" t="s">
        <v>83</v>
      </c>
      <c r="F9" s="345" t="s">
        <v>83</v>
      </c>
    </row>
    <row r="10" spans="1:15" x14ac:dyDescent="0.2">
      <c r="A10" s="10" t="s">
        <v>99</v>
      </c>
      <c r="B10" s="344"/>
      <c r="C10" s="346"/>
      <c r="D10" s="346"/>
      <c r="E10" s="346"/>
      <c r="F10" s="346"/>
    </row>
    <row r="11" spans="1:15" x14ac:dyDescent="0.2">
      <c r="A11" s="10"/>
      <c r="B11" s="348"/>
      <c r="C11" s="346"/>
      <c r="D11" s="346"/>
      <c r="E11" s="346"/>
      <c r="F11" s="346"/>
    </row>
    <row r="12" spans="1:15" x14ac:dyDescent="0.2">
      <c r="A12" s="10"/>
      <c r="B12" s="344"/>
      <c r="C12" s="346"/>
      <c r="D12" s="346"/>
      <c r="E12" s="346"/>
      <c r="F12" s="346"/>
    </row>
    <row r="13" spans="1:15" x14ac:dyDescent="0.2">
      <c r="A13" s="10"/>
      <c r="B13" s="348"/>
      <c r="C13" s="346"/>
      <c r="D13" s="346"/>
      <c r="E13" s="346"/>
      <c r="F13" s="346"/>
    </row>
    <row r="14" spans="1:15" ht="13.5" thickBot="1" x14ac:dyDescent="0.25">
      <c r="A14" s="11"/>
      <c r="B14" s="349"/>
      <c r="C14" s="347"/>
      <c r="D14" s="347"/>
      <c r="E14" s="347"/>
      <c r="F14" s="347"/>
    </row>
    <row r="15" spans="1:15" x14ac:dyDescent="0.2">
      <c r="A15" s="9" t="s">
        <v>43</v>
      </c>
      <c r="B15" s="343"/>
      <c r="C15" s="345" t="s">
        <v>83</v>
      </c>
      <c r="D15" s="345" t="s">
        <v>83</v>
      </c>
      <c r="E15" s="345" t="s">
        <v>83</v>
      </c>
      <c r="F15" s="345" t="s">
        <v>83</v>
      </c>
    </row>
    <row r="16" spans="1:15" x14ac:dyDescent="0.2">
      <c r="A16" s="10" t="s">
        <v>133</v>
      </c>
      <c r="B16" s="344"/>
      <c r="C16" s="346"/>
      <c r="D16" s="346"/>
      <c r="E16" s="346"/>
      <c r="F16" s="346"/>
    </row>
    <row r="17" spans="1:6" x14ac:dyDescent="0.2">
      <c r="A17" s="10"/>
      <c r="B17" s="348"/>
      <c r="C17" s="346"/>
      <c r="D17" s="346"/>
      <c r="E17" s="346"/>
      <c r="F17" s="346"/>
    </row>
    <row r="18" spans="1:6" x14ac:dyDescent="0.2">
      <c r="A18" s="10"/>
      <c r="B18" s="344"/>
      <c r="C18" s="346"/>
      <c r="D18" s="346"/>
      <c r="E18" s="346"/>
      <c r="F18" s="346"/>
    </row>
    <row r="19" spans="1:6" x14ac:dyDescent="0.2">
      <c r="A19" s="10"/>
      <c r="B19" s="348"/>
      <c r="C19" s="346"/>
      <c r="D19" s="346"/>
      <c r="E19" s="346"/>
      <c r="F19" s="346"/>
    </row>
    <row r="20" spans="1:6" ht="13.5" thickBot="1" x14ac:dyDescent="0.25">
      <c r="A20" s="11"/>
      <c r="B20" s="349"/>
      <c r="C20" s="347"/>
      <c r="D20" s="347"/>
      <c r="E20" s="347"/>
      <c r="F20" s="347"/>
    </row>
    <row r="21" spans="1:6" x14ac:dyDescent="0.2">
      <c r="A21" s="9" t="s">
        <v>44</v>
      </c>
      <c r="B21" s="343"/>
      <c r="C21" s="345" t="s">
        <v>83</v>
      </c>
      <c r="D21" s="345" t="s">
        <v>83</v>
      </c>
      <c r="E21" s="345" t="s">
        <v>83</v>
      </c>
      <c r="F21" s="345" t="s">
        <v>83</v>
      </c>
    </row>
    <row r="22" spans="1:6" x14ac:dyDescent="0.2">
      <c r="A22" s="10" t="s">
        <v>100</v>
      </c>
      <c r="B22" s="344"/>
      <c r="C22" s="346"/>
      <c r="D22" s="346"/>
      <c r="E22" s="346"/>
      <c r="F22" s="346"/>
    </row>
    <row r="23" spans="1:6" x14ac:dyDescent="0.2">
      <c r="A23" s="10"/>
      <c r="B23" s="348"/>
      <c r="C23" s="346"/>
      <c r="D23" s="346"/>
      <c r="E23" s="346"/>
      <c r="F23" s="346"/>
    </row>
    <row r="24" spans="1:6" x14ac:dyDescent="0.2">
      <c r="A24" s="10"/>
      <c r="B24" s="344"/>
      <c r="C24" s="346"/>
      <c r="D24" s="346"/>
      <c r="E24" s="346"/>
      <c r="F24" s="346"/>
    </row>
    <row r="25" spans="1:6" x14ac:dyDescent="0.2">
      <c r="A25" s="10"/>
      <c r="B25" s="348"/>
      <c r="C25" s="346"/>
      <c r="D25" s="346"/>
      <c r="E25" s="346"/>
      <c r="F25" s="346"/>
    </row>
    <row r="26" spans="1:6" ht="13.5" thickBot="1" x14ac:dyDescent="0.25">
      <c r="A26" s="11"/>
      <c r="B26" s="349"/>
      <c r="C26" s="347"/>
      <c r="D26" s="347"/>
      <c r="E26" s="347"/>
      <c r="F26" s="347"/>
    </row>
    <row r="27" spans="1:6" x14ac:dyDescent="0.2">
      <c r="A27" s="9" t="s">
        <v>135</v>
      </c>
      <c r="B27" s="343"/>
      <c r="C27" s="345" t="s">
        <v>83</v>
      </c>
      <c r="D27" s="345" t="s">
        <v>83</v>
      </c>
      <c r="E27" s="345" t="s">
        <v>83</v>
      </c>
      <c r="F27" s="345" t="s">
        <v>83</v>
      </c>
    </row>
    <row r="28" spans="1:6" x14ac:dyDescent="0.2">
      <c r="A28" s="10"/>
      <c r="B28" s="344"/>
      <c r="C28" s="346"/>
      <c r="D28" s="346"/>
      <c r="E28" s="346"/>
      <c r="F28" s="346"/>
    </row>
    <row r="29" spans="1:6" x14ac:dyDescent="0.2">
      <c r="A29" s="10"/>
      <c r="B29" s="348"/>
      <c r="C29" s="346"/>
      <c r="D29" s="346"/>
      <c r="E29" s="346"/>
      <c r="F29" s="346"/>
    </row>
    <row r="30" spans="1:6" x14ac:dyDescent="0.2">
      <c r="A30" s="10"/>
      <c r="B30" s="344"/>
      <c r="C30" s="346"/>
      <c r="D30" s="346"/>
      <c r="E30" s="346"/>
      <c r="F30" s="346"/>
    </row>
    <row r="31" spans="1:6" x14ac:dyDescent="0.2">
      <c r="A31" s="10"/>
      <c r="B31" s="348"/>
      <c r="C31" s="346"/>
      <c r="D31" s="346"/>
      <c r="E31" s="346"/>
      <c r="F31" s="346"/>
    </row>
    <row r="32" spans="1:6" ht="13.5" thickBot="1" x14ac:dyDescent="0.25">
      <c r="A32" s="11"/>
      <c r="B32" s="349"/>
      <c r="C32" s="347"/>
      <c r="D32" s="347"/>
      <c r="E32" s="347"/>
      <c r="F32" s="347"/>
    </row>
    <row r="33" spans="1:6" x14ac:dyDescent="0.2">
      <c r="A33" s="9" t="s">
        <v>80</v>
      </c>
      <c r="B33" s="343"/>
      <c r="C33" s="345" t="s">
        <v>83</v>
      </c>
      <c r="D33" s="345" t="s">
        <v>83</v>
      </c>
      <c r="E33" s="345" t="s">
        <v>83</v>
      </c>
      <c r="F33" s="345" t="s">
        <v>83</v>
      </c>
    </row>
    <row r="34" spans="1:6" x14ac:dyDescent="0.2">
      <c r="A34" s="10"/>
      <c r="B34" s="344"/>
      <c r="C34" s="346"/>
      <c r="D34" s="346"/>
      <c r="E34" s="346"/>
      <c r="F34" s="346"/>
    </row>
    <row r="35" spans="1:6" x14ac:dyDescent="0.2">
      <c r="A35" s="10"/>
      <c r="B35" s="348"/>
      <c r="C35" s="346"/>
      <c r="D35" s="346"/>
      <c r="E35" s="346"/>
      <c r="F35" s="346"/>
    </row>
    <row r="36" spans="1:6" x14ac:dyDescent="0.2">
      <c r="A36" s="10"/>
      <c r="B36" s="344"/>
      <c r="C36" s="346"/>
      <c r="D36" s="346"/>
      <c r="E36" s="346"/>
      <c r="F36" s="346"/>
    </row>
    <row r="37" spans="1:6" x14ac:dyDescent="0.2">
      <c r="A37" s="10"/>
      <c r="B37" s="348"/>
      <c r="C37" s="346"/>
      <c r="D37" s="346"/>
      <c r="E37" s="346"/>
      <c r="F37" s="346"/>
    </row>
    <row r="38" spans="1:6" ht="13.5" thickBot="1" x14ac:dyDescent="0.25">
      <c r="A38" s="12"/>
      <c r="B38" s="349"/>
      <c r="C38" s="347"/>
      <c r="D38" s="347"/>
      <c r="E38" s="347"/>
      <c r="F38" s="347"/>
    </row>
    <row r="39" spans="1:6" ht="13.5" thickBot="1" x14ac:dyDescent="0.25">
      <c r="B39" s="13" t="s">
        <v>45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78</v>
      </c>
    </row>
  </sheetData>
  <mergeCells count="35">
    <mergeCell ref="B9:B10"/>
    <mergeCell ref="C9:C14"/>
    <mergeCell ref="D9:D14"/>
    <mergeCell ref="E9:E14"/>
    <mergeCell ref="F9:F14"/>
    <mergeCell ref="B11:B12"/>
    <mergeCell ref="B13:B14"/>
    <mergeCell ref="B15:B16"/>
    <mergeCell ref="C15:C20"/>
    <mergeCell ref="D15:D20"/>
    <mergeCell ref="E15:E20"/>
    <mergeCell ref="F15:F20"/>
    <mergeCell ref="B17:B18"/>
    <mergeCell ref="B19:B20"/>
    <mergeCell ref="B21:B22"/>
    <mergeCell ref="C21:C26"/>
    <mergeCell ref="D21:D26"/>
    <mergeCell ref="E21:E26"/>
    <mergeCell ref="F21:F26"/>
    <mergeCell ref="B23:B24"/>
    <mergeCell ref="B25:B26"/>
    <mergeCell ref="B27:B28"/>
    <mergeCell ref="C27:C32"/>
    <mergeCell ref="D27:D32"/>
    <mergeCell ref="E27:E32"/>
    <mergeCell ref="F27:F32"/>
    <mergeCell ref="B29:B30"/>
    <mergeCell ref="B31:B32"/>
    <mergeCell ref="B33:B34"/>
    <mergeCell ref="C33:C38"/>
    <mergeCell ref="D33:D38"/>
    <mergeCell ref="E33:E38"/>
    <mergeCell ref="F33:F38"/>
    <mergeCell ref="B35:B36"/>
    <mergeCell ref="B37:B38"/>
  </mergeCells>
  <printOptions gridLinesSet="0"/>
  <pageMargins left="0.35433070866141736" right="0.35433070866141736" top="0.98425196850393704" bottom="0.98425196850393704" header="0.19685039370078741" footer="0"/>
  <pageSetup paperSize="9" scale="85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10" sqref="A9:H10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350" t="s">
        <v>101</v>
      </c>
      <c r="B1" s="350"/>
      <c r="C1" s="350"/>
      <c r="D1" s="350"/>
      <c r="E1" s="350"/>
      <c r="F1" s="350"/>
      <c r="G1" s="15"/>
      <c r="H1" s="15"/>
    </row>
    <row r="2" spans="1:8" x14ac:dyDescent="0.2">
      <c r="A2" s="6" t="s">
        <v>2</v>
      </c>
      <c r="B2" s="7"/>
      <c r="C2" s="7"/>
      <c r="D2" s="7"/>
      <c r="E2" s="7"/>
      <c r="F2" s="7"/>
    </row>
    <row r="3" spans="1:8" s="147" customFormat="1" x14ac:dyDescent="0.2">
      <c r="A3" s="145" t="s">
        <v>122</v>
      </c>
      <c r="B3" s="146"/>
      <c r="C3" s="146"/>
      <c r="D3" s="146"/>
      <c r="E3" s="146"/>
      <c r="F3" s="146"/>
    </row>
    <row r="4" spans="1:8" x14ac:dyDescent="0.2">
      <c r="A4" s="6" t="s">
        <v>81</v>
      </c>
      <c r="B4" s="7"/>
      <c r="C4" s="7"/>
      <c r="D4" s="7"/>
      <c r="E4" s="7"/>
      <c r="F4" s="7"/>
    </row>
    <row r="5" spans="1:8" x14ac:dyDescent="0.2">
      <c r="A5" s="118" t="s">
        <v>95</v>
      </c>
      <c r="B5" s="7"/>
      <c r="C5" s="7"/>
      <c r="D5" s="7"/>
      <c r="E5" s="7"/>
      <c r="F5" s="7"/>
    </row>
    <row r="6" spans="1:8" x14ac:dyDescent="0.2">
      <c r="A6" s="253"/>
      <c r="B6" s="7"/>
      <c r="C6" s="7"/>
      <c r="D6" s="7"/>
      <c r="E6" s="7"/>
      <c r="F6" s="7"/>
    </row>
    <row r="7" spans="1:8" x14ac:dyDescent="0.2">
      <c r="A7" s="118"/>
      <c r="B7" s="7"/>
      <c r="C7" s="7"/>
      <c r="D7" s="7"/>
      <c r="E7" s="7"/>
      <c r="F7" s="7"/>
    </row>
    <row r="8" spans="1:8" ht="13.5" thickBot="1" x14ac:dyDescent="0.25">
      <c r="A8" s="118"/>
      <c r="B8" s="7"/>
      <c r="C8" s="7"/>
      <c r="D8" s="7"/>
      <c r="E8" s="7"/>
      <c r="F8" s="7"/>
    </row>
    <row r="9" spans="1:8" ht="12.75" customHeight="1" x14ac:dyDescent="0.2">
      <c r="A9" s="232" t="s">
        <v>48</v>
      </c>
      <c r="B9" s="232" t="s">
        <v>3</v>
      </c>
      <c r="C9" s="351" t="s">
        <v>103</v>
      </c>
      <c r="D9" s="232" t="s">
        <v>33</v>
      </c>
      <c r="E9" s="232" t="s">
        <v>34</v>
      </c>
      <c r="F9"/>
    </row>
    <row r="10" spans="1:8" ht="13.5" thickBot="1" x14ac:dyDescent="0.25">
      <c r="A10" s="233" t="s">
        <v>49</v>
      </c>
      <c r="B10" s="234" t="s">
        <v>5</v>
      </c>
      <c r="C10" s="352"/>
      <c r="D10" s="234" t="s">
        <v>4</v>
      </c>
      <c r="E10" s="234" t="s">
        <v>4</v>
      </c>
      <c r="F10"/>
    </row>
    <row r="11" spans="1:8" x14ac:dyDescent="0.2">
      <c r="A11" s="17">
        <v>42370</v>
      </c>
      <c r="B11" s="136"/>
      <c r="C11" s="19"/>
      <c r="D11" s="20"/>
      <c r="E11" s="19"/>
      <c r="F11"/>
    </row>
    <row r="12" spans="1:8" x14ac:dyDescent="0.2">
      <c r="A12" s="21">
        <v>42401</v>
      </c>
      <c r="B12" s="137"/>
      <c r="C12" s="23"/>
      <c r="D12" s="24"/>
      <c r="E12" s="23"/>
      <c r="F12"/>
    </row>
    <row r="13" spans="1:8" x14ac:dyDescent="0.2">
      <c r="A13" s="21">
        <v>42430</v>
      </c>
      <c r="B13" s="137"/>
      <c r="C13" s="23"/>
      <c r="D13" s="24"/>
      <c r="E13" s="23"/>
      <c r="F13"/>
    </row>
    <row r="14" spans="1:8" x14ac:dyDescent="0.2">
      <c r="A14" s="21">
        <v>42461</v>
      </c>
      <c r="B14" s="137"/>
      <c r="C14" s="23"/>
      <c r="D14" s="24"/>
      <c r="E14" s="23"/>
      <c r="F14"/>
    </row>
    <row r="15" spans="1:8" x14ac:dyDescent="0.2">
      <c r="A15" s="21">
        <v>42491</v>
      </c>
      <c r="B15" s="138"/>
      <c r="C15" s="23"/>
      <c r="D15" s="24"/>
      <c r="E15" s="23"/>
      <c r="F15"/>
    </row>
    <row r="16" spans="1:8" x14ac:dyDescent="0.2">
      <c r="A16" s="21">
        <v>42522</v>
      </c>
      <c r="B16" s="137"/>
      <c r="C16" s="23"/>
      <c r="D16" s="24"/>
      <c r="E16" s="23"/>
      <c r="F16"/>
    </row>
    <row r="17" spans="1:6" x14ac:dyDescent="0.2">
      <c r="A17" s="21">
        <v>42552</v>
      </c>
      <c r="B17" s="138"/>
      <c r="C17" s="23"/>
      <c r="D17" s="24"/>
      <c r="E17" s="23"/>
      <c r="F17"/>
    </row>
    <row r="18" spans="1:6" x14ac:dyDescent="0.2">
      <c r="A18" s="21">
        <v>42583</v>
      </c>
      <c r="B18" s="138"/>
      <c r="C18" s="23"/>
      <c r="D18" s="24"/>
      <c r="E18" s="23"/>
      <c r="F18"/>
    </row>
    <row r="19" spans="1:6" x14ac:dyDescent="0.2">
      <c r="A19" s="21">
        <v>42614</v>
      </c>
      <c r="B19" s="138"/>
      <c r="C19" s="23"/>
      <c r="D19" s="24"/>
      <c r="E19" s="23"/>
      <c r="F19"/>
    </row>
    <row r="20" spans="1:6" x14ac:dyDescent="0.2">
      <c r="A20" s="21">
        <v>42644</v>
      </c>
      <c r="B20" s="138"/>
      <c r="C20" s="23"/>
      <c r="D20" s="24"/>
      <c r="E20" s="23"/>
      <c r="F20"/>
    </row>
    <row r="21" spans="1:6" x14ac:dyDescent="0.2">
      <c r="A21" s="21">
        <v>42675</v>
      </c>
      <c r="B21" s="138"/>
      <c r="C21" s="23"/>
      <c r="D21" s="24"/>
      <c r="E21" s="23"/>
      <c r="F21"/>
    </row>
    <row r="22" spans="1:6" ht="13.5" thickBot="1" x14ac:dyDescent="0.25">
      <c r="A22" s="25">
        <v>42705</v>
      </c>
      <c r="B22" s="139"/>
      <c r="C22" s="26"/>
      <c r="D22" s="27"/>
      <c r="E22" s="26"/>
      <c r="F22"/>
    </row>
    <row r="23" spans="1:6" x14ac:dyDescent="0.2">
      <c r="A23" s="17">
        <v>42736</v>
      </c>
      <c r="B23" s="140"/>
      <c r="C23" s="19"/>
      <c r="D23" s="24"/>
      <c r="E23" s="19"/>
      <c r="F23"/>
    </row>
    <row r="24" spans="1:6" x14ac:dyDescent="0.2">
      <c r="A24" s="21">
        <v>42767</v>
      </c>
      <c r="B24" s="138"/>
      <c r="C24" s="23"/>
      <c r="D24" s="28"/>
      <c r="E24" s="23"/>
      <c r="F24"/>
    </row>
    <row r="25" spans="1:6" x14ac:dyDescent="0.2">
      <c r="A25" s="21">
        <v>42795</v>
      </c>
      <c r="B25" s="138"/>
      <c r="C25" s="23"/>
      <c r="D25" s="24"/>
      <c r="E25" s="23"/>
      <c r="F25"/>
    </row>
    <row r="26" spans="1:6" x14ac:dyDescent="0.2">
      <c r="A26" s="21">
        <v>42826</v>
      </c>
      <c r="B26" s="138"/>
      <c r="C26" s="23"/>
      <c r="D26" s="24"/>
      <c r="E26" s="23"/>
      <c r="F26"/>
    </row>
    <row r="27" spans="1:6" x14ac:dyDescent="0.2">
      <c r="A27" s="21">
        <v>42856</v>
      </c>
      <c r="B27" s="138"/>
      <c r="C27" s="23"/>
      <c r="D27" s="24"/>
      <c r="E27" s="23"/>
      <c r="F27"/>
    </row>
    <row r="28" spans="1:6" x14ac:dyDescent="0.2">
      <c r="A28" s="21">
        <v>42887</v>
      </c>
      <c r="B28" s="138"/>
      <c r="C28" s="23"/>
      <c r="D28" s="24"/>
      <c r="E28" s="23"/>
      <c r="F28"/>
    </row>
    <row r="29" spans="1:6" x14ac:dyDescent="0.2">
      <c r="A29" s="21">
        <v>42917</v>
      </c>
      <c r="B29" s="138"/>
      <c r="C29" s="23"/>
      <c r="D29" s="24"/>
      <c r="E29" s="23"/>
      <c r="F29"/>
    </row>
    <row r="30" spans="1:6" x14ac:dyDescent="0.2">
      <c r="A30" s="21">
        <v>42948</v>
      </c>
      <c r="B30" s="138"/>
      <c r="C30" s="23"/>
      <c r="D30" s="24"/>
      <c r="E30" s="23"/>
      <c r="F30"/>
    </row>
    <row r="31" spans="1:6" x14ac:dyDescent="0.2">
      <c r="A31" s="21">
        <v>42979</v>
      </c>
      <c r="B31" s="138"/>
      <c r="C31" s="23"/>
      <c r="D31" s="24"/>
      <c r="E31" s="23"/>
      <c r="F31"/>
    </row>
    <row r="32" spans="1:6" x14ac:dyDescent="0.2">
      <c r="A32" s="21">
        <v>43009</v>
      </c>
      <c r="B32" s="138"/>
      <c r="C32" s="23"/>
      <c r="D32" s="24"/>
      <c r="E32" s="23"/>
      <c r="F32"/>
    </row>
    <row r="33" spans="1:6" x14ac:dyDescent="0.2">
      <c r="A33" s="21">
        <v>43040</v>
      </c>
      <c r="B33" s="138"/>
      <c r="C33" s="23"/>
      <c r="D33" s="24"/>
      <c r="E33" s="23"/>
      <c r="F33"/>
    </row>
    <row r="34" spans="1:6" ht="13.5" thickBot="1" x14ac:dyDescent="0.25">
      <c r="A34" s="25">
        <v>43070</v>
      </c>
      <c r="B34" s="139"/>
      <c r="C34" s="26"/>
      <c r="D34" s="29"/>
      <c r="E34" s="26"/>
      <c r="F34"/>
    </row>
    <row r="35" spans="1:6" x14ac:dyDescent="0.2">
      <c r="A35" s="17">
        <v>43101</v>
      </c>
      <c r="B35" s="140"/>
      <c r="C35" s="30"/>
      <c r="D35" s="18"/>
      <c r="E35" s="19"/>
      <c r="F35"/>
    </row>
    <row r="36" spans="1:6" x14ac:dyDescent="0.2">
      <c r="A36" s="21">
        <v>43132</v>
      </c>
      <c r="B36" s="138"/>
      <c r="C36" s="31"/>
      <c r="D36" s="22"/>
      <c r="E36" s="23"/>
      <c r="F36"/>
    </row>
    <row r="37" spans="1:6" x14ac:dyDescent="0.2">
      <c r="A37" s="21">
        <v>43160</v>
      </c>
      <c r="B37" s="138"/>
      <c r="C37" s="31"/>
      <c r="D37" s="22"/>
      <c r="E37" s="23"/>
      <c r="F37"/>
    </row>
    <row r="38" spans="1:6" x14ac:dyDescent="0.2">
      <c r="A38" s="21">
        <v>43191</v>
      </c>
      <c r="B38" s="138"/>
      <c r="C38" s="31"/>
      <c r="D38" s="22"/>
      <c r="E38" s="23"/>
      <c r="F38"/>
    </row>
    <row r="39" spans="1:6" x14ac:dyDescent="0.2">
      <c r="A39" s="21">
        <v>43221</v>
      </c>
      <c r="B39" s="138"/>
      <c r="C39" s="31"/>
      <c r="D39" s="22"/>
      <c r="E39" s="23"/>
      <c r="F39"/>
    </row>
    <row r="40" spans="1:6" x14ac:dyDescent="0.2">
      <c r="A40" s="21">
        <v>43252</v>
      </c>
      <c r="B40" s="138"/>
      <c r="C40" s="31"/>
      <c r="D40" s="22"/>
      <c r="E40" s="23"/>
      <c r="F40"/>
    </row>
    <row r="41" spans="1:6" x14ac:dyDescent="0.2">
      <c r="A41" s="21">
        <v>43282</v>
      </c>
      <c r="B41" s="138"/>
      <c r="C41" s="31"/>
      <c r="D41" s="22"/>
      <c r="E41" s="23"/>
      <c r="F41"/>
    </row>
    <row r="42" spans="1:6" x14ac:dyDescent="0.2">
      <c r="A42" s="21">
        <v>43313</v>
      </c>
      <c r="B42" s="138"/>
      <c r="C42" s="31"/>
      <c r="D42" s="22"/>
      <c r="E42" s="23"/>
      <c r="F42"/>
    </row>
    <row r="43" spans="1:6" x14ac:dyDescent="0.2">
      <c r="A43" s="21">
        <v>43344</v>
      </c>
      <c r="B43" s="138"/>
      <c r="C43" s="31"/>
      <c r="D43" s="22"/>
      <c r="E43" s="23"/>
      <c r="F43"/>
    </row>
    <row r="44" spans="1:6" x14ac:dyDescent="0.2">
      <c r="A44" s="21">
        <v>43374</v>
      </c>
      <c r="B44" s="138"/>
      <c r="C44" s="31"/>
      <c r="D44" s="22"/>
      <c r="E44" s="23"/>
      <c r="F44"/>
    </row>
    <row r="45" spans="1:6" x14ac:dyDescent="0.2">
      <c r="A45" s="21">
        <v>43405</v>
      </c>
      <c r="B45" s="138"/>
      <c r="C45" s="31"/>
      <c r="D45" s="22"/>
      <c r="E45" s="23"/>
      <c r="F45"/>
    </row>
    <row r="46" spans="1:6" ht="13.5" thickBot="1" x14ac:dyDescent="0.25">
      <c r="A46" s="188">
        <v>43435</v>
      </c>
      <c r="B46" s="139"/>
      <c r="C46" s="32"/>
      <c r="D46" s="33"/>
      <c r="E46" s="26"/>
      <c r="F46"/>
    </row>
    <row r="47" spans="1:6" s="16" customFormat="1" x14ac:dyDescent="0.2">
      <c r="A47" s="272">
        <v>43466</v>
      </c>
      <c r="B47" s="273"/>
      <c r="C47" s="274"/>
      <c r="D47" s="275"/>
      <c r="E47" s="274"/>
      <c r="F47" s="276"/>
    </row>
    <row r="48" spans="1:6" s="262" customFormat="1" hidden="1" x14ac:dyDescent="0.2">
      <c r="A48" s="263">
        <v>43497</v>
      </c>
      <c r="B48" s="264"/>
      <c r="C48" s="265"/>
      <c r="D48" s="266"/>
      <c r="E48" s="265"/>
      <c r="F48" s="261"/>
    </row>
    <row r="49" spans="1:6" s="262" customFormat="1" hidden="1" x14ac:dyDescent="0.2">
      <c r="A49" s="263">
        <v>43525</v>
      </c>
      <c r="B49" s="264"/>
      <c r="C49" s="265"/>
      <c r="D49" s="266"/>
      <c r="E49" s="265"/>
      <c r="F49" s="261"/>
    </row>
    <row r="50" spans="1:6" s="262" customFormat="1" hidden="1" x14ac:dyDescent="0.2">
      <c r="A50" s="263">
        <v>43556</v>
      </c>
      <c r="B50" s="264"/>
      <c r="C50" s="265"/>
      <c r="D50" s="266"/>
      <c r="E50" s="265"/>
      <c r="F50" s="261"/>
    </row>
    <row r="51" spans="1:6" s="262" customFormat="1" hidden="1" x14ac:dyDescent="0.2">
      <c r="A51" s="263">
        <v>43586</v>
      </c>
      <c r="B51" s="264"/>
      <c r="C51" s="265"/>
      <c r="D51" s="266"/>
      <c r="E51" s="265"/>
      <c r="F51" s="261"/>
    </row>
    <row r="52" spans="1:6" s="262" customFormat="1" hidden="1" x14ac:dyDescent="0.2">
      <c r="A52" s="263">
        <v>43617</v>
      </c>
      <c r="B52" s="264"/>
      <c r="C52" s="265"/>
      <c r="D52" s="266"/>
      <c r="E52" s="265"/>
      <c r="F52" s="261"/>
    </row>
    <row r="53" spans="1:6" s="262" customFormat="1" hidden="1" x14ac:dyDescent="0.2">
      <c r="A53" s="263">
        <v>43647</v>
      </c>
      <c r="B53" s="264"/>
      <c r="C53" s="265"/>
      <c r="D53" s="266"/>
      <c r="E53" s="265"/>
      <c r="F53" s="261"/>
    </row>
    <row r="54" spans="1:6" s="262" customFormat="1" hidden="1" x14ac:dyDescent="0.2">
      <c r="A54" s="263">
        <v>43678</v>
      </c>
      <c r="B54" s="264"/>
      <c r="C54" s="265"/>
      <c r="D54" s="266"/>
      <c r="E54" s="265"/>
      <c r="F54" s="261"/>
    </row>
    <row r="55" spans="1:6" s="262" customFormat="1" hidden="1" x14ac:dyDescent="0.2">
      <c r="A55" s="263">
        <v>43709</v>
      </c>
      <c r="B55" s="264"/>
      <c r="C55" s="265"/>
      <c r="D55" s="266"/>
      <c r="E55" s="265"/>
      <c r="F55" s="261"/>
    </row>
    <row r="56" spans="1:6" s="262" customFormat="1" ht="14.25" hidden="1" customHeight="1" x14ac:dyDescent="0.2">
      <c r="A56" s="263">
        <v>43739</v>
      </c>
      <c r="B56" s="264"/>
      <c r="C56" s="265"/>
      <c r="D56" s="266"/>
      <c r="E56" s="265"/>
      <c r="F56" s="261"/>
    </row>
    <row r="57" spans="1:6" s="262" customFormat="1" ht="13.5" hidden="1" thickBot="1" x14ac:dyDescent="0.25">
      <c r="A57" s="267">
        <v>43770</v>
      </c>
      <c r="B57" s="268"/>
      <c r="C57" s="269"/>
      <c r="D57" s="270"/>
      <c r="E57" s="269"/>
      <c r="F57" s="261"/>
    </row>
    <row r="58" spans="1:6" ht="13.5" hidden="1" thickBot="1" x14ac:dyDescent="0.25">
      <c r="A58" s="141">
        <v>43800</v>
      </c>
      <c r="B58" s="67"/>
      <c r="C58" s="189"/>
      <c r="D58" s="190"/>
      <c r="E58" s="191"/>
      <c r="F58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v>2016</v>
      </c>
      <c r="B60" s="19"/>
      <c r="C60" s="19"/>
      <c r="D60" s="19"/>
      <c r="E60" s="19"/>
      <c r="F60"/>
    </row>
    <row r="61" spans="1:6" x14ac:dyDescent="0.2">
      <c r="A61" s="38">
        <v>2017</v>
      </c>
      <c r="B61" s="23"/>
      <c r="C61" s="23"/>
      <c r="D61" s="23"/>
      <c r="E61" s="23"/>
      <c r="F61"/>
    </row>
    <row r="62" spans="1:6" ht="13.5" thickBot="1" x14ac:dyDescent="0.25">
      <c r="A62" s="39">
        <v>2018</v>
      </c>
      <c r="B62" s="26"/>
      <c r="C62" s="26"/>
      <c r="D62" s="26"/>
      <c r="E62" s="26"/>
      <c r="F62"/>
    </row>
    <row r="63" spans="1:6" ht="13.5" thickBot="1" x14ac:dyDescent="0.25">
      <c r="A63" s="34"/>
      <c r="B63" s="35"/>
      <c r="C63" s="35"/>
      <c r="D63" s="35"/>
      <c r="E63" s="35"/>
      <c r="F63"/>
    </row>
    <row r="64" spans="1:6" s="16" customFormat="1" x14ac:dyDescent="0.2">
      <c r="A64" s="272">
        <v>43101</v>
      </c>
      <c r="B64" s="274"/>
      <c r="C64" s="274"/>
      <c r="D64" s="274"/>
      <c r="E64" s="274"/>
      <c r="F64" s="276"/>
    </row>
    <row r="65" spans="1:6" s="16" customFormat="1" ht="13.5" thickBot="1" x14ac:dyDescent="0.25">
      <c r="A65" s="277">
        <v>43466</v>
      </c>
      <c r="B65" s="278"/>
      <c r="C65" s="278"/>
      <c r="D65" s="278"/>
      <c r="E65" s="278"/>
      <c r="F65" s="276"/>
    </row>
    <row r="66" spans="1:6" x14ac:dyDescent="0.2">
      <c r="A66" s="40" t="s">
        <v>136</v>
      </c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51</v>
      </c>
      <c r="B70" s="43"/>
      <c r="C70" s="44"/>
    </row>
    <row r="71" spans="1:6" hidden="1" x14ac:dyDescent="0.2">
      <c r="A71" s="44"/>
      <c r="B71" s="44"/>
      <c r="C71" s="44"/>
    </row>
    <row r="72" spans="1:6" ht="13.5" hidden="1" thickBot="1" x14ac:dyDescent="0.25">
      <c r="A72" s="45" t="s">
        <v>49</v>
      </c>
      <c r="C72" s="46" t="s">
        <v>52</v>
      </c>
      <c r="D72" s="47" t="s">
        <v>53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 t="s">
        <v>92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ageMargins left="0.35433070866141736" right="0.35433070866141736" top="0.98425196850393704" bottom="0.98425196850393704" header="0.19685039370078741" footer="0"/>
  <pageSetup paperSize="9" scale="92" orientation="portrait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10" sqref="A9:H10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350" t="s">
        <v>104</v>
      </c>
      <c r="B1" s="350"/>
      <c r="C1" s="350"/>
      <c r="D1" s="350"/>
      <c r="E1" s="350"/>
      <c r="F1" s="350"/>
      <c r="G1" s="15"/>
      <c r="H1" s="15"/>
    </row>
    <row r="2" spans="1:8" x14ac:dyDescent="0.2">
      <c r="A2" s="6" t="s">
        <v>2</v>
      </c>
      <c r="B2" s="7"/>
      <c r="C2" s="7"/>
      <c r="D2" s="7"/>
      <c r="E2" s="7"/>
      <c r="F2" s="7"/>
    </row>
    <row r="3" spans="1:8" s="147" customFormat="1" x14ac:dyDescent="0.2">
      <c r="A3" s="145" t="e">
        <f>+#REF!</f>
        <v>#REF!</v>
      </c>
      <c r="B3" s="146"/>
      <c r="C3" s="146"/>
      <c r="D3" s="146"/>
      <c r="E3" s="146"/>
      <c r="F3" s="146"/>
    </row>
    <row r="4" spans="1:8" x14ac:dyDescent="0.2">
      <c r="A4" s="6" t="s">
        <v>81</v>
      </c>
      <c r="B4" s="7"/>
      <c r="C4" s="7"/>
      <c r="D4" s="7"/>
      <c r="E4" s="7"/>
      <c r="F4" s="7"/>
    </row>
    <row r="5" spans="1:8" x14ac:dyDescent="0.2">
      <c r="A5" s="118" t="s">
        <v>95</v>
      </c>
      <c r="B5" s="7"/>
      <c r="C5" s="7"/>
      <c r="D5" s="7"/>
      <c r="E5" s="7"/>
      <c r="F5" s="7"/>
    </row>
    <row r="6" spans="1:8" x14ac:dyDescent="0.2">
      <c r="A6" s="253"/>
      <c r="B6" s="7"/>
      <c r="C6" s="7"/>
      <c r="D6" s="7"/>
      <c r="E6" s="7"/>
      <c r="F6" s="7"/>
    </row>
    <row r="7" spans="1:8" x14ac:dyDescent="0.2">
      <c r="A7" s="118"/>
      <c r="B7" s="7"/>
      <c r="C7" s="7"/>
      <c r="D7" s="7"/>
      <c r="E7" s="7"/>
      <c r="F7" s="7"/>
    </row>
    <row r="8" spans="1:8" ht="13.5" thickBot="1" x14ac:dyDescent="0.25">
      <c r="A8" s="118"/>
      <c r="B8" s="7"/>
      <c r="C8" s="7"/>
      <c r="D8" s="7"/>
      <c r="E8" s="7"/>
      <c r="F8" s="7"/>
    </row>
    <row r="9" spans="1:8" ht="12.75" customHeight="1" x14ac:dyDescent="0.2">
      <c r="A9" s="232" t="s">
        <v>48</v>
      </c>
      <c r="B9" s="232" t="s">
        <v>3</v>
      </c>
      <c r="C9" s="351" t="s">
        <v>103</v>
      </c>
      <c r="D9" s="232" t="s">
        <v>33</v>
      </c>
      <c r="E9" s="232" t="s">
        <v>34</v>
      </c>
      <c r="F9"/>
    </row>
    <row r="10" spans="1:8" ht="13.5" thickBot="1" x14ac:dyDescent="0.25">
      <c r="A10" s="233" t="s">
        <v>49</v>
      </c>
      <c r="B10" s="234" t="s">
        <v>5</v>
      </c>
      <c r="C10" s="352"/>
      <c r="D10" s="234" t="s">
        <v>4</v>
      </c>
      <c r="E10" s="234" t="s">
        <v>4</v>
      </c>
      <c r="F10"/>
    </row>
    <row r="11" spans="1:8" x14ac:dyDescent="0.2">
      <c r="A11" s="17">
        <v>42370</v>
      </c>
      <c r="B11" s="136"/>
      <c r="C11" s="19"/>
      <c r="D11" s="20"/>
      <c r="E11" s="19"/>
      <c r="F11"/>
    </row>
    <row r="12" spans="1:8" x14ac:dyDescent="0.2">
      <c r="A12" s="21">
        <v>42401</v>
      </c>
      <c r="B12" s="137"/>
      <c r="C12" s="23"/>
      <c r="D12" s="24"/>
      <c r="E12" s="23"/>
      <c r="F12"/>
    </row>
    <row r="13" spans="1:8" x14ac:dyDescent="0.2">
      <c r="A13" s="21">
        <v>42430</v>
      </c>
      <c r="B13" s="137"/>
      <c r="C13" s="23"/>
      <c r="D13" s="24"/>
      <c r="E13" s="23"/>
      <c r="F13"/>
    </row>
    <row r="14" spans="1:8" x14ac:dyDescent="0.2">
      <c r="A14" s="21">
        <v>42461</v>
      </c>
      <c r="B14" s="137"/>
      <c r="C14" s="23"/>
      <c r="D14" s="24"/>
      <c r="E14" s="23"/>
      <c r="F14"/>
    </row>
    <row r="15" spans="1:8" x14ac:dyDescent="0.2">
      <c r="A15" s="21">
        <v>42491</v>
      </c>
      <c r="B15" s="138"/>
      <c r="C15" s="23"/>
      <c r="D15" s="24"/>
      <c r="E15" s="23"/>
      <c r="F15"/>
    </row>
    <row r="16" spans="1:8" x14ac:dyDescent="0.2">
      <c r="A16" s="21">
        <v>42522</v>
      </c>
      <c r="B16" s="137"/>
      <c r="C16" s="23"/>
      <c r="D16" s="24"/>
      <c r="E16" s="23"/>
      <c r="F16"/>
    </row>
    <row r="17" spans="1:6" x14ac:dyDescent="0.2">
      <c r="A17" s="21">
        <v>42552</v>
      </c>
      <c r="B17" s="138"/>
      <c r="C17" s="23"/>
      <c r="D17" s="24"/>
      <c r="E17" s="23"/>
      <c r="F17"/>
    </row>
    <row r="18" spans="1:6" x14ac:dyDescent="0.2">
      <c r="A18" s="21">
        <v>42583</v>
      </c>
      <c r="B18" s="138"/>
      <c r="C18" s="23"/>
      <c r="D18" s="24"/>
      <c r="E18" s="23"/>
      <c r="F18"/>
    </row>
    <row r="19" spans="1:6" x14ac:dyDescent="0.2">
      <c r="A19" s="21">
        <v>42614</v>
      </c>
      <c r="B19" s="138"/>
      <c r="C19" s="23"/>
      <c r="D19" s="24"/>
      <c r="E19" s="23"/>
      <c r="F19"/>
    </row>
    <row r="20" spans="1:6" x14ac:dyDescent="0.2">
      <c r="A20" s="21">
        <v>42644</v>
      </c>
      <c r="B20" s="138"/>
      <c r="C20" s="23"/>
      <c r="D20" s="24"/>
      <c r="E20" s="23"/>
      <c r="F20"/>
    </row>
    <row r="21" spans="1:6" x14ac:dyDescent="0.2">
      <c r="A21" s="21">
        <v>42675</v>
      </c>
      <c r="B21" s="138"/>
      <c r="C21" s="23"/>
      <c r="D21" s="24"/>
      <c r="E21" s="23"/>
      <c r="F21"/>
    </row>
    <row r="22" spans="1:6" ht="13.5" thickBot="1" x14ac:dyDescent="0.25">
      <c r="A22" s="25">
        <v>42705</v>
      </c>
      <c r="B22" s="139"/>
      <c r="C22" s="26"/>
      <c r="D22" s="27"/>
      <c r="E22" s="26"/>
      <c r="F22"/>
    </row>
    <row r="23" spans="1:6" x14ac:dyDescent="0.2">
      <c r="A23" s="17">
        <v>42736</v>
      </c>
      <c r="B23" s="140"/>
      <c r="C23" s="19"/>
      <c r="D23" s="24"/>
      <c r="E23" s="19"/>
      <c r="F23"/>
    </row>
    <row r="24" spans="1:6" x14ac:dyDescent="0.2">
      <c r="A24" s="21">
        <v>42767</v>
      </c>
      <c r="B24" s="138"/>
      <c r="C24" s="23"/>
      <c r="D24" s="28"/>
      <c r="E24" s="23"/>
      <c r="F24"/>
    </row>
    <row r="25" spans="1:6" x14ac:dyDescent="0.2">
      <c r="A25" s="21">
        <v>42795</v>
      </c>
      <c r="B25" s="138"/>
      <c r="C25" s="23"/>
      <c r="D25" s="24"/>
      <c r="E25" s="23"/>
      <c r="F25"/>
    </row>
    <row r="26" spans="1:6" x14ac:dyDescent="0.2">
      <c r="A26" s="21">
        <v>42826</v>
      </c>
      <c r="B26" s="138"/>
      <c r="C26" s="23"/>
      <c r="D26" s="24"/>
      <c r="E26" s="23"/>
      <c r="F26"/>
    </row>
    <row r="27" spans="1:6" x14ac:dyDescent="0.2">
      <c r="A27" s="21">
        <v>42856</v>
      </c>
      <c r="B27" s="138"/>
      <c r="C27" s="23"/>
      <c r="D27" s="24"/>
      <c r="E27" s="23"/>
      <c r="F27"/>
    </row>
    <row r="28" spans="1:6" x14ac:dyDescent="0.2">
      <c r="A28" s="21">
        <v>42887</v>
      </c>
      <c r="B28" s="138"/>
      <c r="C28" s="23"/>
      <c r="D28" s="24"/>
      <c r="E28" s="23"/>
      <c r="F28"/>
    </row>
    <row r="29" spans="1:6" x14ac:dyDescent="0.2">
      <c r="A29" s="21">
        <v>42917</v>
      </c>
      <c r="B29" s="138"/>
      <c r="C29" s="23"/>
      <c r="D29" s="24"/>
      <c r="E29" s="23"/>
      <c r="F29"/>
    </row>
    <row r="30" spans="1:6" x14ac:dyDescent="0.2">
      <c r="A30" s="21">
        <v>42948</v>
      </c>
      <c r="B30" s="138"/>
      <c r="C30" s="23"/>
      <c r="D30" s="24"/>
      <c r="E30" s="23"/>
      <c r="F30"/>
    </row>
    <row r="31" spans="1:6" x14ac:dyDescent="0.2">
      <c r="A31" s="21">
        <v>42979</v>
      </c>
      <c r="B31" s="138"/>
      <c r="C31" s="23"/>
      <c r="D31" s="24"/>
      <c r="E31" s="23"/>
      <c r="F31"/>
    </row>
    <row r="32" spans="1:6" x14ac:dyDescent="0.2">
      <c r="A32" s="21">
        <v>43009</v>
      </c>
      <c r="B32" s="138"/>
      <c r="C32" s="23"/>
      <c r="D32" s="24"/>
      <c r="E32" s="23"/>
      <c r="F32"/>
    </row>
    <row r="33" spans="1:6" x14ac:dyDescent="0.2">
      <c r="A33" s="21">
        <v>43040</v>
      </c>
      <c r="B33" s="138"/>
      <c r="C33" s="23"/>
      <c r="D33" s="24"/>
      <c r="E33" s="23"/>
      <c r="F33"/>
    </row>
    <row r="34" spans="1:6" ht="13.5" thickBot="1" x14ac:dyDescent="0.25">
      <c r="A34" s="25">
        <v>43070</v>
      </c>
      <c r="B34" s="139"/>
      <c r="C34" s="26"/>
      <c r="D34" s="29"/>
      <c r="E34" s="26"/>
      <c r="F34"/>
    </row>
    <row r="35" spans="1:6" x14ac:dyDescent="0.2">
      <c r="A35" s="17">
        <v>43101</v>
      </c>
      <c r="B35" s="140"/>
      <c r="C35" s="30"/>
      <c r="D35" s="18"/>
      <c r="E35" s="19"/>
      <c r="F35"/>
    </row>
    <row r="36" spans="1:6" x14ac:dyDescent="0.2">
      <c r="A36" s="21">
        <v>43132</v>
      </c>
      <c r="B36" s="138"/>
      <c r="C36" s="31"/>
      <c r="D36" s="22"/>
      <c r="E36" s="23"/>
      <c r="F36"/>
    </row>
    <row r="37" spans="1:6" x14ac:dyDescent="0.2">
      <c r="A37" s="21">
        <v>43160</v>
      </c>
      <c r="B37" s="138"/>
      <c r="C37" s="31"/>
      <c r="D37" s="22"/>
      <c r="E37" s="23"/>
      <c r="F37"/>
    </row>
    <row r="38" spans="1:6" x14ac:dyDescent="0.2">
      <c r="A38" s="21">
        <v>43191</v>
      </c>
      <c r="B38" s="138"/>
      <c r="C38" s="31"/>
      <c r="D38" s="22"/>
      <c r="E38" s="23"/>
      <c r="F38"/>
    </row>
    <row r="39" spans="1:6" x14ac:dyDescent="0.2">
      <c r="A39" s="21">
        <v>43221</v>
      </c>
      <c r="B39" s="138"/>
      <c r="C39" s="31"/>
      <c r="D39" s="22"/>
      <c r="E39" s="23"/>
      <c r="F39"/>
    </row>
    <row r="40" spans="1:6" x14ac:dyDescent="0.2">
      <c r="A40" s="21">
        <v>43252</v>
      </c>
      <c r="B40" s="138"/>
      <c r="C40" s="31"/>
      <c r="D40" s="22"/>
      <c r="E40" s="23"/>
      <c r="F40"/>
    </row>
    <row r="41" spans="1:6" x14ac:dyDescent="0.2">
      <c r="A41" s="21">
        <v>43282</v>
      </c>
      <c r="B41" s="138"/>
      <c r="C41" s="31"/>
      <c r="D41" s="22"/>
      <c r="E41" s="23"/>
      <c r="F41"/>
    </row>
    <row r="42" spans="1:6" x14ac:dyDescent="0.2">
      <c r="A42" s="21">
        <v>43313</v>
      </c>
      <c r="B42" s="138"/>
      <c r="C42" s="31"/>
      <c r="D42" s="22"/>
      <c r="E42" s="23"/>
      <c r="F42"/>
    </row>
    <row r="43" spans="1:6" x14ac:dyDescent="0.2">
      <c r="A43" s="21">
        <v>43344</v>
      </c>
      <c r="B43" s="138"/>
      <c r="C43" s="31"/>
      <c r="D43" s="22"/>
      <c r="E43" s="23"/>
      <c r="F43"/>
    </row>
    <row r="44" spans="1:6" x14ac:dyDescent="0.2">
      <c r="A44" s="21">
        <v>43374</v>
      </c>
      <c r="B44" s="138"/>
      <c r="C44" s="31"/>
      <c r="D44" s="22"/>
      <c r="E44" s="23"/>
      <c r="F44"/>
    </row>
    <row r="45" spans="1:6" x14ac:dyDescent="0.2">
      <c r="A45" s="21">
        <v>43405</v>
      </c>
      <c r="B45" s="138"/>
      <c r="C45" s="31"/>
      <c r="D45" s="22"/>
      <c r="E45" s="23"/>
      <c r="F45"/>
    </row>
    <row r="46" spans="1:6" ht="13.5" thickBot="1" x14ac:dyDescent="0.25">
      <c r="A46" s="188">
        <v>43435</v>
      </c>
      <c r="B46" s="139"/>
      <c r="C46" s="32"/>
      <c r="D46" s="33"/>
      <c r="E46" s="26"/>
      <c r="F46"/>
    </row>
    <row r="47" spans="1:6" s="16" customFormat="1" x14ac:dyDescent="0.2">
      <c r="A47" s="272">
        <v>43466</v>
      </c>
      <c r="B47" s="273"/>
      <c r="C47" s="274"/>
      <c r="D47" s="275"/>
      <c r="E47" s="274"/>
      <c r="F47" s="276"/>
    </row>
    <row r="48" spans="1:6" s="262" customFormat="1" hidden="1" x14ac:dyDescent="0.2">
      <c r="A48" s="263">
        <v>43497</v>
      </c>
      <c r="B48" s="264"/>
      <c r="C48" s="265"/>
      <c r="D48" s="266"/>
      <c r="E48" s="265"/>
      <c r="F48" s="261"/>
    </row>
    <row r="49" spans="1:6" s="262" customFormat="1" hidden="1" x14ac:dyDescent="0.2">
      <c r="A49" s="263">
        <v>43525</v>
      </c>
      <c r="B49" s="264"/>
      <c r="C49" s="265"/>
      <c r="D49" s="266"/>
      <c r="E49" s="265"/>
      <c r="F49" s="261"/>
    </row>
    <row r="50" spans="1:6" s="262" customFormat="1" hidden="1" x14ac:dyDescent="0.2">
      <c r="A50" s="263">
        <v>43556</v>
      </c>
      <c r="B50" s="264"/>
      <c r="C50" s="265"/>
      <c r="D50" s="266"/>
      <c r="E50" s="265"/>
      <c r="F50" s="261"/>
    </row>
    <row r="51" spans="1:6" s="262" customFormat="1" hidden="1" x14ac:dyDescent="0.2">
      <c r="A51" s="263">
        <v>43586</v>
      </c>
      <c r="B51" s="264"/>
      <c r="C51" s="265"/>
      <c r="D51" s="266"/>
      <c r="E51" s="265"/>
      <c r="F51" s="261"/>
    </row>
    <row r="52" spans="1:6" s="262" customFormat="1" hidden="1" x14ac:dyDescent="0.2">
      <c r="A52" s="263">
        <v>43617</v>
      </c>
      <c r="B52" s="264"/>
      <c r="C52" s="265"/>
      <c r="D52" s="266"/>
      <c r="E52" s="265"/>
      <c r="F52" s="261"/>
    </row>
    <row r="53" spans="1:6" s="262" customFormat="1" hidden="1" x14ac:dyDescent="0.2">
      <c r="A53" s="263">
        <v>43647</v>
      </c>
      <c r="B53" s="264"/>
      <c r="C53" s="265"/>
      <c r="D53" s="266"/>
      <c r="E53" s="265"/>
      <c r="F53" s="261"/>
    </row>
    <row r="54" spans="1:6" s="262" customFormat="1" hidden="1" x14ac:dyDescent="0.2">
      <c r="A54" s="263">
        <v>43678</v>
      </c>
      <c r="B54" s="264"/>
      <c r="C54" s="265"/>
      <c r="D54" s="266"/>
      <c r="E54" s="265"/>
      <c r="F54" s="261"/>
    </row>
    <row r="55" spans="1:6" s="262" customFormat="1" hidden="1" x14ac:dyDescent="0.2">
      <c r="A55" s="263">
        <v>43709</v>
      </c>
      <c r="B55" s="264"/>
      <c r="C55" s="265"/>
      <c r="D55" s="266"/>
      <c r="E55" s="265"/>
      <c r="F55" s="261"/>
    </row>
    <row r="56" spans="1:6" s="262" customFormat="1" ht="14.25" hidden="1" customHeight="1" x14ac:dyDescent="0.2">
      <c r="A56" s="263">
        <v>43739</v>
      </c>
      <c r="B56" s="264"/>
      <c r="C56" s="265"/>
      <c r="D56" s="266"/>
      <c r="E56" s="265"/>
      <c r="F56" s="261"/>
    </row>
    <row r="57" spans="1:6" s="262" customFormat="1" ht="13.5" hidden="1" thickBot="1" x14ac:dyDescent="0.25">
      <c r="A57" s="267">
        <v>43770</v>
      </c>
      <c r="B57" s="268"/>
      <c r="C57" s="269"/>
      <c r="D57" s="270"/>
      <c r="E57" s="269"/>
      <c r="F57" s="261"/>
    </row>
    <row r="58" spans="1:6" ht="13.5" hidden="1" thickBot="1" x14ac:dyDescent="0.25">
      <c r="A58" s="141">
        <v>43800</v>
      </c>
      <c r="B58" s="67"/>
      <c r="C58" s="189"/>
      <c r="D58" s="190"/>
      <c r="E58" s="191"/>
      <c r="F58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v>2016</v>
      </c>
      <c r="B60" s="19"/>
      <c r="C60" s="19"/>
      <c r="D60" s="19"/>
      <c r="E60" s="19"/>
      <c r="F60"/>
    </row>
    <row r="61" spans="1:6" x14ac:dyDescent="0.2">
      <c r="A61" s="38">
        <v>2017</v>
      </c>
      <c r="B61" s="23"/>
      <c r="C61" s="23"/>
      <c r="D61" s="23"/>
      <c r="E61" s="23"/>
      <c r="F61"/>
    </row>
    <row r="62" spans="1:6" ht="13.5" thickBot="1" x14ac:dyDescent="0.25">
      <c r="A62" s="39">
        <v>2018</v>
      </c>
      <c r="B62" s="26"/>
      <c r="C62" s="26"/>
      <c r="D62" s="26"/>
      <c r="E62" s="26"/>
      <c r="F62"/>
    </row>
    <row r="63" spans="1:6" ht="13.5" thickBot="1" x14ac:dyDescent="0.25">
      <c r="A63" s="34"/>
      <c r="B63" s="35"/>
      <c r="C63" s="35"/>
      <c r="D63" s="35"/>
      <c r="E63" s="35"/>
      <c r="F63"/>
    </row>
    <row r="64" spans="1:6" s="16" customFormat="1" x14ac:dyDescent="0.2">
      <c r="A64" s="272">
        <f>+'2.1.impo investigadas Mezclas'!A64</f>
        <v>43101</v>
      </c>
      <c r="B64" s="274"/>
      <c r="C64" s="274"/>
      <c r="D64" s="274"/>
      <c r="E64" s="274"/>
      <c r="F64" s="276"/>
    </row>
    <row r="65" spans="1:6" s="16" customFormat="1" ht="13.5" thickBot="1" x14ac:dyDescent="0.25">
      <c r="A65" s="277">
        <f>+'2.1.impo investigadas Mezclas'!A65</f>
        <v>43466</v>
      </c>
      <c r="B65" s="278"/>
      <c r="C65" s="278"/>
      <c r="D65" s="278"/>
      <c r="E65" s="278"/>
      <c r="F65" s="276"/>
    </row>
    <row r="66" spans="1:6" x14ac:dyDescent="0.2">
      <c r="A66" s="40" t="s">
        <v>136</v>
      </c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51</v>
      </c>
      <c r="B70" s="43"/>
      <c r="C70" s="44"/>
    </row>
    <row r="71" spans="1:6" ht="13.5" hidden="1" thickBot="1" x14ac:dyDescent="0.25">
      <c r="A71" s="44"/>
      <c r="B71" s="44"/>
      <c r="C71" s="44"/>
    </row>
    <row r="72" spans="1:6" ht="13.5" hidden="1" thickBot="1" x14ac:dyDescent="0.25">
      <c r="A72" s="45" t="s">
        <v>49</v>
      </c>
      <c r="C72" s="46" t="s">
        <v>52</v>
      </c>
      <c r="D72" s="47" t="s">
        <v>53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 t="s">
        <v>92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ageMargins left="0.35433070866141736" right="0.35433070866141736" top="0.98425196850393704" bottom="0.98425196850393704" header="0.19685039370078741" footer="0"/>
  <pageSetup paperSize="9" scale="92" orientation="portrait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10" sqref="A9:H10"/>
    </sheetView>
  </sheetViews>
  <sheetFormatPr baseColWidth="10" defaultRowHeight="12.75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350" t="s">
        <v>102</v>
      </c>
      <c r="B1" s="350"/>
      <c r="C1" s="350"/>
      <c r="D1" s="350"/>
      <c r="E1" s="350"/>
      <c r="F1" s="350"/>
      <c r="G1" s="15"/>
      <c r="H1" s="15"/>
    </row>
    <row r="2" spans="1:8" x14ac:dyDescent="0.2">
      <c r="A2" s="6" t="s">
        <v>2</v>
      </c>
      <c r="B2" s="7"/>
      <c r="C2" s="7"/>
      <c r="D2" s="7"/>
      <c r="E2" s="7"/>
      <c r="F2" s="7"/>
    </row>
    <row r="3" spans="1:8" x14ac:dyDescent="0.2">
      <c r="A3" s="145" t="e">
        <f>+#REF!</f>
        <v>#REF!</v>
      </c>
      <c r="B3" s="146"/>
      <c r="C3" s="146"/>
      <c r="D3" s="146"/>
      <c r="E3" s="146"/>
      <c r="F3" s="146"/>
      <c r="G3" s="147"/>
    </row>
    <row r="4" spans="1:8" x14ac:dyDescent="0.2">
      <c r="A4" s="6" t="s">
        <v>46</v>
      </c>
      <c r="B4" s="7"/>
      <c r="C4" s="7"/>
      <c r="D4" s="7"/>
      <c r="E4" s="7"/>
      <c r="F4" s="7"/>
    </row>
    <row r="5" spans="1:8" x14ac:dyDescent="0.2">
      <c r="A5" s="6" t="s">
        <v>47</v>
      </c>
      <c r="B5" s="7"/>
      <c r="C5" s="7"/>
      <c r="D5" s="7"/>
      <c r="E5" s="7"/>
      <c r="F5" s="7"/>
    </row>
    <row r="6" spans="1:8" ht="33" customHeight="1" x14ac:dyDescent="0.2">
      <c r="A6" s="353"/>
      <c r="B6" s="353"/>
      <c r="C6" s="353"/>
      <c r="D6" s="353"/>
      <c r="E6" s="353"/>
      <c r="F6" s="7"/>
    </row>
    <row r="7" spans="1:8" x14ac:dyDescent="0.2">
      <c r="A7" s="6"/>
      <c r="B7" s="7"/>
      <c r="C7" s="7"/>
      <c r="D7" s="7"/>
      <c r="E7" s="7"/>
      <c r="F7" s="7"/>
    </row>
    <row r="8" spans="1:8" ht="13.5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32" t="s">
        <v>48</v>
      </c>
      <c r="B9" s="232" t="s">
        <v>3</v>
      </c>
      <c r="C9" s="351" t="s">
        <v>103</v>
      </c>
      <c r="D9" s="232" t="s">
        <v>33</v>
      </c>
      <c r="E9" s="232" t="s">
        <v>34</v>
      </c>
    </row>
    <row r="10" spans="1:8" ht="13.5" thickBot="1" x14ac:dyDescent="0.25">
      <c r="A10" s="234" t="s">
        <v>49</v>
      </c>
      <c r="B10" s="234" t="s">
        <v>5</v>
      </c>
      <c r="C10" s="352"/>
      <c r="D10" s="234" t="s">
        <v>4</v>
      </c>
      <c r="E10" s="234" t="s">
        <v>4</v>
      </c>
    </row>
    <row r="11" spans="1:8" x14ac:dyDescent="0.2">
      <c r="A11" s="17">
        <f>+'2.2.impo investigadas R410'!A11</f>
        <v>42370</v>
      </c>
      <c r="B11" s="18"/>
      <c r="C11" s="19"/>
      <c r="D11" s="20"/>
      <c r="E11" s="19"/>
    </row>
    <row r="12" spans="1:8" x14ac:dyDescent="0.2">
      <c r="A12" s="21">
        <f>+'2.2.impo investigadas R410'!A12</f>
        <v>42401</v>
      </c>
      <c r="B12" s="22"/>
      <c r="C12" s="23"/>
      <c r="D12" s="24"/>
      <c r="E12" s="23"/>
    </row>
    <row r="13" spans="1:8" x14ac:dyDescent="0.2">
      <c r="A13" s="21">
        <f>+'2.2.impo investigadas R410'!A13</f>
        <v>42430</v>
      </c>
      <c r="B13" s="22"/>
      <c r="C13" s="23"/>
      <c r="D13" s="24"/>
      <c r="E13" s="23"/>
    </row>
    <row r="14" spans="1:8" x14ac:dyDescent="0.2">
      <c r="A14" s="21">
        <f>+'2.2.impo investigadas R410'!A14</f>
        <v>42461</v>
      </c>
      <c r="B14" s="22"/>
      <c r="C14" s="23"/>
      <c r="D14" s="24"/>
      <c r="E14" s="23"/>
    </row>
    <row r="15" spans="1:8" x14ac:dyDescent="0.2">
      <c r="A15" s="21">
        <f>+'2.2.impo investigadas R410'!A15</f>
        <v>42491</v>
      </c>
      <c r="B15" s="23"/>
      <c r="C15" s="23"/>
      <c r="D15" s="24"/>
      <c r="E15" s="23"/>
    </row>
    <row r="16" spans="1:8" x14ac:dyDescent="0.2">
      <c r="A16" s="21">
        <f>+'2.2.impo investigadas R410'!A16</f>
        <v>42522</v>
      </c>
      <c r="B16" s="22"/>
      <c r="C16" s="23"/>
      <c r="D16" s="24"/>
      <c r="E16" s="23"/>
    </row>
    <row r="17" spans="1:5" x14ac:dyDescent="0.2">
      <c r="A17" s="21">
        <f>+'2.2.impo investigadas R410'!A17</f>
        <v>42552</v>
      </c>
      <c r="B17" s="23"/>
      <c r="C17" s="23"/>
      <c r="D17" s="24"/>
      <c r="E17" s="23"/>
    </row>
    <row r="18" spans="1:5" x14ac:dyDescent="0.2">
      <c r="A18" s="21">
        <f>+'2.2.impo investigadas R410'!A18</f>
        <v>42583</v>
      </c>
      <c r="B18" s="23"/>
      <c r="C18" s="23"/>
      <c r="D18" s="24"/>
      <c r="E18" s="23"/>
    </row>
    <row r="19" spans="1:5" x14ac:dyDescent="0.2">
      <c r="A19" s="21">
        <f>+'2.2.impo investigadas R410'!A19</f>
        <v>42614</v>
      </c>
      <c r="B19" s="23"/>
      <c r="C19" s="23"/>
      <c r="D19" s="24"/>
      <c r="E19" s="23"/>
    </row>
    <row r="20" spans="1:5" x14ac:dyDescent="0.2">
      <c r="A20" s="21">
        <f>+'2.2.impo investigadas R410'!A20</f>
        <v>42644</v>
      </c>
      <c r="B20" s="23"/>
      <c r="C20" s="23"/>
      <c r="D20" s="24"/>
      <c r="E20" s="23"/>
    </row>
    <row r="21" spans="1:5" x14ac:dyDescent="0.2">
      <c r="A21" s="21">
        <f>+'2.2.impo investigadas R410'!A21</f>
        <v>42675</v>
      </c>
      <c r="B21" s="23"/>
      <c r="C21" s="23"/>
      <c r="D21" s="24"/>
      <c r="E21" s="23"/>
    </row>
    <row r="22" spans="1:5" ht="13.5" thickBot="1" x14ac:dyDescent="0.25">
      <c r="A22" s="25">
        <f>+'2.2.impo investigadas R410'!A22</f>
        <v>42705</v>
      </c>
      <c r="B22" s="26"/>
      <c r="C22" s="26"/>
      <c r="D22" s="27"/>
      <c r="E22" s="26"/>
    </row>
    <row r="23" spans="1:5" x14ac:dyDescent="0.2">
      <c r="A23" s="17">
        <f>+'2.2.impo investigadas R410'!A23</f>
        <v>42736</v>
      </c>
      <c r="B23" s="19"/>
      <c r="C23" s="19"/>
      <c r="D23" s="24"/>
      <c r="E23" s="19"/>
    </row>
    <row r="24" spans="1:5" x14ac:dyDescent="0.2">
      <c r="A24" s="21">
        <f>+'2.2.impo investigadas R410'!A24</f>
        <v>42767</v>
      </c>
      <c r="B24" s="23"/>
      <c r="C24" s="23"/>
      <c r="D24" s="28"/>
      <c r="E24" s="23"/>
    </row>
    <row r="25" spans="1:5" x14ac:dyDescent="0.2">
      <c r="A25" s="21">
        <f>+'2.2.impo investigadas R410'!A25</f>
        <v>42795</v>
      </c>
      <c r="B25" s="23"/>
      <c r="C25" s="23"/>
      <c r="D25" s="24"/>
      <c r="E25" s="23"/>
    </row>
    <row r="26" spans="1:5" x14ac:dyDescent="0.2">
      <c r="A26" s="21">
        <f>+'2.2.impo investigadas R410'!A26</f>
        <v>42826</v>
      </c>
      <c r="B26" s="23"/>
      <c r="C26" s="23"/>
      <c r="D26" s="24"/>
      <c r="E26" s="23"/>
    </row>
    <row r="27" spans="1:5" x14ac:dyDescent="0.2">
      <c r="A27" s="21">
        <f>+'2.2.impo investigadas R410'!A27</f>
        <v>42856</v>
      </c>
      <c r="B27" s="23"/>
      <c r="C27" s="23"/>
      <c r="D27" s="24"/>
      <c r="E27" s="23"/>
    </row>
    <row r="28" spans="1:5" x14ac:dyDescent="0.2">
      <c r="A28" s="21">
        <f>+'2.2.impo investigadas R410'!A28</f>
        <v>42887</v>
      </c>
      <c r="B28" s="23"/>
      <c r="C28" s="23"/>
      <c r="D28" s="24"/>
      <c r="E28" s="23"/>
    </row>
    <row r="29" spans="1:5" x14ac:dyDescent="0.2">
      <c r="A29" s="21">
        <f>+'2.2.impo investigadas R410'!A29</f>
        <v>42917</v>
      </c>
      <c r="B29" s="23"/>
      <c r="C29" s="23"/>
      <c r="D29" s="24"/>
      <c r="E29" s="23"/>
    </row>
    <row r="30" spans="1:5" x14ac:dyDescent="0.2">
      <c r="A30" s="21">
        <f>+'2.2.impo investigadas R410'!A30</f>
        <v>42948</v>
      </c>
      <c r="B30" s="23"/>
      <c r="C30" s="23"/>
      <c r="D30" s="24"/>
      <c r="E30" s="23"/>
    </row>
    <row r="31" spans="1:5" x14ac:dyDescent="0.2">
      <c r="A31" s="21">
        <f>+'2.2.impo investigadas R410'!A31</f>
        <v>42979</v>
      </c>
      <c r="B31" s="23"/>
      <c r="C31" s="23"/>
      <c r="D31" s="24"/>
      <c r="E31" s="23"/>
    </row>
    <row r="32" spans="1:5" x14ac:dyDescent="0.2">
      <c r="A32" s="21">
        <f>+'2.2.impo investigadas R410'!A32</f>
        <v>43009</v>
      </c>
      <c r="B32" s="23"/>
      <c r="C32" s="23"/>
      <c r="D32" s="24"/>
      <c r="E32" s="23"/>
    </row>
    <row r="33" spans="1:5" x14ac:dyDescent="0.2">
      <c r="A33" s="21">
        <f>+'2.2.impo investigadas R410'!A33</f>
        <v>43040</v>
      </c>
      <c r="B33" s="23"/>
      <c r="C33" s="23"/>
      <c r="D33" s="24"/>
      <c r="E33" s="23"/>
    </row>
    <row r="34" spans="1:5" ht="13.5" thickBot="1" x14ac:dyDescent="0.25">
      <c r="A34" s="25">
        <f>+'2.2.impo investigadas R410'!A34</f>
        <v>43070</v>
      </c>
      <c r="B34" s="26"/>
      <c r="C34" s="26"/>
      <c r="D34" s="29"/>
      <c r="E34" s="26"/>
    </row>
    <row r="35" spans="1:5" x14ac:dyDescent="0.2">
      <c r="A35" s="17">
        <f>+'2.2.impo investigadas R410'!A35</f>
        <v>43101</v>
      </c>
      <c r="B35" s="19"/>
      <c r="C35" s="30"/>
      <c r="D35" s="18"/>
      <c r="E35" s="19"/>
    </row>
    <row r="36" spans="1:5" x14ac:dyDescent="0.2">
      <c r="A36" s="21">
        <f>+'2.2.impo investigadas R410'!A36</f>
        <v>43132</v>
      </c>
      <c r="B36" s="23"/>
      <c r="C36" s="31"/>
      <c r="D36" s="22"/>
      <c r="E36" s="23"/>
    </row>
    <row r="37" spans="1:5" x14ac:dyDescent="0.2">
      <c r="A37" s="21">
        <f>+'2.2.impo investigadas R410'!A37</f>
        <v>43160</v>
      </c>
      <c r="B37" s="23"/>
      <c r="C37" s="31"/>
      <c r="D37" s="22"/>
      <c r="E37" s="23"/>
    </row>
    <row r="38" spans="1:5" x14ac:dyDescent="0.2">
      <c r="A38" s="21">
        <f>+'2.2.impo investigadas R410'!A38</f>
        <v>43191</v>
      </c>
      <c r="B38" s="23"/>
      <c r="C38" s="31"/>
      <c r="D38" s="22"/>
      <c r="E38" s="23"/>
    </row>
    <row r="39" spans="1:5" x14ac:dyDescent="0.2">
      <c r="A39" s="21">
        <f>+'2.2.impo investigadas R410'!A39</f>
        <v>43221</v>
      </c>
      <c r="B39" s="23"/>
      <c r="C39" s="31"/>
      <c r="D39" s="22"/>
      <c r="E39" s="23"/>
    </row>
    <row r="40" spans="1:5" x14ac:dyDescent="0.2">
      <c r="A40" s="21">
        <f>+'2.2.impo investigadas R410'!A40</f>
        <v>43252</v>
      </c>
      <c r="B40" s="23"/>
      <c r="C40" s="31"/>
      <c r="D40" s="22"/>
      <c r="E40" s="23"/>
    </row>
    <row r="41" spans="1:5" x14ac:dyDescent="0.2">
      <c r="A41" s="21">
        <f>+'2.2.impo investigadas R410'!A41</f>
        <v>43282</v>
      </c>
      <c r="B41" s="23"/>
      <c r="C41" s="31"/>
      <c r="D41" s="22"/>
      <c r="E41" s="23"/>
    </row>
    <row r="42" spans="1:5" x14ac:dyDescent="0.2">
      <c r="A42" s="21">
        <f>+'2.2.impo investigadas R410'!A42</f>
        <v>43313</v>
      </c>
      <c r="B42" s="23"/>
      <c r="C42" s="31"/>
      <c r="D42" s="22"/>
      <c r="E42" s="23"/>
    </row>
    <row r="43" spans="1:5" x14ac:dyDescent="0.2">
      <c r="A43" s="21">
        <f>+'2.2.impo investigadas R410'!A43</f>
        <v>43344</v>
      </c>
      <c r="B43" s="23"/>
      <c r="C43" s="31"/>
      <c r="D43" s="22"/>
      <c r="E43" s="23"/>
    </row>
    <row r="44" spans="1:5" x14ac:dyDescent="0.2">
      <c r="A44" s="21">
        <f>+'2.2.impo investigadas R410'!A44</f>
        <v>43374</v>
      </c>
      <c r="B44" s="23"/>
      <c r="C44" s="31"/>
      <c r="D44" s="22"/>
      <c r="E44" s="23"/>
    </row>
    <row r="45" spans="1:5" x14ac:dyDescent="0.2">
      <c r="A45" s="21">
        <f>+'2.2.impo investigadas R410'!A45</f>
        <v>43405</v>
      </c>
      <c r="B45" s="23"/>
      <c r="C45" s="31"/>
      <c r="D45" s="22"/>
      <c r="E45" s="23"/>
    </row>
    <row r="46" spans="1:5" ht="13.5" thickBot="1" x14ac:dyDescent="0.25">
      <c r="A46" s="25">
        <f>+'2.2.impo investigadas R410'!A46</f>
        <v>43435</v>
      </c>
      <c r="B46" s="26"/>
      <c r="C46" s="32"/>
      <c r="D46" s="33"/>
      <c r="E46" s="26"/>
    </row>
    <row r="47" spans="1:5" s="16" customFormat="1" ht="13.5" thickBot="1" x14ac:dyDescent="0.25">
      <c r="A47" s="282">
        <f>+'2.2.impo investigadas R410'!A47</f>
        <v>43466</v>
      </c>
      <c r="B47" s="283"/>
      <c r="C47" s="284"/>
      <c r="D47" s="284"/>
      <c r="E47" s="284"/>
    </row>
    <row r="48" spans="1:5" s="262" customFormat="1" hidden="1" x14ac:dyDescent="0.2">
      <c r="A48" s="279">
        <v>43132</v>
      </c>
      <c r="B48" s="280"/>
      <c r="C48" s="281"/>
      <c r="D48" s="281"/>
      <c r="E48" s="281"/>
    </row>
    <row r="49" spans="1:6" s="262" customFormat="1" hidden="1" x14ac:dyDescent="0.2">
      <c r="A49" s="263">
        <v>43160</v>
      </c>
      <c r="B49" s="264"/>
      <c r="C49" s="265"/>
      <c r="D49" s="265"/>
      <c r="E49" s="265"/>
    </row>
    <row r="50" spans="1:6" s="262" customFormat="1" hidden="1" x14ac:dyDescent="0.2">
      <c r="A50" s="263">
        <v>43191</v>
      </c>
      <c r="B50" s="264"/>
      <c r="C50" s="265"/>
      <c r="D50" s="265"/>
      <c r="E50" s="265"/>
    </row>
    <row r="51" spans="1:6" s="262" customFormat="1" hidden="1" x14ac:dyDescent="0.2">
      <c r="A51" s="263">
        <v>43221</v>
      </c>
      <c r="B51" s="264"/>
      <c r="C51" s="265"/>
      <c r="D51" s="265"/>
      <c r="E51" s="265"/>
    </row>
    <row r="52" spans="1:6" s="262" customFormat="1" hidden="1" x14ac:dyDescent="0.2">
      <c r="A52" s="263">
        <v>43252</v>
      </c>
      <c r="B52" s="264"/>
      <c r="C52" s="265"/>
      <c r="D52" s="265"/>
      <c r="E52" s="265"/>
    </row>
    <row r="53" spans="1:6" s="262" customFormat="1" hidden="1" x14ac:dyDescent="0.2">
      <c r="A53" s="263">
        <v>43282</v>
      </c>
      <c r="B53" s="264"/>
      <c r="C53" s="265"/>
      <c r="D53" s="265"/>
      <c r="E53" s="265"/>
    </row>
    <row r="54" spans="1:6" s="262" customFormat="1" hidden="1" x14ac:dyDescent="0.2">
      <c r="A54" s="263">
        <v>43313</v>
      </c>
      <c r="B54" s="264"/>
      <c r="C54" s="265"/>
      <c r="D54" s="265"/>
      <c r="E54" s="265"/>
    </row>
    <row r="55" spans="1:6" s="262" customFormat="1" hidden="1" x14ac:dyDescent="0.2">
      <c r="A55" s="263">
        <v>43344</v>
      </c>
      <c r="B55" s="264"/>
      <c r="C55" s="265"/>
      <c r="D55" s="265"/>
      <c r="E55" s="265"/>
    </row>
    <row r="56" spans="1:6" s="262" customFormat="1" hidden="1" x14ac:dyDescent="0.2">
      <c r="A56" s="263">
        <v>43374</v>
      </c>
      <c r="B56" s="264"/>
      <c r="C56" s="265"/>
      <c r="D56" s="265"/>
      <c r="E56" s="265"/>
    </row>
    <row r="57" spans="1:6" s="262" customFormat="1" ht="13.5" hidden="1" thickBot="1" x14ac:dyDescent="0.25">
      <c r="A57" s="267">
        <v>43405</v>
      </c>
      <c r="B57" s="268"/>
      <c r="C57" s="269"/>
      <c r="D57" s="269"/>
      <c r="E57" s="269"/>
    </row>
    <row r="58" spans="1:6" ht="13.5" hidden="1" thickBot="1" x14ac:dyDescent="0.25">
      <c r="A58" s="25"/>
      <c r="B58" s="26"/>
      <c r="C58" s="32"/>
      <c r="D58" s="33"/>
      <c r="E58" s="26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f>+'2.2.impo investigadas R410'!A60</f>
        <v>2016</v>
      </c>
      <c r="B60" s="19"/>
      <c r="C60" s="19"/>
      <c r="D60" s="19"/>
      <c r="E60" s="19"/>
    </row>
    <row r="61" spans="1:6" x14ac:dyDescent="0.2">
      <c r="A61" s="38">
        <f>+'2.2.impo investigadas R410'!A61</f>
        <v>2017</v>
      </c>
      <c r="B61" s="23"/>
      <c r="C61" s="23"/>
      <c r="D61" s="23"/>
      <c r="E61" s="23"/>
    </row>
    <row r="62" spans="1:6" ht="13.5" thickBot="1" x14ac:dyDescent="0.25">
      <c r="A62" s="39">
        <f>+'2.2.impo investigadas R410'!A62</f>
        <v>2018</v>
      </c>
      <c r="B62" s="26"/>
      <c r="C62" s="26"/>
      <c r="D62" s="26"/>
      <c r="E62" s="26"/>
    </row>
    <row r="63" spans="1:6" ht="13.5" thickBot="1" x14ac:dyDescent="0.25">
      <c r="A63" s="34"/>
      <c r="B63" s="35"/>
      <c r="C63" s="35"/>
      <c r="D63" s="35"/>
      <c r="E63" s="35"/>
    </row>
    <row r="64" spans="1:6" s="16" customFormat="1" x14ac:dyDescent="0.2">
      <c r="A64" s="272">
        <f>+'2.2.impo investigadas R410'!A64</f>
        <v>43101</v>
      </c>
      <c r="B64" s="274"/>
      <c r="C64" s="274"/>
      <c r="D64" s="274"/>
      <c r="E64" s="274"/>
    </row>
    <row r="65" spans="1:6" s="16" customFormat="1" ht="13.5" thickBot="1" x14ac:dyDescent="0.25">
      <c r="A65" s="277">
        <f>+'2.2.impo investigadas R410'!A65</f>
        <v>43466</v>
      </c>
      <c r="B65" s="278"/>
      <c r="C65" s="278"/>
      <c r="D65" s="278"/>
      <c r="E65" s="278"/>
    </row>
    <row r="66" spans="1:6" x14ac:dyDescent="0.2">
      <c r="A66" s="40" t="s">
        <v>50</v>
      </c>
      <c r="B66" s="35"/>
      <c r="C66" s="35"/>
      <c r="D66" s="35"/>
      <c r="E66" s="35"/>
      <c r="F66" s="35"/>
    </row>
    <row r="67" spans="1:6" x14ac:dyDescent="0.2">
      <c r="A67" s="40" t="s">
        <v>136</v>
      </c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51</v>
      </c>
      <c r="B70" s="43"/>
      <c r="C70" s="44"/>
    </row>
    <row r="71" spans="1:6" ht="13.5" hidden="1" thickBot="1" x14ac:dyDescent="0.25">
      <c r="A71" s="44"/>
      <c r="B71" s="44"/>
      <c r="C71" s="44"/>
    </row>
    <row r="72" spans="1:6" ht="13.5" hidden="1" thickBot="1" x14ac:dyDescent="0.25">
      <c r="A72" s="45" t="s">
        <v>49</v>
      </c>
      <c r="C72" s="46" t="s">
        <v>52</v>
      </c>
      <c r="D72" s="47" t="s">
        <v>53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>
        <f>+A65</f>
        <v>43466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C9:C10"/>
    <mergeCell ref="A6:E6"/>
  </mergeCells>
  <phoneticPr fontId="0" type="noConversion"/>
  <pageMargins left="0.35433070866141736" right="0.35433070866141736" top="0.98425196850393704" bottom="0.98425196850393704" header="0.19685039370078741" footer="0"/>
  <pageSetup paperSize="9" scale="98" orientation="portrait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N44" sqref="N44"/>
    </sheetView>
  </sheetViews>
  <sheetFormatPr baseColWidth="10" defaultRowHeight="12.75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350" t="s">
        <v>123</v>
      </c>
      <c r="B1" s="350"/>
      <c r="C1" s="350"/>
      <c r="D1" s="350"/>
      <c r="E1" s="350"/>
      <c r="F1" s="350"/>
      <c r="G1" s="15"/>
      <c r="H1" s="15"/>
    </row>
    <row r="2" spans="1:8" x14ac:dyDescent="0.2">
      <c r="A2" s="6" t="s">
        <v>2</v>
      </c>
      <c r="B2" s="7"/>
      <c r="C2" s="7"/>
      <c r="D2" s="7"/>
      <c r="E2" s="7"/>
      <c r="F2" s="7"/>
    </row>
    <row r="3" spans="1:8" x14ac:dyDescent="0.2">
      <c r="A3" s="145" t="s">
        <v>122</v>
      </c>
      <c r="B3" s="146"/>
      <c r="C3" s="146"/>
      <c r="D3" s="146"/>
      <c r="E3" s="146"/>
      <c r="F3" s="146"/>
      <c r="G3" s="147"/>
    </row>
    <row r="4" spans="1:8" x14ac:dyDescent="0.2">
      <c r="A4" s="6" t="s">
        <v>46</v>
      </c>
      <c r="B4" s="7"/>
      <c r="C4" s="7"/>
      <c r="D4" s="7"/>
      <c r="E4" s="7"/>
      <c r="F4" s="7"/>
    </row>
    <row r="5" spans="1:8" x14ac:dyDescent="0.2">
      <c r="A5" s="6" t="s">
        <v>47</v>
      </c>
      <c r="B5" s="7"/>
      <c r="C5" s="7"/>
      <c r="D5" s="7"/>
      <c r="E5" s="7"/>
      <c r="F5" s="7"/>
    </row>
    <row r="6" spans="1:8" ht="33" customHeight="1" x14ac:dyDescent="0.2">
      <c r="A6" s="353"/>
      <c r="B6" s="353"/>
      <c r="C6" s="353"/>
      <c r="D6" s="353"/>
      <c r="E6" s="353"/>
      <c r="F6" s="7"/>
    </row>
    <row r="7" spans="1:8" x14ac:dyDescent="0.2">
      <c r="A7" s="6"/>
      <c r="B7" s="7"/>
      <c r="C7" s="7"/>
      <c r="D7" s="7"/>
      <c r="E7" s="7"/>
      <c r="F7" s="7"/>
    </row>
    <row r="8" spans="1:8" ht="13.5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32" t="s">
        <v>48</v>
      </c>
      <c r="B9" s="232" t="s">
        <v>3</v>
      </c>
      <c r="C9" s="351" t="s">
        <v>103</v>
      </c>
      <c r="D9" s="232" t="s">
        <v>33</v>
      </c>
      <c r="E9" s="232" t="s">
        <v>34</v>
      </c>
    </row>
    <row r="10" spans="1:8" ht="13.5" thickBot="1" x14ac:dyDescent="0.25">
      <c r="A10" s="234" t="s">
        <v>49</v>
      </c>
      <c r="B10" s="234" t="s">
        <v>5</v>
      </c>
      <c r="C10" s="352"/>
      <c r="D10" s="234" t="s">
        <v>4</v>
      </c>
      <c r="E10" s="234" t="s">
        <v>4</v>
      </c>
    </row>
    <row r="11" spans="1:8" x14ac:dyDescent="0.2">
      <c r="A11" s="17">
        <f>'2.2.impo investigadas R410'!A11</f>
        <v>42370</v>
      </c>
      <c r="B11" s="18"/>
      <c r="C11" s="19"/>
      <c r="D11" s="20"/>
      <c r="E11" s="19"/>
    </row>
    <row r="12" spans="1:8" x14ac:dyDescent="0.2">
      <c r="A12" s="21">
        <f>'2.2.impo investigadas R410'!A12</f>
        <v>42401</v>
      </c>
      <c r="B12" s="22"/>
      <c r="C12" s="23"/>
      <c r="D12" s="24"/>
      <c r="E12" s="23"/>
    </row>
    <row r="13" spans="1:8" x14ac:dyDescent="0.2">
      <c r="A13" s="21">
        <f>'2.2.impo investigadas R410'!A13</f>
        <v>42430</v>
      </c>
      <c r="B13" s="22"/>
      <c r="C13" s="23"/>
      <c r="D13" s="24"/>
      <c r="E13" s="23"/>
    </row>
    <row r="14" spans="1:8" x14ac:dyDescent="0.2">
      <c r="A14" s="21">
        <f>'2.2.impo investigadas R410'!A14</f>
        <v>42461</v>
      </c>
      <c r="B14" s="22"/>
      <c r="C14" s="23"/>
      <c r="D14" s="24"/>
      <c r="E14" s="23"/>
    </row>
    <row r="15" spans="1:8" x14ac:dyDescent="0.2">
      <c r="A15" s="21">
        <f>'2.2.impo investigadas R410'!A15</f>
        <v>42491</v>
      </c>
      <c r="B15" s="23"/>
      <c r="C15" s="23"/>
      <c r="D15" s="24"/>
      <c r="E15" s="23"/>
    </row>
    <row r="16" spans="1:8" x14ac:dyDescent="0.2">
      <c r="A16" s="21">
        <f>'2.2.impo investigadas R410'!A16</f>
        <v>42522</v>
      </c>
      <c r="B16" s="22"/>
      <c r="C16" s="23"/>
      <c r="D16" s="24"/>
      <c r="E16" s="23"/>
    </row>
    <row r="17" spans="1:5" x14ac:dyDescent="0.2">
      <c r="A17" s="21">
        <f>'2.2.impo investigadas R410'!A17</f>
        <v>42552</v>
      </c>
      <c r="B17" s="23"/>
      <c r="C17" s="23"/>
      <c r="D17" s="24"/>
      <c r="E17" s="23"/>
    </row>
    <row r="18" spans="1:5" x14ac:dyDescent="0.2">
      <c r="A18" s="21">
        <f>'2.2.impo investigadas R410'!A18</f>
        <v>42583</v>
      </c>
      <c r="B18" s="23"/>
      <c r="C18" s="23"/>
      <c r="D18" s="24"/>
      <c r="E18" s="23"/>
    </row>
    <row r="19" spans="1:5" x14ac:dyDescent="0.2">
      <c r="A19" s="21">
        <f>'2.2.impo investigadas R410'!A19</f>
        <v>42614</v>
      </c>
      <c r="B19" s="23"/>
      <c r="C19" s="23"/>
      <c r="D19" s="24"/>
      <c r="E19" s="23"/>
    </row>
    <row r="20" spans="1:5" x14ac:dyDescent="0.2">
      <c r="A20" s="21">
        <f>'2.2.impo investigadas R410'!A20</f>
        <v>42644</v>
      </c>
      <c r="B20" s="23"/>
      <c r="C20" s="23"/>
      <c r="D20" s="24"/>
      <c r="E20" s="23"/>
    </row>
    <row r="21" spans="1:5" x14ac:dyDescent="0.2">
      <c r="A21" s="21">
        <f>'2.2.impo investigadas R410'!A21</f>
        <v>42675</v>
      </c>
      <c r="B21" s="23"/>
      <c r="C21" s="23"/>
      <c r="D21" s="24"/>
      <c r="E21" s="23"/>
    </row>
    <row r="22" spans="1:5" ht="13.5" thickBot="1" x14ac:dyDescent="0.25">
      <c r="A22" s="25">
        <f>'2.2.impo investigadas R410'!A22</f>
        <v>42705</v>
      </c>
      <c r="B22" s="26"/>
      <c r="C22" s="26"/>
      <c r="D22" s="27"/>
      <c r="E22" s="26"/>
    </row>
    <row r="23" spans="1:5" x14ac:dyDescent="0.2">
      <c r="A23" s="17">
        <f>'2.2.impo investigadas R410'!A23</f>
        <v>42736</v>
      </c>
      <c r="B23" s="19"/>
      <c r="C23" s="19"/>
      <c r="D23" s="24"/>
      <c r="E23" s="19"/>
    </row>
    <row r="24" spans="1:5" x14ac:dyDescent="0.2">
      <c r="A24" s="21">
        <f>'2.2.impo investigadas R410'!A24</f>
        <v>42767</v>
      </c>
      <c r="B24" s="23"/>
      <c r="C24" s="23"/>
      <c r="D24" s="28"/>
      <c r="E24" s="23"/>
    </row>
    <row r="25" spans="1:5" x14ac:dyDescent="0.2">
      <c r="A25" s="21">
        <f>'2.2.impo investigadas R410'!A25</f>
        <v>42795</v>
      </c>
      <c r="B25" s="23"/>
      <c r="C25" s="23"/>
      <c r="D25" s="24"/>
      <c r="E25" s="23"/>
    </row>
    <row r="26" spans="1:5" x14ac:dyDescent="0.2">
      <c r="A26" s="21">
        <f>'2.2.impo investigadas R410'!A26</f>
        <v>42826</v>
      </c>
      <c r="B26" s="23"/>
      <c r="C26" s="23"/>
      <c r="D26" s="24"/>
      <c r="E26" s="23"/>
    </row>
    <row r="27" spans="1:5" x14ac:dyDescent="0.2">
      <c r="A27" s="21">
        <f>'2.2.impo investigadas R410'!A27</f>
        <v>42856</v>
      </c>
      <c r="B27" s="23"/>
      <c r="C27" s="23"/>
      <c r="D27" s="24"/>
      <c r="E27" s="23"/>
    </row>
    <row r="28" spans="1:5" x14ac:dyDescent="0.2">
      <c r="A28" s="21">
        <f>'2.2.impo investigadas R410'!A28</f>
        <v>42887</v>
      </c>
      <c r="B28" s="23"/>
      <c r="C28" s="23"/>
      <c r="D28" s="24"/>
      <c r="E28" s="23"/>
    </row>
    <row r="29" spans="1:5" x14ac:dyDescent="0.2">
      <c r="A29" s="21">
        <f>'2.2.impo investigadas R410'!A29</f>
        <v>42917</v>
      </c>
      <c r="B29" s="23"/>
      <c r="C29" s="23"/>
      <c r="D29" s="24"/>
      <c r="E29" s="23"/>
    </row>
    <row r="30" spans="1:5" x14ac:dyDescent="0.2">
      <c r="A30" s="21">
        <f>'2.2.impo investigadas R410'!A30</f>
        <v>42948</v>
      </c>
      <c r="B30" s="23"/>
      <c r="C30" s="23"/>
      <c r="D30" s="24"/>
      <c r="E30" s="23"/>
    </row>
    <row r="31" spans="1:5" x14ac:dyDescent="0.2">
      <c r="A31" s="21">
        <f>'2.2.impo investigadas R410'!A31</f>
        <v>42979</v>
      </c>
      <c r="B31" s="23"/>
      <c r="C31" s="23"/>
      <c r="D31" s="24"/>
      <c r="E31" s="23"/>
    </row>
    <row r="32" spans="1:5" x14ac:dyDescent="0.2">
      <c r="A32" s="21">
        <f>'2.2.impo investigadas R410'!A32</f>
        <v>43009</v>
      </c>
      <c r="B32" s="23"/>
      <c r="C32" s="23"/>
      <c r="D32" s="24"/>
      <c r="E32" s="23"/>
    </row>
    <row r="33" spans="1:5" x14ac:dyDescent="0.2">
      <c r="A33" s="21">
        <f>'2.2.impo investigadas R410'!A33</f>
        <v>43040</v>
      </c>
      <c r="B33" s="23"/>
      <c r="C33" s="23"/>
      <c r="D33" s="24"/>
      <c r="E33" s="23"/>
    </row>
    <row r="34" spans="1:5" ht="13.5" thickBot="1" x14ac:dyDescent="0.25">
      <c r="A34" s="25">
        <f>'2.2.impo investigadas R410'!A34</f>
        <v>43070</v>
      </c>
      <c r="B34" s="26"/>
      <c r="C34" s="26"/>
      <c r="D34" s="29"/>
      <c r="E34" s="26"/>
    </row>
    <row r="35" spans="1:5" x14ac:dyDescent="0.2">
      <c r="A35" s="17">
        <f>'2.2.impo investigadas R410'!A35</f>
        <v>43101</v>
      </c>
      <c r="B35" s="19"/>
      <c r="C35" s="30"/>
      <c r="D35" s="18"/>
      <c r="E35" s="19"/>
    </row>
    <row r="36" spans="1:5" x14ac:dyDescent="0.2">
      <c r="A36" s="21">
        <f>'2.2.impo investigadas R410'!A36</f>
        <v>43132</v>
      </c>
      <c r="B36" s="23"/>
      <c r="C36" s="31"/>
      <c r="D36" s="22"/>
      <c r="E36" s="23"/>
    </row>
    <row r="37" spans="1:5" x14ac:dyDescent="0.2">
      <c r="A37" s="21">
        <f>'2.2.impo investigadas R410'!A37</f>
        <v>43160</v>
      </c>
      <c r="B37" s="23"/>
      <c r="C37" s="31"/>
      <c r="D37" s="22"/>
      <c r="E37" s="23"/>
    </row>
    <row r="38" spans="1:5" x14ac:dyDescent="0.2">
      <c r="A38" s="21">
        <f>'2.2.impo investigadas R410'!A38</f>
        <v>43191</v>
      </c>
      <c r="B38" s="23"/>
      <c r="C38" s="31"/>
      <c r="D38" s="22"/>
      <c r="E38" s="23"/>
    </row>
    <row r="39" spans="1:5" x14ac:dyDescent="0.2">
      <c r="A39" s="21">
        <f>'2.2.impo investigadas R410'!A39</f>
        <v>43221</v>
      </c>
      <c r="B39" s="23"/>
      <c r="C39" s="31"/>
      <c r="D39" s="22"/>
      <c r="E39" s="23"/>
    </row>
    <row r="40" spans="1:5" x14ac:dyDescent="0.2">
      <c r="A40" s="21">
        <f>'2.2.impo investigadas R410'!A40</f>
        <v>43252</v>
      </c>
      <c r="B40" s="23"/>
      <c r="C40" s="31"/>
      <c r="D40" s="22"/>
      <c r="E40" s="23"/>
    </row>
    <row r="41" spans="1:5" x14ac:dyDescent="0.2">
      <c r="A41" s="21">
        <f>'2.2.impo investigadas R410'!A41</f>
        <v>43282</v>
      </c>
      <c r="B41" s="23"/>
      <c r="C41" s="31"/>
      <c r="D41" s="22"/>
      <c r="E41" s="23"/>
    </row>
    <row r="42" spans="1:5" x14ac:dyDescent="0.2">
      <c r="A42" s="21">
        <f>'2.2.impo investigadas R410'!A42</f>
        <v>43313</v>
      </c>
      <c r="B42" s="23"/>
      <c r="C42" s="31"/>
      <c r="D42" s="22"/>
      <c r="E42" s="23"/>
    </row>
    <row r="43" spans="1:5" x14ac:dyDescent="0.2">
      <c r="A43" s="21">
        <f>'2.2.impo investigadas R410'!A43</f>
        <v>43344</v>
      </c>
      <c r="B43" s="23"/>
      <c r="C43" s="31"/>
      <c r="D43" s="22"/>
      <c r="E43" s="23"/>
    </row>
    <row r="44" spans="1:5" x14ac:dyDescent="0.2">
      <c r="A44" s="21">
        <f>'2.2.impo investigadas R410'!A44</f>
        <v>43374</v>
      </c>
      <c r="B44" s="23"/>
      <c r="C44" s="31"/>
      <c r="D44" s="22"/>
      <c r="E44" s="23"/>
    </row>
    <row r="45" spans="1:5" x14ac:dyDescent="0.2">
      <c r="A45" s="21">
        <f>'2.2.impo investigadas R410'!A45</f>
        <v>43405</v>
      </c>
      <c r="B45" s="23"/>
      <c r="C45" s="31"/>
      <c r="D45" s="22"/>
      <c r="E45" s="23"/>
    </row>
    <row r="46" spans="1:5" ht="13.5" thickBot="1" x14ac:dyDescent="0.25">
      <c r="A46" s="25">
        <f>'2.2.impo investigadas R410'!A46</f>
        <v>43435</v>
      </c>
      <c r="B46" s="26"/>
      <c r="C46" s="32"/>
      <c r="D46" s="33"/>
      <c r="E46" s="26"/>
    </row>
    <row r="47" spans="1:5" s="16" customFormat="1" ht="13.5" thickBot="1" x14ac:dyDescent="0.25">
      <c r="A47" s="282">
        <v>43101</v>
      </c>
      <c r="B47" s="283"/>
      <c r="C47" s="284"/>
      <c r="D47" s="284"/>
      <c r="E47" s="284"/>
    </row>
    <row r="48" spans="1:5" s="16" customFormat="1" hidden="1" x14ac:dyDescent="0.2">
      <c r="A48" s="306">
        <v>43132</v>
      </c>
      <c r="B48" s="330"/>
      <c r="C48" s="307"/>
      <c r="D48" s="307"/>
      <c r="E48" s="307"/>
    </row>
    <row r="49" spans="1:6" s="16" customFormat="1" hidden="1" x14ac:dyDescent="0.2">
      <c r="A49" s="286">
        <v>43160</v>
      </c>
      <c r="B49" s="287"/>
      <c r="C49" s="288"/>
      <c r="D49" s="288"/>
      <c r="E49" s="288"/>
    </row>
    <row r="50" spans="1:6" s="16" customFormat="1" hidden="1" x14ac:dyDescent="0.2">
      <c r="A50" s="286">
        <v>43191</v>
      </c>
      <c r="B50" s="287"/>
      <c r="C50" s="288"/>
      <c r="D50" s="288"/>
      <c r="E50" s="288"/>
    </row>
    <row r="51" spans="1:6" s="16" customFormat="1" hidden="1" x14ac:dyDescent="0.2">
      <c r="A51" s="286">
        <v>43221</v>
      </c>
      <c r="B51" s="287"/>
      <c r="C51" s="288"/>
      <c r="D51" s="288"/>
      <c r="E51" s="288"/>
    </row>
    <row r="52" spans="1:6" s="16" customFormat="1" hidden="1" x14ac:dyDescent="0.2">
      <c r="A52" s="286">
        <v>43252</v>
      </c>
      <c r="B52" s="287"/>
      <c r="C52" s="288"/>
      <c r="D52" s="288"/>
      <c r="E52" s="288"/>
    </row>
    <row r="53" spans="1:6" s="16" customFormat="1" hidden="1" x14ac:dyDescent="0.2">
      <c r="A53" s="286">
        <v>43282</v>
      </c>
      <c r="B53" s="287"/>
      <c r="C53" s="288"/>
      <c r="D53" s="288"/>
      <c r="E53" s="288"/>
    </row>
    <row r="54" spans="1:6" s="16" customFormat="1" hidden="1" x14ac:dyDescent="0.2">
      <c r="A54" s="286">
        <v>43313</v>
      </c>
      <c r="B54" s="287"/>
      <c r="C54" s="288"/>
      <c r="D54" s="288"/>
      <c r="E54" s="288"/>
    </row>
    <row r="55" spans="1:6" s="16" customFormat="1" hidden="1" x14ac:dyDescent="0.2">
      <c r="A55" s="286">
        <v>43344</v>
      </c>
      <c r="B55" s="287"/>
      <c r="C55" s="288"/>
      <c r="D55" s="288"/>
      <c r="E55" s="288"/>
    </row>
    <row r="56" spans="1:6" s="16" customFormat="1" hidden="1" x14ac:dyDescent="0.2">
      <c r="A56" s="286">
        <v>43374</v>
      </c>
      <c r="B56" s="287"/>
      <c r="C56" s="288"/>
      <c r="D56" s="288"/>
      <c r="E56" s="288"/>
    </row>
    <row r="57" spans="1:6" s="16" customFormat="1" ht="13.5" hidden="1" thickBot="1" x14ac:dyDescent="0.25">
      <c r="A57" s="277">
        <v>43405</v>
      </c>
      <c r="B57" s="289"/>
      <c r="C57" s="278"/>
      <c r="D57" s="278"/>
      <c r="E57" s="278"/>
    </row>
    <row r="58" spans="1:6" s="16" customFormat="1" ht="13.5" hidden="1" thickBot="1" x14ac:dyDescent="0.25">
      <c r="A58" s="277"/>
      <c r="B58" s="278"/>
      <c r="C58" s="290"/>
      <c r="D58" s="291"/>
      <c r="E58" s="278"/>
    </row>
    <row r="59" spans="1:6" s="16" customFormat="1" ht="13.5" thickBot="1" x14ac:dyDescent="0.25">
      <c r="A59" s="292"/>
      <c r="B59" s="134"/>
      <c r="C59" s="134"/>
      <c r="D59" s="293"/>
      <c r="E59" s="134"/>
      <c r="F59" s="293"/>
    </row>
    <row r="60" spans="1:6" s="16" customFormat="1" x14ac:dyDescent="0.2">
      <c r="A60" s="294">
        <f>'2.2.impo investigadas R410'!A60</f>
        <v>2016</v>
      </c>
      <c r="B60" s="274"/>
      <c r="C60" s="274"/>
      <c r="D60" s="274"/>
      <c r="E60" s="274"/>
    </row>
    <row r="61" spans="1:6" s="16" customFormat="1" x14ac:dyDescent="0.2">
      <c r="A61" s="295">
        <f>'2.2.impo investigadas R410'!A61</f>
        <v>2017</v>
      </c>
      <c r="B61" s="288"/>
      <c r="C61" s="288"/>
      <c r="D61" s="288"/>
      <c r="E61" s="288"/>
    </row>
    <row r="62" spans="1:6" s="16" customFormat="1" ht="13.5" thickBot="1" x14ac:dyDescent="0.25">
      <c r="A62" s="296">
        <f>'2.2.impo investigadas R410'!A62</f>
        <v>2018</v>
      </c>
      <c r="B62" s="278"/>
      <c r="C62" s="278"/>
      <c r="D62" s="278"/>
      <c r="E62" s="278"/>
    </row>
    <row r="63" spans="1:6" s="16" customFormat="1" ht="13.5" thickBot="1" x14ac:dyDescent="0.25">
      <c r="A63" s="292"/>
      <c r="B63" s="134"/>
      <c r="C63" s="134"/>
      <c r="D63" s="134"/>
      <c r="E63" s="134"/>
    </row>
    <row r="64" spans="1:6" s="16" customFormat="1" x14ac:dyDescent="0.2">
      <c r="A64" s="272">
        <f>+'2.2.impo investigadas R410'!A64</f>
        <v>43101</v>
      </c>
      <c r="B64" s="274"/>
      <c r="C64" s="274"/>
      <c r="D64" s="274"/>
      <c r="E64" s="274"/>
    </row>
    <row r="65" spans="1:6" s="16" customFormat="1" ht="13.5" thickBot="1" x14ac:dyDescent="0.25">
      <c r="A65" s="277">
        <f>+'2.2.impo investigadas R410'!A65</f>
        <v>43466</v>
      </c>
      <c r="B65" s="278"/>
      <c r="C65" s="278"/>
      <c r="D65" s="278"/>
      <c r="E65" s="278"/>
    </row>
    <row r="66" spans="1:6" x14ac:dyDescent="0.2">
      <c r="A66" s="40" t="s">
        <v>50</v>
      </c>
      <c r="B66" s="35"/>
      <c r="C66" s="35"/>
      <c r="D66" s="35"/>
      <c r="E66" s="35"/>
      <c r="F66" s="35"/>
    </row>
    <row r="67" spans="1:6" x14ac:dyDescent="0.2">
      <c r="A67" s="40" t="s">
        <v>136</v>
      </c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51</v>
      </c>
      <c r="B70" s="43"/>
      <c r="C70" s="44"/>
    </row>
    <row r="71" spans="1:6" hidden="1" x14ac:dyDescent="0.2">
      <c r="A71" s="44"/>
      <c r="B71" s="44"/>
      <c r="C71" s="44"/>
    </row>
    <row r="72" spans="1:6" ht="13.5" hidden="1" thickBot="1" x14ac:dyDescent="0.25">
      <c r="A72" s="45" t="s">
        <v>49</v>
      </c>
      <c r="C72" s="46" t="s">
        <v>52</v>
      </c>
      <c r="D72" s="47" t="s">
        <v>53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>
        <f>+A65</f>
        <v>43466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A6:E6"/>
    <mergeCell ref="C9:C10"/>
  </mergeCells>
  <pageMargins left="0.35433070866141736" right="0.35433070866141736" top="0.98425196850393704" bottom="0.98425196850393704" header="0.19685039370078741" footer="0"/>
  <pageSetup paperSize="9" scale="98" orientation="portrait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10" sqref="A9:H10"/>
    </sheetView>
  </sheetViews>
  <sheetFormatPr baseColWidth="10" defaultRowHeight="12.75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350" t="s">
        <v>124</v>
      </c>
      <c r="B1" s="350"/>
      <c r="C1" s="350"/>
      <c r="D1" s="350"/>
      <c r="E1" s="350"/>
      <c r="F1" s="350"/>
      <c r="G1" s="15"/>
      <c r="H1" s="15"/>
    </row>
    <row r="2" spans="1:8" x14ac:dyDescent="0.2">
      <c r="A2" s="6" t="s">
        <v>2</v>
      </c>
      <c r="B2" s="7"/>
      <c r="C2" s="7"/>
      <c r="D2" s="7"/>
      <c r="E2" s="7"/>
      <c r="F2" s="7"/>
    </row>
    <row r="3" spans="1:8" x14ac:dyDescent="0.2">
      <c r="A3" s="145" t="e">
        <f>+#REF!</f>
        <v>#REF!</v>
      </c>
      <c r="B3" s="146"/>
      <c r="C3" s="146"/>
      <c r="D3" s="146"/>
      <c r="E3" s="146"/>
      <c r="F3" s="146"/>
      <c r="G3" s="147"/>
    </row>
    <row r="4" spans="1:8" x14ac:dyDescent="0.2">
      <c r="A4" s="6" t="s">
        <v>46</v>
      </c>
      <c r="B4" s="7"/>
      <c r="C4" s="7"/>
      <c r="D4" s="7"/>
      <c r="E4" s="7"/>
      <c r="F4" s="7"/>
    </row>
    <row r="5" spans="1:8" x14ac:dyDescent="0.2">
      <c r="A5" s="6" t="s">
        <v>47</v>
      </c>
      <c r="B5" s="7"/>
      <c r="C5" s="7"/>
      <c r="D5" s="7"/>
      <c r="E5" s="7"/>
      <c r="F5" s="7"/>
    </row>
    <row r="6" spans="1:8" ht="33" customHeight="1" x14ac:dyDescent="0.2">
      <c r="A6" s="353"/>
      <c r="B6" s="353"/>
      <c r="C6" s="353"/>
      <c r="D6" s="353"/>
      <c r="E6" s="353"/>
      <c r="F6" s="7"/>
    </row>
    <row r="7" spans="1:8" x14ac:dyDescent="0.2">
      <c r="A7" s="6"/>
      <c r="B7" s="7"/>
      <c r="C7" s="7"/>
      <c r="D7" s="7"/>
      <c r="E7" s="7"/>
      <c r="F7" s="7"/>
    </row>
    <row r="8" spans="1:8" ht="13.5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32" t="s">
        <v>48</v>
      </c>
      <c r="B9" s="232" t="s">
        <v>3</v>
      </c>
      <c r="C9" s="351" t="s">
        <v>103</v>
      </c>
      <c r="D9" s="232" t="s">
        <v>33</v>
      </c>
      <c r="E9" s="232" t="s">
        <v>34</v>
      </c>
    </row>
    <row r="10" spans="1:8" ht="13.5" thickBot="1" x14ac:dyDescent="0.25">
      <c r="A10" s="234" t="s">
        <v>49</v>
      </c>
      <c r="B10" s="234" t="s">
        <v>5</v>
      </c>
      <c r="C10" s="352"/>
      <c r="D10" s="234" t="s">
        <v>4</v>
      </c>
      <c r="E10" s="234" t="s">
        <v>4</v>
      </c>
    </row>
    <row r="11" spans="1:8" x14ac:dyDescent="0.2">
      <c r="A11" s="17">
        <f>'2.2.impo investigadas R410'!A11</f>
        <v>42370</v>
      </c>
      <c r="B11" s="18"/>
      <c r="C11" s="19"/>
      <c r="D11" s="20"/>
      <c r="E11" s="19"/>
    </row>
    <row r="12" spans="1:8" x14ac:dyDescent="0.2">
      <c r="A12" s="21">
        <f>'2.2.impo investigadas R410'!A12</f>
        <v>42401</v>
      </c>
      <c r="B12" s="22"/>
      <c r="C12" s="23"/>
      <c r="D12" s="24"/>
      <c r="E12" s="23"/>
    </row>
    <row r="13" spans="1:8" x14ac:dyDescent="0.2">
      <c r="A13" s="21">
        <f>'2.2.impo investigadas R410'!A13</f>
        <v>42430</v>
      </c>
      <c r="B13" s="22"/>
      <c r="C13" s="23"/>
      <c r="D13" s="24"/>
      <c r="E13" s="23"/>
    </row>
    <row r="14" spans="1:8" x14ac:dyDescent="0.2">
      <c r="A14" s="21">
        <f>'2.2.impo investigadas R410'!A14</f>
        <v>42461</v>
      </c>
      <c r="B14" s="22"/>
      <c r="C14" s="23"/>
      <c r="D14" s="24"/>
      <c r="E14" s="23"/>
    </row>
    <row r="15" spans="1:8" x14ac:dyDescent="0.2">
      <c r="A15" s="21">
        <f>'2.2.impo investigadas R410'!A15</f>
        <v>42491</v>
      </c>
      <c r="B15" s="23"/>
      <c r="C15" s="23"/>
      <c r="D15" s="24"/>
      <c r="E15" s="23"/>
    </row>
    <row r="16" spans="1:8" x14ac:dyDescent="0.2">
      <c r="A16" s="21">
        <f>'2.2.impo investigadas R410'!A16</f>
        <v>42522</v>
      </c>
      <c r="B16" s="22"/>
      <c r="C16" s="23"/>
      <c r="D16" s="24"/>
      <c r="E16" s="23"/>
    </row>
    <row r="17" spans="1:5" x14ac:dyDescent="0.2">
      <c r="A17" s="21">
        <f>'2.2.impo investigadas R410'!A17</f>
        <v>42552</v>
      </c>
      <c r="B17" s="23"/>
      <c r="C17" s="23"/>
      <c r="D17" s="24"/>
      <c r="E17" s="23"/>
    </row>
    <row r="18" spans="1:5" x14ac:dyDescent="0.2">
      <c r="A18" s="21">
        <f>'2.2.impo investigadas R410'!A18</f>
        <v>42583</v>
      </c>
      <c r="B18" s="23"/>
      <c r="C18" s="23"/>
      <c r="D18" s="24"/>
      <c r="E18" s="23"/>
    </row>
    <row r="19" spans="1:5" x14ac:dyDescent="0.2">
      <c r="A19" s="21">
        <f>'2.2.impo investigadas R410'!A19</f>
        <v>42614</v>
      </c>
      <c r="B19" s="23"/>
      <c r="C19" s="23"/>
      <c r="D19" s="24"/>
      <c r="E19" s="23"/>
    </row>
    <row r="20" spans="1:5" x14ac:dyDescent="0.2">
      <c r="A20" s="21">
        <f>'2.2.impo investigadas R410'!A20</f>
        <v>42644</v>
      </c>
      <c r="B20" s="23"/>
      <c r="C20" s="23"/>
      <c r="D20" s="24"/>
      <c r="E20" s="23"/>
    </row>
    <row r="21" spans="1:5" x14ac:dyDescent="0.2">
      <c r="A21" s="21">
        <f>'2.2.impo investigadas R410'!A21</f>
        <v>42675</v>
      </c>
      <c r="B21" s="23"/>
      <c r="C21" s="23"/>
      <c r="D21" s="24"/>
      <c r="E21" s="23"/>
    </row>
    <row r="22" spans="1:5" ht="13.5" thickBot="1" x14ac:dyDescent="0.25">
      <c r="A22" s="25">
        <f>'2.2.impo investigadas R410'!A22</f>
        <v>42705</v>
      </c>
      <c r="B22" s="26"/>
      <c r="C22" s="26"/>
      <c r="D22" s="27"/>
      <c r="E22" s="26"/>
    </row>
    <row r="23" spans="1:5" x14ac:dyDescent="0.2">
      <c r="A23" s="17">
        <f>'2.2.impo investigadas R410'!A23</f>
        <v>42736</v>
      </c>
      <c r="B23" s="19"/>
      <c r="C23" s="19"/>
      <c r="D23" s="24"/>
      <c r="E23" s="19"/>
    </row>
    <row r="24" spans="1:5" x14ac:dyDescent="0.2">
      <c r="A24" s="21">
        <f>'2.2.impo investigadas R410'!A24</f>
        <v>42767</v>
      </c>
      <c r="B24" s="23"/>
      <c r="C24" s="23"/>
      <c r="D24" s="28"/>
      <c r="E24" s="23"/>
    </row>
    <row r="25" spans="1:5" x14ac:dyDescent="0.2">
      <c r="A25" s="21">
        <f>'2.2.impo investigadas R410'!A25</f>
        <v>42795</v>
      </c>
      <c r="B25" s="23"/>
      <c r="C25" s="23"/>
      <c r="D25" s="24"/>
      <c r="E25" s="23"/>
    </row>
    <row r="26" spans="1:5" x14ac:dyDescent="0.2">
      <c r="A26" s="21">
        <f>'2.2.impo investigadas R410'!A26</f>
        <v>42826</v>
      </c>
      <c r="B26" s="23"/>
      <c r="C26" s="23"/>
      <c r="D26" s="24"/>
      <c r="E26" s="23"/>
    </row>
    <row r="27" spans="1:5" x14ac:dyDescent="0.2">
      <c r="A27" s="21">
        <f>'2.2.impo investigadas R410'!A27</f>
        <v>42856</v>
      </c>
      <c r="B27" s="23"/>
      <c r="C27" s="23"/>
      <c r="D27" s="24"/>
      <c r="E27" s="23"/>
    </row>
    <row r="28" spans="1:5" x14ac:dyDescent="0.2">
      <c r="A28" s="21">
        <f>'2.2.impo investigadas R410'!A28</f>
        <v>42887</v>
      </c>
      <c r="B28" s="23"/>
      <c r="C28" s="23"/>
      <c r="D28" s="24"/>
      <c r="E28" s="23"/>
    </row>
    <row r="29" spans="1:5" x14ac:dyDescent="0.2">
      <c r="A29" s="21">
        <f>'2.2.impo investigadas R410'!A29</f>
        <v>42917</v>
      </c>
      <c r="B29" s="23"/>
      <c r="C29" s="23"/>
      <c r="D29" s="24"/>
      <c r="E29" s="23"/>
    </row>
    <row r="30" spans="1:5" x14ac:dyDescent="0.2">
      <c r="A30" s="21">
        <f>'2.2.impo investigadas R410'!A30</f>
        <v>42948</v>
      </c>
      <c r="B30" s="23"/>
      <c r="C30" s="23"/>
      <c r="D30" s="24"/>
      <c r="E30" s="23"/>
    </row>
    <row r="31" spans="1:5" x14ac:dyDescent="0.2">
      <c r="A31" s="21">
        <f>'2.2.impo investigadas R410'!A31</f>
        <v>42979</v>
      </c>
      <c r="B31" s="23"/>
      <c r="C31" s="23"/>
      <c r="D31" s="24"/>
      <c r="E31" s="23"/>
    </row>
    <row r="32" spans="1:5" x14ac:dyDescent="0.2">
      <c r="A32" s="21">
        <f>'2.2.impo investigadas R410'!A32</f>
        <v>43009</v>
      </c>
      <c r="B32" s="23"/>
      <c r="C32" s="23"/>
      <c r="D32" s="24"/>
      <c r="E32" s="23"/>
    </row>
    <row r="33" spans="1:5" x14ac:dyDescent="0.2">
      <c r="A33" s="21">
        <f>'2.2.impo investigadas R410'!A33</f>
        <v>43040</v>
      </c>
      <c r="B33" s="23"/>
      <c r="C33" s="23"/>
      <c r="D33" s="24"/>
      <c r="E33" s="23"/>
    </row>
    <row r="34" spans="1:5" ht="13.5" thickBot="1" x14ac:dyDescent="0.25">
      <c r="A34" s="25">
        <f>'2.2.impo investigadas R410'!A34</f>
        <v>43070</v>
      </c>
      <c r="B34" s="26"/>
      <c r="C34" s="26"/>
      <c r="D34" s="29"/>
      <c r="E34" s="26"/>
    </row>
    <row r="35" spans="1:5" x14ac:dyDescent="0.2">
      <c r="A35" s="17">
        <f>'2.2.impo investigadas R410'!A35</f>
        <v>43101</v>
      </c>
      <c r="B35" s="19"/>
      <c r="C35" s="30"/>
      <c r="D35" s="18"/>
      <c r="E35" s="19"/>
    </row>
    <row r="36" spans="1:5" x14ac:dyDescent="0.2">
      <c r="A36" s="21">
        <f>'2.2.impo investigadas R410'!A36</f>
        <v>43132</v>
      </c>
      <c r="B36" s="23"/>
      <c r="C36" s="31"/>
      <c r="D36" s="22"/>
      <c r="E36" s="23"/>
    </row>
    <row r="37" spans="1:5" x14ac:dyDescent="0.2">
      <c r="A37" s="21">
        <f>'2.2.impo investigadas R410'!A37</f>
        <v>43160</v>
      </c>
      <c r="B37" s="23"/>
      <c r="C37" s="31"/>
      <c r="D37" s="22"/>
      <c r="E37" s="23"/>
    </row>
    <row r="38" spans="1:5" x14ac:dyDescent="0.2">
      <c r="A38" s="21">
        <f>'2.2.impo investigadas R410'!A38</f>
        <v>43191</v>
      </c>
      <c r="B38" s="23"/>
      <c r="C38" s="31"/>
      <c r="D38" s="22"/>
      <c r="E38" s="23"/>
    </row>
    <row r="39" spans="1:5" x14ac:dyDescent="0.2">
      <c r="A39" s="21">
        <f>'2.2.impo investigadas R410'!A39</f>
        <v>43221</v>
      </c>
      <c r="B39" s="23"/>
      <c r="C39" s="31"/>
      <c r="D39" s="22"/>
      <c r="E39" s="23"/>
    </row>
    <row r="40" spans="1:5" x14ac:dyDescent="0.2">
      <c r="A40" s="21">
        <f>'2.2.impo investigadas R410'!A40</f>
        <v>43252</v>
      </c>
      <c r="B40" s="23"/>
      <c r="C40" s="31"/>
      <c r="D40" s="22"/>
      <c r="E40" s="23"/>
    </row>
    <row r="41" spans="1:5" x14ac:dyDescent="0.2">
      <c r="A41" s="21">
        <f>'2.2.impo investigadas R410'!A41</f>
        <v>43282</v>
      </c>
      <c r="B41" s="23"/>
      <c r="C41" s="31"/>
      <c r="D41" s="22"/>
      <c r="E41" s="23"/>
    </row>
    <row r="42" spans="1:5" x14ac:dyDescent="0.2">
      <c r="A42" s="21">
        <f>'2.2.impo investigadas R410'!A42</f>
        <v>43313</v>
      </c>
      <c r="B42" s="23"/>
      <c r="C42" s="31"/>
      <c r="D42" s="22"/>
      <c r="E42" s="23"/>
    </row>
    <row r="43" spans="1:5" x14ac:dyDescent="0.2">
      <c r="A43" s="21">
        <f>'2.2.impo investigadas R410'!A43</f>
        <v>43344</v>
      </c>
      <c r="B43" s="23"/>
      <c r="C43" s="31"/>
      <c r="D43" s="22"/>
      <c r="E43" s="23"/>
    </row>
    <row r="44" spans="1:5" x14ac:dyDescent="0.2">
      <c r="A44" s="21">
        <f>'2.2.impo investigadas R410'!A44</f>
        <v>43374</v>
      </c>
      <c r="B44" s="23"/>
      <c r="C44" s="31"/>
      <c r="D44" s="22"/>
      <c r="E44" s="23"/>
    </row>
    <row r="45" spans="1:5" x14ac:dyDescent="0.2">
      <c r="A45" s="21">
        <f>'2.2.impo investigadas R410'!A45</f>
        <v>43405</v>
      </c>
      <c r="B45" s="23"/>
      <c r="C45" s="31"/>
      <c r="D45" s="22"/>
      <c r="E45" s="23"/>
    </row>
    <row r="46" spans="1:5" ht="13.5" thickBot="1" x14ac:dyDescent="0.25">
      <c r="A46" s="25">
        <f>'2.2.impo investigadas R410'!A46</f>
        <v>43435</v>
      </c>
      <c r="B46" s="26"/>
      <c r="C46" s="32"/>
      <c r="D46" s="33"/>
      <c r="E46" s="26"/>
    </row>
    <row r="47" spans="1:5" s="16" customFormat="1" ht="13.5" thickBot="1" x14ac:dyDescent="0.25">
      <c r="A47" s="282">
        <v>43101</v>
      </c>
      <c r="B47" s="283"/>
      <c r="C47" s="284"/>
      <c r="D47" s="284"/>
      <c r="E47" s="284"/>
    </row>
    <row r="48" spans="1:5" s="16" customFormat="1" hidden="1" x14ac:dyDescent="0.2">
      <c r="A48" s="306">
        <v>43132</v>
      </c>
      <c r="B48" s="330"/>
      <c r="C48" s="307"/>
      <c r="D48" s="307"/>
      <c r="E48" s="307"/>
    </row>
    <row r="49" spans="1:6" s="16" customFormat="1" hidden="1" x14ac:dyDescent="0.2">
      <c r="A49" s="286">
        <v>43160</v>
      </c>
      <c r="B49" s="287"/>
      <c r="C49" s="288"/>
      <c r="D49" s="288"/>
      <c r="E49" s="288"/>
    </row>
    <row r="50" spans="1:6" s="16" customFormat="1" hidden="1" x14ac:dyDescent="0.2">
      <c r="A50" s="286">
        <v>43191</v>
      </c>
      <c r="B50" s="287"/>
      <c r="C50" s="288"/>
      <c r="D50" s="288"/>
      <c r="E50" s="288"/>
    </row>
    <row r="51" spans="1:6" s="16" customFormat="1" hidden="1" x14ac:dyDescent="0.2">
      <c r="A51" s="286">
        <v>43221</v>
      </c>
      <c r="B51" s="287"/>
      <c r="C51" s="288"/>
      <c r="D51" s="288"/>
      <c r="E51" s="288"/>
    </row>
    <row r="52" spans="1:6" s="16" customFormat="1" hidden="1" x14ac:dyDescent="0.2">
      <c r="A52" s="286">
        <v>43252</v>
      </c>
      <c r="B52" s="287"/>
      <c r="C52" s="288"/>
      <c r="D52" s="288"/>
      <c r="E52" s="288"/>
    </row>
    <row r="53" spans="1:6" s="16" customFormat="1" hidden="1" x14ac:dyDescent="0.2">
      <c r="A53" s="286">
        <v>43282</v>
      </c>
      <c r="B53" s="287"/>
      <c r="C53" s="288"/>
      <c r="D53" s="288"/>
      <c r="E53" s="288"/>
    </row>
    <row r="54" spans="1:6" s="16" customFormat="1" hidden="1" x14ac:dyDescent="0.2">
      <c r="A54" s="286">
        <v>43313</v>
      </c>
      <c r="B54" s="287"/>
      <c r="C54" s="288"/>
      <c r="D54" s="288"/>
      <c r="E54" s="288"/>
    </row>
    <row r="55" spans="1:6" s="16" customFormat="1" hidden="1" x14ac:dyDescent="0.2">
      <c r="A55" s="286">
        <v>43344</v>
      </c>
      <c r="B55" s="287"/>
      <c r="C55" s="288"/>
      <c r="D55" s="288"/>
      <c r="E55" s="288"/>
    </row>
    <row r="56" spans="1:6" s="16" customFormat="1" hidden="1" x14ac:dyDescent="0.2">
      <c r="A56" s="286">
        <v>43374</v>
      </c>
      <c r="B56" s="287"/>
      <c r="C56" s="288"/>
      <c r="D56" s="288"/>
      <c r="E56" s="288"/>
    </row>
    <row r="57" spans="1:6" s="16" customFormat="1" ht="13.5" hidden="1" thickBot="1" x14ac:dyDescent="0.25">
      <c r="A57" s="277">
        <v>43405</v>
      </c>
      <c r="B57" s="289"/>
      <c r="C57" s="278"/>
      <c r="D57" s="278"/>
      <c r="E57" s="278"/>
    </row>
    <row r="58" spans="1:6" s="16" customFormat="1" ht="13.5" hidden="1" thickBot="1" x14ac:dyDescent="0.25">
      <c r="A58" s="277"/>
      <c r="B58" s="278"/>
      <c r="C58" s="290"/>
      <c r="D58" s="291"/>
      <c r="E58" s="278"/>
    </row>
    <row r="59" spans="1:6" s="16" customFormat="1" ht="13.5" thickBot="1" x14ac:dyDescent="0.25">
      <c r="A59" s="292"/>
      <c r="B59" s="134"/>
      <c r="C59" s="134"/>
      <c r="D59" s="293"/>
      <c r="E59" s="134"/>
      <c r="F59" s="293"/>
    </row>
    <row r="60" spans="1:6" s="16" customFormat="1" x14ac:dyDescent="0.2">
      <c r="A60" s="294">
        <f>'2.2.impo investigadas R410'!A60</f>
        <v>2016</v>
      </c>
      <c r="B60" s="274"/>
      <c r="C60" s="274"/>
      <c r="D60" s="274"/>
      <c r="E60" s="274"/>
    </row>
    <row r="61" spans="1:6" s="16" customFormat="1" x14ac:dyDescent="0.2">
      <c r="A61" s="295">
        <f>'2.2.impo investigadas R410'!A61</f>
        <v>2017</v>
      </c>
      <c r="B61" s="288"/>
      <c r="C61" s="288"/>
      <c r="D61" s="288"/>
      <c r="E61" s="288"/>
    </row>
    <row r="62" spans="1:6" s="16" customFormat="1" ht="13.5" thickBot="1" x14ac:dyDescent="0.25">
      <c r="A62" s="296">
        <f>'2.2.impo investigadas R410'!A62</f>
        <v>2018</v>
      </c>
      <c r="B62" s="278"/>
      <c r="C62" s="278"/>
      <c r="D62" s="278"/>
      <c r="E62" s="278"/>
    </row>
    <row r="63" spans="1:6" s="16" customFormat="1" ht="13.5" thickBot="1" x14ac:dyDescent="0.25">
      <c r="A63" s="292"/>
      <c r="B63" s="134"/>
      <c r="C63" s="134"/>
      <c r="D63" s="134"/>
      <c r="E63" s="134"/>
    </row>
    <row r="64" spans="1:6" s="16" customFormat="1" x14ac:dyDescent="0.2">
      <c r="A64" s="272">
        <f>+'2.2.impo investigadas R410'!A64</f>
        <v>43101</v>
      </c>
      <c r="B64" s="274"/>
      <c r="C64" s="274"/>
      <c r="D64" s="274"/>
      <c r="E64" s="274"/>
    </row>
    <row r="65" spans="1:6" s="16" customFormat="1" ht="13.5" thickBot="1" x14ac:dyDescent="0.25">
      <c r="A65" s="277">
        <f>+'2.2.impo investigadas R410'!A65</f>
        <v>43466</v>
      </c>
      <c r="B65" s="278"/>
      <c r="C65" s="278"/>
      <c r="D65" s="278"/>
      <c r="E65" s="278"/>
    </row>
    <row r="66" spans="1:6" x14ac:dyDescent="0.2">
      <c r="A66" s="40" t="s">
        <v>50</v>
      </c>
      <c r="B66" s="35"/>
      <c r="C66" s="35"/>
      <c r="D66" s="35"/>
      <c r="E66" s="35"/>
      <c r="F66" s="35"/>
    </row>
    <row r="67" spans="1:6" x14ac:dyDescent="0.2">
      <c r="A67" s="40" t="s">
        <v>136</v>
      </c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hidden="1" x14ac:dyDescent="0.2">
      <c r="A70" s="42" t="s">
        <v>51</v>
      </c>
      <c r="B70" s="43"/>
      <c r="C70" s="44"/>
    </row>
    <row r="71" spans="1:6" ht="13.5" hidden="1" thickBot="1" x14ac:dyDescent="0.25">
      <c r="A71" s="44"/>
      <c r="B71" s="44"/>
      <c r="C71" s="44"/>
    </row>
    <row r="72" spans="1:6" ht="13.5" hidden="1" thickBot="1" x14ac:dyDescent="0.25">
      <c r="A72" s="45" t="s">
        <v>49</v>
      </c>
      <c r="C72" s="46" t="s">
        <v>52</v>
      </c>
      <c r="D72" s="47" t="s">
        <v>53</v>
      </c>
    </row>
    <row r="73" spans="1:6" hidden="1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hidden="1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hidden="1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hidden="1" x14ac:dyDescent="0.2">
      <c r="A76" s="48">
        <f>+A64</f>
        <v>43101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hidden="1" thickBot="1" x14ac:dyDescent="0.25">
      <c r="A77" s="54">
        <f>+A65</f>
        <v>43466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A6:E6"/>
    <mergeCell ref="C9:C10"/>
  </mergeCells>
  <pageMargins left="0.35433070866141736" right="0.35433070866141736" top="0.98425196850393704" bottom="0.98425196850393704" header="0.19685039370078741" footer="0"/>
  <pageSetup paperSize="9" scale="98" orientation="portrait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parámetros e instrucciones</vt:lpstr>
      <vt:lpstr>anexo</vt:lpstr>
      <vt:lpstr>1.modelos prod.invest. (3)</vt:lpstr>
      <vt:lpstr>1.modelos prod.invest. (2)</vt:lpstr>
      <vt:lpstr>2.1.impo investigadas Mezclas</vt:lpstr>
      <vt:lpstr>2.2.impo investigadas R410</vt:lpstr>
      <vt:lpstr>3.1.impo no inv R22</vt:lpstr>
      <vt:lpstr>3- impo no inv Mezclas</vt:lpstr>
      <vt:lpstr>3.3 impo no inv R410</vt:lpstr>
      <vt:lpstr>4.1..a.costos Mezclas</vt:lpstr>
      <vt:lpstr>4.b-costos</vt:lpstr>
      <vt:lpstr>4.1.b.costos R410</vt:lpstr>
      <vt:lpstr>4.2.a.costos otros orígenes</vt:lpstr>
      <vt:lpstr>4.2.b.costos otros orígenes</vt:lpstr>
      <vt:lpstr>5.1.precios Mezclas</vt:lpstr>
      <vt:lpstr>5.2.precios R410</vt:lpstr>
      <vt:lpstr>6.2 Compras internas R410</vt:lpstr>
      <vt:lpstr>6.1 Compras internas Mezclas</vt:lpstr>
      <vt:lpstr>6.3 Compras internas R22</vt:lpstr>
      <vt:lpstr>7.1 reventa Mezclas</vt:lpstr>
      <vt:lpstr>7.2 reventa R410</vt:lpstr>
      <vt:lpstr>7.3 reventa R22</vt:lpstr>
      <vt:lpstr>8.1 existencias Mezclas</vt:lpstr>
      <vt:lpstr>8.2 existencias R410</vt:lpstr>
      <vt:lpstr>8-existencias (3)</vt:lpstr>
      <vt:lpstr>'1.modelos prod.invest. (2)'!Área_de_impresión</vt:lpstr>
      <vt:lpstr>'1.modelos prod.invest. (3)'!Área_de_impresión</vt:lpstr>
      <vt:lpstr>'2.1.impo investigadas Mezclas'!Área_de_impresión</vt:lpstr>
      <vt:lpstr>'2.2.impo investigadas R410'!Área_de_impresión</vt:lpstr>
      <vt:lpstr>'3- impo no inv Mezclas'!Área_de_impresión</vt:lpstr>
      <vt:lpstr>'3.1.impo no inv R22'!Área_de_impresión</vt:lpstr>
      <vt:lpstr>'3.3 impo no inv R410'!Área_de_impresión</vt:lpstr>
      <vt:lpstr>'4.1..a.costos Mezclas'!Área_de_impresión</vt:lpstr>
      <vt:lpstr>'4.1.b.costos R410'!Área_de_impresión</vt:lpstr>
      <vt:lpstr>'4.2.a.costos otros orígenes'!Área_de_impresión</vt:lpstr>
      <vt:lpstr>'4.2.b.costos otros orígenes'!Área_de_impresión</vt:lpstr>
      <vt:lpstr>'4.b-costos'!Área_de_impresión</vt:lpstr>
      <vt:lpstr>'5.1.precios Mezclas'!Área_de_impresión</vt:lpstr>
      <vt:lpstr>'5.2.precios R410'!Área_de_impresión</vt:lpstr>
      <vt:lpstr>'6.1 Compras internas Mezclas'!Área_de_impresión</vt:lpstr>
      <vt:lpstr>'6.2 Compras internas R410'!Área_de_impresión</vt:lpstr>
      <vt:lpstr>'6.3 Compras internas R22'!Área_de_impresión</vt:lpstr>
      <vt:lpstr>'7.1 reventa Mezclas'!Área_de_impresión</vt:lpstr>
      <vt:lpstr>'7.2 reventa R410'!Área_de_impresión</vt:lpstr>
      <vt:lpstr>'7.3 reventa R22'!Área_de_impresión</vt:lpstr>
      <vt:lpstr>'8.1 existencias Mezclas'!Área_de_impresión</vt:lpstr>
      <vt:lpstr>'8.2 existencias R410'!Área_de_impresión</vt:lpstr>
      <vt:lpstr>'8-existencias (3)'!Área_de_impresión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2019-03-07T21:26:17Z</cp:lastPrinted>
  <dcterms:created xsi:type="dcterms:W3CDTF">2000-08-29T18:35:56Z</dcterms:created>
  <dcterms:modified xsi:type="dcterms:W3CDTF">2019-03-08T14:26:46Z</dcterms:modified>
</cp:coreProperties>
</file>