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03\040 Cuestionarios\10 Modelo Enviado\Importadores Investigados\"/>
    </mc:Choice>
  </mc:AlternateContent>
  <bookViews>
    <workbookView xWindow="480" yWindow="225" windowWidth="8895" windowHeight="4500" tabRatio="849" firstSheet="1" activeTab="6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costos" sheetId="20" r:id="rId6"/>
    <sheet name="5-precios" sheetId="10" r:id="rId7"/>
    <sheet name="6-licitaciones " sheetId="21" r:id="rId8"/>
    <sheet name="7- Compras internas" sheetId="11" r:id="rId9"/>
    <sheet name="8- reventa" sheetId="19" r:id="rId10"/>
    <sheet name="9-existencias" sheetId="18" r:id="rId11"/>
  </sheets>
  <externalReferences>
    <externalReference r:id="rId12"/>
    <externalReference r:id="rId13"/>
    <externalReference r:id="rId14"/>
  </externalReferences>
  <definedNames>
    <definedName name="_ftn1" localSheetId="7">'6-licitaciones '!$A$35</definedName>
    <definedName name="_ftnref1" localSheetId="7">'6-licitaciones '!#REF!</definedName>
    <definedName name="al" localSheetId="7">[3]PARAMETROS!$C$5</definedName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'3- impo no inv'!$A$1:$F$63</definedName>
    <definedName name="_xlnm.Print_Area" localSheetId="5">'4.costos'!$A$1:$I$43</definedName>
    <definedName name="_xlnm.Print_Area" localSheetId="6">'5-precios'!$B$1:$F$62</definedName>
    <definedName name="_xlnm.Print_Area" localSheetId="7">'6-licitaciones '!$A$1:$N$27</definedName>
    <definedName name="_xlnm.Print_Area" localSheetId="8">'7- Compras internas'!$A$1:$C$55</definedName>
    <definedName name="_xlnm.Print_Area" localSheetId="9">'8- reventa'!$A$1:$I$64</definedName>
    <definedName name="_xlnm.Print_Area" localSheetId="10">'9-existencias'!$A$1:$E$13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3" i="19" l="1"/>
  <c r="A3" i="18" s="1"/>
  <c r="A3" i="8"/>
  <c r="A8" i="11"/>
  <c r="B62" i="10"/>
  <c r="B61" i="10"/>
  <c r="B59" i="10"/>
  <c r="A52" i="11"/>
  <c r="B58" i="10"/>
  <c r="B57" i="10"/>
  <c r="B55" i="10"/>
  <c r="A55" i="19"/>
  <c r="B54" i="10"/>
  <c r="A54" i="19"/>
  <c r="B53" i="10"/>
  <c r="B52" i="10"/>
  <c r="A52" i="19"/>
  <c r="B51" i="10"/>
  <c r="B50" i="10"/>
  <c r="A50" i="19"/>
  <c r="B49" i="10"/>
  <c r="B48" i="10"/>
  <c r="B47" i="10"/>
  <c r="A47" i="11"/>
  <c r="A47" i="19" s="1"/>
  <c r="B46" i="10"/>
  <c r="A46" i="11" s="1"/>
  <c r="A46" i="19" s="1"/>
  <c r="B45" i="10"/>
  <c r="B44" i="10"/>
  <c r="B43" i="10"/>
  <c r="B42" i="10"/>
  <c r="A42" i="11" s="1"/>
  <c r="A42" i="19" s="1"/>
  <c r="B41" i="10"/>
  <c r="B40" i="10"/>
  <c r="B39" i="10"/>
  <c r="A39" i="11"/>
  <c r="A39" i="19" s="1"/>
  <c r="B38" i="10"/>
  <c r="A38" i="11" s="1"/>
  <c r="A38" i="19" s="1"/>
  <c r="B37" i="10"/>
  <c r="B36" i="10"/>
  <c r="B35" i="10"/>
  <c r="B34" i="10"/>
  <c r="A34" i="11" s="1"/>
  <c r="A34" i="19" s="1"/>
  <c r="B33" i="10"/>
  <c r="B32" i="10"/>
  <c r="B31" i="10"/>
  <c r="A31" i="11"/>
  <c r="A31" i="19" s="1"/>
  <c r="B30" i="10"/>
  <c r="A30" i="11" s="1"/>
  <c r="A30" i="19" s="1"/>
  <c r="B29" i="10"/>
  <c r="B28" i="10"/>
  <c r="B27" i="10"/>
  <c r="B26" i="10"/>
  <c r="A26" i="11" s="1"/>
  <c r="A26" i="19" s="1"/>
  <c r="B25" i="10"/>
  <c r="B24" i="10"/>
  <c r="B23" i="10"/>
  <c r="A23" i="11"/>
  <c r="A23" i="19" s="1"/>
  <c r="B22" i="10"/>
  <c r="A22" i="11" s="1"/>
  <c r="A22" i="19" s="1"/>
  <c r="B21" i="10"/>
  <c r="B20" i="10"/>
  <c r="B19" i="10"/>
  <c r="B18" i="10"/>
  <c r="A18" i="11" s="1"/>
  <c r="A18" i="19" s="1"/>
  <c r="B17" i="10"/>
  <c r="B16" i="10"/>
  <c r="B15" i="10"/>
  <c r="A15" i="11"/>
  <c r="A15" i="19" s="1"/>
  <c r="B14" i="10"/>
  <c r="A14" i="11" s="1"/>
  <c r="A14" i="19" s="1"/>
  <c r="B13" i="10"/>
  <c r="B12" i="10"/>
  <c r="B11" i="10"/>
  <c r="B10" i="10"/>
  <c r="A10" i="11" s="1"/>
  <c r="A10" i="19" s="1"/>
  <c r="B9" i="10"/>
  <c r="B8" i="10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5" i="11"/>
  <c r="A62" i="19" s="1"/>
  <c r="A51" i="11"/>
  <c r="A58" i="19" s="1"/>
  <c r="A50" i="11"/>
  <c r="A63" i="11" s="1"/>
  <c r="A53" i="19"/>
  <c r="A51" i="19"/>
  <c r="A49" i="19"/>
  <c r="A48" i="11"/>
  <c r="A48" i="19" s="1"/>
  <c r="A45" i="11"/>
  <c r="A45" i="19" s="1"/>
  <c r="A44" i="11"/>
  <c r="A44" i="19" s="1"/>
  <c r="A43" i="11"/>
  <c r="A43" i="19" s="1"/>
  <c r="A41" i="11"/>
  <c r="A41" i="19" s="1"/>
  <c r="A40" i="11"/>
  <c r="A40" i="19" s="1"/>
  <c r="A37" i="11"/>
  <c r="A37" i="19" s="1"/>
  <c r="A36" i="11"/>
  <c r="A36" i="19" s="1"/>
  <c r="A35" i="11"/>
  <c r="A35" i="19" s="1"/>
  <c r="A33" i="11"/>
  <c r="A33" i="19" s="1"/>
  <c r="A32" i="11"/>
  <c r="A32" i="19" s="1"/>
  <c r="A29" i="11"/>
  <c r="A29" i="19" s="1"/>
  <c r="A28" i="11"/>
  <c r="A28" i="19" s="1"/>
  <c r="A27" i="11"/>
  <c r="A27" i="19" s="1"/>
  <c r="A25" i="11"/>
  <c r="A25" i="19" s="1"/>
  <c r="A24" i="11"/>
  <c r="A24" i="19" s="1"/>
  <c r="A21" i="11"/>
  <c r="A21" i="19" s="1"/>
  <c r="A20" i="11"/>
  <c r="A20" i="19" s="1"/>
  <c r="A19" i="11"/>
  <c r="A19" i="19" s="1"/>
  <c r="A17" i="11"/>
  <c r="A17" i="19" s="1"/>
  <c r="A16" i="11"/>
  <c r="A16" i="19" s="1"/>
  <c r="A13" i="11"/>
  <c r="A13" i="19" s="1"/>
  <c r="A12" i="11"/>
  <c r="A12" i="19" s="1"/>
  <c r="A11" i="11"/>
  <c r="A11" i="19" s="1"/>
  <c r="A9" i="11"/>
  <c r="A9" i="19" s="1"/>
  <c r="A8" i="19"/>
  <c r="A62" i="8"/>
  <c r="A74" i="8" s="1"/>
  <c r="A61" i="8"/>
  <c r="A73" i="8"/>
  <c r="A3" i="7"/>
  <c r="C66" i="11"/>
  <c r="C67" i="11"/>
  <c r="B67" i="11"/>
  <c r="B66" i="11"/>
  <c r="D73" i="8"/>
  <c r="D74" i="8"/>
  <c r="C74" i="8"/>
  <c r="C73" i="8"/>
  <c r="B63" i="11"/>
  <c r="C65" i="11"/>
  <c r="B65" i="11"/>
  <c r="C64" i="11"/>
  <c r="B64" i="11"/>
  <c r="C63" i="11"/>
  <c r="D72" i="8"/>
  <c r="C72" i="8"/>
  <c r="D71" i="8"/>
  <c r="C71" i="8"/>
  <c r="D70" i="8"/>
  <c r="C70" i="8"/>
  <c r="F3" i="1"/>
  <c r="A54" i="11"/>
  <c r="A61" i="19" s="1"/>
  <c r="A65" i="11"/>
  <c r="A59" i="19"/>
  <c r="A66" i="11"/>
  <c r="A64" i="11"/>
  <c r="A67" i="11"/>
  <c r="A57" i="19" l="1"/>
</calcChain>
</file>

<file path=xl/sharedStrings.xml><?xml version="1.0" encoding="utf-8"?>
<sst xmlns="http://schemas.openxmlformats.org/spreadsheetml/2006/main" count="200" uniqueCount="134">
  <si>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</si>
  <si>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</si>
  <si>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</si>
  <si>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</si>
  <si>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</si>
  <si>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</si>
  <si>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</si>
  <si>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</si>
  <si>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</si>
  <si>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</si>
  <si>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</si>
  <si>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</si>
  <si>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</si>
  <si>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</si>
  <si>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</si>
  <si>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</si>
  <si>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</si>
  <si>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</si>
  <si>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</si>
  <si>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</si>
  <si>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</si>
  <si>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</si>
  <si>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</si>
  <si>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</si>
  <si>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</si>
  <si>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</si>
  <si>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</si>
  <si>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</si>
  <si>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</si>
  <si>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</si>
  <si>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</si>
  <si>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</si>
  <si>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</si>
  <si>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</si>
  <si>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</si>
  <si>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</si>
  <si>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</si>
  <si>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</si>
  <si>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</si>
  <si>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</si>
  <si>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</si>
  <si>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</si>
  <si>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</si>
  <si>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</si>
  <si>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</si>
  <si>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</si>
  <si>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</si>
  <si>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</si>
  <si>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</si>
  <si>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</si>
  <si>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</si>
  <si>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</si>
  <si>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</si>
  <si>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</si>
  <si>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</si>
  <si>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</si>
  <si>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</si>
  <si>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</si>
  <si>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</si>
  <si>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</si>
  <si>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</si>
  <si>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</si>
  <si>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</si>
  <si>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</si>
  <si>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</si>
  <si>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</si>
  <si>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</si>
  <si>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</si>
  <si>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</si>
  <si>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</si>
  <si>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</si>
  <si>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</si>
  <si>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</si>
  <si>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</si>
  <si>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</si>
  <si>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</si>
  <si>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U. de medida</t>
  </si>
  <si>
    <t>Valores ($)</t>
  </si>
  <si>
    <t>Fletes a cargo de los clientes - porcentaje sobre el precio</t>
  </si>
  <si>
    <t xml:space="preserve">                 %</t>
  </si>
  <si>
    <t>PRECIO PRIMERA VENTA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</si>
  <si>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</si>
  <si>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</si>
  <si>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</si>
  <si>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</si>
  <si>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</si>
  <si>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(Unidades)</t>
  </si>
  <si>
    <t>Cuadro Nº 5</t>
  </si>
  <si>
    <t xml:space="preserve">              %</t>
  </si>
  <si>
    <t>Seccionadores</t>
  </si>
  <si>
    <t>originarias de la</t>
  </si>
  <si>
    <t>República Italiana</t>
  </si>
  <si>
    <t>en pesos por unidad</t>
  </si>
  <si>
    <t>Origen: República Italiana</t>
  </si>
  <si>
    <t>promedio 2015</t>
  </si>
  <si>
    <t>promedio 2016</t>
  </si>
  <si>
    <t>promedio 2017</t>
  </si>
  <si>
    <t>(en unidades y valores de primera venta)</t>
  </si>
  <si>
    <t>En unidades</t>
  </si>
  <si>
    <r>
      <t xml:space="preserve">Tipos de </t>
    </r>
    <r>
      <rPr>
        <b/>
        <i/>
        <u/>
        <sz val="10"/>
        <rFont val="Arial"/>
        <family val="2"/>
      </rPr>
      <t/>
    </r>
  </si>
  <si>
    <t>Seccionadores Importados</t>
  </si>
  <si>
    <r>
      <t xml:space="preserve">Origen……………….. </t>
    </r>
    <r>
      <rPr>
        <sz val="10"/>
        <rFont val="Arial"/>
        <family val="2"/>
      </rPr>
      <t>(de ser necesario complete un cuadro para cada origen)</t>
    </r>
  </si>
  <si>
    <t>ene-may 2018</t>
  </si>
  <si>
    <t>ene-may 2017</t>
  </si>
  <si>
    <t>SECCIONADOR DE ALTA TENSIÓN DE 2 COLUMNAS CON DESCARGA A TIERRA DE 132 KV Y 1250 A (SLAT 2C KV 1250)</t>
  </si>
  <si>
    <t>promedio ene-may 2018</t>
  </si>
  <si>
    <t>Origen:  ORIGEN NO INVESTIGADO: ________________</t>
  </si>
  <si>
    <t>unidades</t>
  </si>
  <si>
    <t xml:space="preserve">Número de licitación </t>
  </si>
  <si>
    <t>Fecha de cierre de la licitación</t>
  </si>
  <si>
    <t>Empresa adquirente</t>
  </si>
  <si>
    <t>Potencia (en MVA)</t>
  </si>
  <si>
    <t>Otro (1)</t>
  </si>
  <si>
    <t>Precio ofrecido (pesos por transformador)</t>
  </si>
  <si>
    <t>Condiciones de pago ofrecidas</t>
  </si>
  <si>
    <t>Nota: Indicar cualquier otra característica que considere relevante.</t>
  </si>
  <si>
    <t>Principales licitaciones de seccionadores en las que haya participado su empresa, desagregadas por equipo.</t>
  </si>
  <si>
    <t>Cuadro N° 9</t>
  </si>
  <si>
    <t>FLETE INTERNO HASTA DEPÓSITO CLIENTE</t>
  </si>
  <si>
    <t>FLETE INTERNO HASTA DEPÓSITO PROPIO</t>
  </si>
  <si>
    <t>SEGURO INTERNO</t>
  </si>
  <si>
    <t>SECCIONADOR DE ALTA TENSIÓN DE 2 COLUMNAS CON DESCARGA A TIERRA DE 132 KV Y 1250 A (SLAT 2C KV 1250) CON AISLADORES DE PORCELANA</t>
  </si>
  <si>
    <t>Cuadro Nº 4</t>
  </si>
  <si>
    <t>Empresada adjudicataria</t>
  </si>
  <si>
    <t>Compre Nacional (sí/no) y %</t>
  </si>
  <si>
    <t>Tensión nominal Ur [kV]</t>
  </si>
  <si>
    <t>Corriente nominal (en servicio continuo) Ir [A]</t>
  </si>
  <si>
    <t>Corriente admisible de corta duración Ik [A]</t>
  </si>
  <si>
    <t>Corriente admisible de pico Ip [kA]</t>
  </si>
  <si>
    <t>Duración nominal de cortocircuito tk</t>
  </si>
  <si>
    <t>Nivel de aislación nominal [V]</t>
  </si>
  <si>
    <t>Peso (kg)</t>
  </si>
  <si>
    <t>Cuadro Nº 6</t>
  </si>
  <si>
    <t xml:space="preserve">                 Cuadro Nº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</si>
</sst>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3" fillId="0" borderId="0"/>
  </cellStyleXfs>
  <cellXfs count="26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6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" fontId="15" fillId="0" borderId="6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6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3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2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29" xfId="0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9" fontId="6" fillId="0" borderId="34" xfId="0" applyNumberFormat="1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8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centerContinuous"/>
      <protection locked="0"/>
    </xf>
    <xf numFmtId="14" fontId="13" fillId="0" borderId="6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5" xfId="0" applyFont="1" applyBorder="1" applyAlignment="1" applyProtection="1">
      <alignment horizontal="left"/>
      <protection locked="0"/>
    </xf>
    <xf numFmtId="0" fontId="13" fillId="0" borderId="46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48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46" xfId="0" applyBorder="1" applyProtection="1">
      <protection locked="0"/>
    </xf>
    <xf numFmtId="0" fontId="11" fillId="0" borderId="45" xfId="0" applyFont="1" applyBorder="1" applyAlignment="1" applyProtection="1">
      <alignment horizontal="left"/>
      <protection locked="0"/>
    </xf>
    <xf numFmtId="17" fontId="13" fillId="0" borderId="51" xfId="0" applyNumberFormat="1" applyFont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12" fillId="0" borderId="0" xfId="0" applyFont="1" applyFill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Alignment="1" applyProtection="1">
      <alignment horizontal="centerContinuous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52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53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4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57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17" xfId="0" applyFont="1" applyFill="1" applyBorder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60" xfId="0" applyFont="1" applyFill="1" applyBorder="1" applyProtection="1">
      <protection locked="0"/>
    </xf>
    <xf numFmtId="0" fontId="13" fillId="0" borderId="61" xfId="0" applyFont="1" applyFill="1" applyBorder="1" applyProtection="1">
      <protection locked="0"/>
    </xf>
    <xf numFmtId="0" fontId="13" fillId="0" borderId="62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6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3" fillId="0" borderId="0" xfId="3" applyFont="1" applyAlignment="1" applyProtection="1">
      <alignment horizontal="left"/>
      <protection locked="0"/>
    </xf>
    <xf numFmtId="0" fontId="3" fillId="0" borderId="0" xfId="3"/>
    <xf numFmtId="0" fontId="3" fillId="0" borderId="51" xfId="3" applyFont="1" applyBorder="1" applyAlignment="1">
      <alignment vertical="top" wrapText="1"/>
    </xf>
    <xf numFmtId="0" fontId="3" fillId="0" borderId="68" xfId="3" applyFont="1" applyBorder="1" applyAlignment="1">
      <alignment vertical="top" wrapText="1"/>
    </xf>
    <xf numFmtId="0" fontId="3" fillId="0" borderId="69" xfId="3" applyFont="1" applyBorder="1" applyAlignment="1">
      <alignment vertical="top" wrapText="1"/>
    </xf>
    <xf numFmtId="0" fontId="3" fillId="0" borderId="12" xfId="3" applyFont="1" applyBorder="1" applyAlignment="1">
      <alignment vertical="top" wrapText="1"/>
    </xf>
    <xf numFmtId="0" fontId="3" fillId="0" borderId="8" xfId="3" applyFont="1" applyBorder="1" applyAlignment="1">
      <alignment vertical="top" wrapText="1"/>
    </xf>
    <xf numFmtId="0" fontId="3" fillId="0" borderId="70" xfId="3" applyFont="1" applyBorder="1" applyAlignment="1">
      <alignment vertical="top" wrapText="1"/>
    </xf>
    <xf numFmtId="0" fontId="3" fillId="0" borderId="34" xfId="3" applyFont="1" applyBorder="1" applyAlignment="1">
      <alignment vertical="top" wrapText="1"/>
    </xf>
    <xf numFmtId="0" fontId="3" fillId="0" borderId="9" xfId="3" applyFont="1" applyBorder="1" applyAlignment="1">
      <alignment vertical="top" wrapText="1"/>
    </xf>
    <xf numFmtId="0" fontId="3" fillId="0" borderId="10" xfId="3" applyFont="1" applyBorder="1" applyAlignment="1">
      <alignment vertical="top" wrapText="1"/>
    </xf>
    <xf numFmtId="0" fontId="3" fillId="0" borderId="71" xfId="3" applyFont="1" applyBorder="1" applyAlignment="1">
      <alignment vertical="top" wrapText="1"/>
    </xf>
    <xf numFmtId="0" fontId="3" fillId="0" borderId="67" xfId="3" applyFont="1" applyBorder="1" applyAlignment="1">
      <alignment vertical="top" wrapText="1"/>
    </xf>
    <xf numFmtId="0" fontId="3" fillId="0" borderId="11" xfId="3" applyFont="1" applyBorder="1" applyAlignment="1">
      <alignment vertical="top" wrapText="1"/>
    </xf>
    <xf numFmtId="0" fontId="2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/>
    <xf numFmtId="0" fontId="7" fillId="0" borderId="0" xfId="0" applyFont="1" applyFill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5" borderId="60" xfId="3" applyFont="1" applyFill="1" applyBorder="1" applyAlignment="1">
      <alignment horizontal="center" vertical="center" wrapText="1"/>
    </xf>
    <xf numFmtId="0" fontId="13" fillId="5" borderId="61" xfId="3" applyFont="1" applyFill="1" applyBorder="1" applyAlignment="1">
      <alignment horizontal="center" vertical="center" wrapText="1"/>
    </xf>
    <xf numFmtId="0" fontId="13" fillId="5" borderId="62" xfId="3" applyFont="1" applyFill="1" applyBorder="1" applyAlignment="1">
      <alignment horizontal="center" vertical="center" wrapText="1"/>
    </xf>
    <xf numFmtId="0" fontId="3" fillId="0" borderId="64" xfId="3" applyFont="1" applyBorder="1" applyAlignment="1">
      <alignment vertical="top" wrapText="1"/>
    </xf>
    <xf numFmtId="0" fontId="3" fillId="0" borderId="19" xfId="3" applyFont="1" applyBorder="1" applyAlignment="1">
      <alignment vertical="top" wrapText="1"/>
    </xf>
    <xf numFmtId="0" fontId="3" fillId="0" borderId="33" xfId="3" applyFont="1" applyBorder="1" applyAlignment="1">
      <alignment vertical="top" wrapText="1"/>
    </xf>
    <xf numFmtId="0" fontId="13" fillId="5" borderId="2" xfId="3" applyFont="1" applyFill="1" applyBorder="1" applyAlignment="1">
      <alignment horizontal="center" vertical="center" wrapText="1"/>
    </xf>
    <xf numFmtId="0" fontId="13" fillId="5" borderId="72" xfId="3" applyFont="1" applyFill="1" applyBorder="1" applyAlignment="1">
      <alignment horizontal="center" vertical="center" wrapText="1"/>
    </xf>
    <xf numFmtId="0" fontId="14" fillId="0" borderId="73" xfId="0" applyFont="1" applyFill="1" applyBorder="1" applyProtection="1">
      <protection locked="0"/>
    </xf>
    <xf numFmtId="0" fontId="14" fillId="0" borderId="74" xfId="0" applyFont="1" applyFill="1" applyBorder="1" applyProtection="1">
      <protection locked="0"/>
    </xf>
    <xf numFmtId="0" fontId="14" fillId="0" borderId="75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Fill="1" applyAlignment="1">
      <alignment horizontal="center" wrapText="1"/>
    </xf>
    <xf numFmtId="0" fontId="1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6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9" t="s">
        <v>59</v>
      </c>
      <c r="B3" s="70"/>
      <c r="C3" s="70"/>
      <c r="D3" s="70"/>
      <c r="E3" s="71" t="s">
        <v>64</v>
      </c>
    </row>
    <row r="4" spans="1:8" ht="15" customHeight="1" thickBot="1" x14ac:dyDescent="0.25">
      <c r="A4" s="72" t="s">
        <v>60</v>
      </c>
      <c r="B4" s="73"/>
      <c r="C4" s="73"/>
      <c r="D4" s="73"/>
      <c r="E4" s="74"/>
    </row>
    <row r="5" spans="1:8" ht="15" customHeight="1" thickBot="1" x14ac:dyDescent="0.25"/>
    <row r="6" spans="1:8" ht="15" customHeight="1" thickBot="1" x14ac:dyDescent="0.25">
      <c r="A6" s="75" t="s">
        <v>61</v>
      </c>
      <c r="B6" s="76"/>
      <c r="C6" s="76"/>
      <c r="D6" s="76"/>
      <c r="E6" s="77"/>
    </row>
    <row r="7" spans="1:8" ht="15" customHeight="1" thickBot="1" x14ac:dyDescent="0.25"/>
    <row r="8" spans="1:8" ht="15" customHeight="1" thickBot="1" x14ac:dyDescent="0.25">
      <c r="A8" s="75" t="s">
        <v>62</v>
      </c>
      <c r="B8" s="76"/>
      <c r="C8" s="76"/>
      <c r="D8" s="76"/>
      <c r="E8" s="76"/>
      <c r="F8" s="76"/>
      <c r="G8" s="76"/>
      <c r="H8" s="77"/>
    </row>
    <row r="9" spans="1:8" ht="15" customHeight="1" thickBot="1" x14ac:dyDescent="0.25"/>
    <row r="10" spans="1:8" ht="41.25" customHeight="1" thickBot="1" x14ac:dyDescent="0.25">
      <c r="A10" s="249" t="s">
        <v>63</v>
      </c>
      <c r="B10" s="250"/>
      <c r="C10" s="250"/>
      <c r="D10" s="250"/>
      <c r="E10" s="250"/>
      <c r="F10" s="250"/>
      <c r="G10" s="250"/>
      <c r="H10" s="25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126" t="s">
        <v>65</v>
      </c>
      <c r="B1" s="6"/>
      <c r="C1" s="6"/>
      <c r="D1" s="133"/>
      <c r="E1" s="133"/>
      <c r="F1" s="87"/>
      <c r="G1" s="87"/>
      <c r="H1" s="87"/>
      <c r="I1" s="87"/>
    </row>
    <row r="2" spans="1:9" x14ac:dyDescent="0.2">
      <c r="A2" s="6" t="s">
        <v>73</v>
      </c>
      <c r="B2" s="6"/>
      <c r="C2" s="6"/>
      <c r="D2" s="87"/>
      <c r="E2" s="87"/>
      <c r="F2" s="87"/>
      <c r="G2" s="87"/>
      <c r="H2" s="87"/>
      <c r="I2" s="87"/>
    </row>
    <row r="3" spans="1:9" x14ac:dyDescent="0.2">
      <c r="A3" s="183" t="str">
        <f>+'7- Compras internas'!A3:C3</f>
        <v>Seccionadores</v>
      </c>
      <c r="B3" s="181"/>
      <c r="C3" s="181"/>
      <c r="D3" s="182"/>
      <c r="E3" s="182"/>
      <c r="F3" s="182"/>
      <c r="G3" s="182"/>
      <c r="H3" s="182"/>
      <c r="I3" s="182"/>
    </row>
    <row r="4" spans="1:9" x14ac:dyDescent="0.2">
      <c r="A4" s="183" t="s">
        <v>97</v>
      </c>
      <c r="B4" s="183"/>
      <c r="C4" s="183"/>
      <c r="D4" s="182"/>
      <c r="E4" s="182"/>
      <c r="F4" s="182"/>
      <c r="G4" s="182"/>
      <c r="H4" s="182"/>
      <c r="I4" s="182"/>
    </row>
    <row r="5" spans="1:9" ht="13.5" thickBot="1" x14ac:dyDescent="0.25">
      <c r="D5" s="40"/>
      <c r="E5" s="87"/>
      <c r="F5" s="87"/>
      <c r="G5" s="87"/>
      <c r="H5" s="87"/>
      <c r="I5" s="87"/>
    </row>
    <row r="6" spans="1:9" x14ac:dyDescent="0.2">
      <c r="A6" s="19" t="s">
        <v>51</v>
      </c>
      <c r="B6" s="150" t="s">
        <v>93</v>
      </c>
      <c r="C6" s="135"/>
      <c r="D6" s="134" t="s">
        <v>74</v>
      </c>
      <c r="E6" s="135"/>
      <c r="F6" s="134" t="s">
        <v>74</v>
      </c>
      <c r="G6" s="135"/>
      <c r="H6" s="134" t="s">
        <v>75</v>
      </c>
      <c r="I6" s="135"/>
    </row>
    <row r="7" spans="1:9" ht="13.5" thickBot="1" x14ac:dyDescent="0.25">
      <c r="A7" s="136" t="s">
        <v>52</v>
      </c>
      <c r="B7" s="90" t="s">
        <v>76</v>
      </c>
      <c r="C7" s="92" t="s">
        <v>77</v>
      </c>
      <c r="D7" s="137" t="s">
        <v>76</v>
      </c>
      <c r="E7" s="138" t="s">
        <v>77</v>
      </c>
      <c r="F7" s="137" t="s">
        <v>76</v>
      </c>
      <c r="G7" s="138" t="s">
        <v>77</v>
      </c>
      <c r="H7" s="137" t="s">
        <v>76</v>
      </c>
      <c r="I7" s="138" t="s">
        <v>77</v>
      </c>
    </row>
    <row r="8" spans="1:9" x14ac:dyDescent="0.2">
      <c r="A8" s="21">
        <f>+'7- Compras internas'!A8</f>
        <v>42005</v>
      </c>
      <c r="B8" s="21"/>
      <c r="C8" s="21"/>
      <c r="D8" s="22"/>
      <c r="E8" s="23"/>
      <c r="F8" s="22"/>
      <c r="G8" s="23"/>
      <c r="H8" s="22"/>
      <c r="I8" s="23"/>
    </row>
    <row r="9" spans="1:9" x14ac:dyDescent="0.2">
      <c r="A9" s="25">
        <f>+'7- Compras internas'!A9</f>
        <v>42036</v>
      </c>
      <c r="B9" s="25"/>
      <c r="C9" s="25"/>
      <c r="D9" s="26"/>
      <c r="E9" s="27"/>
      <c r="F9" s="26"/>
      <c r="G9" s="27"/>
      <c r="H9" s="26"/>
      <c r="I9" s="27"/>
    </row>
    <row r="10" spans="1:9" x14ac:dyDescent="0.2">
      <c r="A10" s="25">
        <f>+'7- Compras internas'!A10</f>
        <v>42064</v>
      </c>
      <c r="B10" s="25"/>
      <c r="C10" s="25"/>
      <c r="D10" s="26"/>
      <c r="E10" s="27"/>
      <c r="F10" s="26"/>
      <c r="G10" s="27"/>
      <c r="H10" s="26"/>
      <c r="I10" s="27"/>
    </row>
    <row r="11" spans="1:9" x14ac:dyDescent="0.2">
      <c r="A11" s="25">
        <f>+'7- Compras internas'!A11</f>
        <v>42095</v>
      </c>
      <c r="B11" s="25"/>
      <c r="C11" s="25"/>
      <c r="D11" s="26"/>
      <c r="E11" s="27"/>
      <c r="F11" s="26"/>
      <c r="G11" s="27"/>
      <c r="H11" s="26"/>
      <c r="I11" s="27"/>
    </row>
    <row r="12" spans="1:9" x14ac:dyDescent="0.2">
      <c r="A12" s="25">
        <f>+'7- Compras internas'!A12</f>
        <v>42125</v>
      </c>
      <c r="B12" s="25"/>
      <c r="C12" s="25"/>
      <c r="D12" s="27"/>
      <c r="E12" s="27"/>
      <c r="F12" s="27"/>
      <c r="G12" s="27"/>
      <c r="H12" s="27"/>
      <c r="I12" s="27"/>
    </row>
    <row r="13" spans="1:9" x14ac:dyDescent="0.2">
      <c r="A13" s="25">
        <f>+'7- Compras internas'!A13</f>
        <v>42156</v>
      </c>
      <c r="B13" s="25"/>
      <c r="C13" s="25"/>
      <c r="D13" s="26"/>
      <c r="E13" s="27"/>
      <c r="F13" s="26"/>
      <c r="G13" s="27"/>
      <c r="H13" s="26"/>
      <c r="I13" s="27"/>
    </row>
    <row r="14" spans="1:9" x14ac:dyDescent="0.2">
      <c r="A14" s="25">
        <f>+'7- Compras internas'!A14</f>
        <v>42186</v>
      </c>
      <c r="B14" s="25"/>
      <c r="C14" s="25"/>
      <c r="D14" s="27"/>
      <c r="E14" s="27"/>
      <c r="F14" s="27"/>
      <c r="G14" s="27"/>
      <c r="H14" s="27"/>
      <c r="I14" s="27"/>
    </row>
    <row r="15" spans="1:9" x14ac:dyDescent="0.2">
      <c r="A15" s="25">
        <f>+'7- Compras internas'!A15</f>
        <v>42217</v>
      </c>
      <c r="B15" s="25"/>
      <c r="C15" s="25"/>
      <c r="D15" s="27"/>
      <c r="E15" s="27"/>
      <c r="F15" s="27"/>
      <c r="G15" s="27"/>
      <c r="H15" s="27"/>
      <c r="I15" s="27"/>
    </row>
    <row r="16" spans="1:9" x14ac:dyDescent="0.2">
      <c r="A16" s="25">
        <f>+'7- Compras internas'!A16</f>
        <v>42248</v>
      </c>
      <c r="B16" s="25"/>
      <c r="C16" s="25"/>
      <c r="D16" s="27"/>
      <c r="E16" s="27"/>
      <c r="F16" s="27"/>
      <c r="G16" s="27"/>
      <c r="H16" s="27"/>
      <c r="I16" s="27"/>
    </row>
    <row r="17" spans="1:9" x14ac:dyDescent="0.2">
      <c r="A17" s="25">
        <f>+'7- Compras internas'!A17</f>
        <v>42278</v>
      </c>
      <c r="B17" s="25"/>
      <c r="C17" s="25"/>
      <c r="D17" s="27"/>
      <c r="E17" s="27"/>
      <c r="F17" s="27"/>
      <c r="G17" s="27"/>
      <c r="H17" s="27"/>
      <c r="I17" s="27"/>
    </row>
    <row r="18" spans="1:9" x14ac:dyDescent="0.2">
      <c r="A18" s="25">
        <f>+'7- Compras internas'!A18</f>
        <v>42309</v>
      </c>
      <c r="B18" s="25"/>
      <c r="C18" s="25"/>
      <c r="D18" s="27"/>
      <c r="E18" s="27"/>
      <c r="F18" s="27"/>
      <c r="G18" s="27"/>
      <c r="H18" s="27"/>
      <c r="I18" s="27"/>
    </row>
    <row r="19" spans="1:9" ht="13.5" thickBot="1" x14ac:dyDescent="0.25">
      <c r="A19" s="29">
        <f>+'7- Compras internas'!A19</f>
        <v>42339</v>
      </c>
      <c r="B19" s="29"/>
      <c r="C19" s="29"/>
      <c r="D19" s="30"/>
      <c r="E19" s="30"/>
      <c r="F19" s="30"/>
      <c r="G19" s="30"/>
      <c r="H19" s="30"/>
      <c r="I19" s="30"/>
    </row>
    <row r="20" spans="1:9" x14ac:dyDescent="0.2">
      <c r="A20" s="21">
        <f>+'7- Compras internas'!A20</f>
        <v>42370</v>
      </c>
      <c r="B20" s="21"/>
      <c r="C20" s="21"/>
      <c r="D20" s="23"/>
      <c r="E20" s="23"/>
      <c r="F20" s="23"/>
      <c r="G20" s="23"/>
      <c r="H20" s="23"/>
      <c r="I20" s="23"/>
    </row>
    <row r="21" spans="1:9" x14ac:dyDescent="0.2">
      <c r="A21" s="25">
        <f>+'7- Compras internas'!A21</f>
        <v>42401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>
        <f>+'7- Compras internas'!A22</f>
        <v>42430</v>
      </c>
      <c r="B22" s="25"/>
      <c r="C22" s="25"/>
      <c r="D22" s="27"/>
      <c r="E22" s="27"/>
      <c r="F22" s="27"/>
      <c r="G22" s="27"/>
      <c r="H22" s="27"/>
      <c r="I22" s="27"/>
    </row>
    <row r="23" spans="1:9" x14ac:dyDescent="0.2">
      <c r="A23" s="25">
        <f>+'7- Compras internas'!A23</f>
        <v>42461</v>
      </c>
      <c r="B23" s="25"/>
      <c r="C23" s="25"/>
      <c r="D23" s="27"/>
      <c r="E23" s="27"/>
      <c r="F23" s="27"/>
      <c r="G23" s="27"/>
      <c r="H23" s="27"/>
      <c r="I23" s="27"/>
    </row>
    <row r="24" spans="1:9" x14ac:dyDescent="0.2">
      <c r="A24" s="25">
        <f>+'7- Compras internas'!A24</f>
        <v>42491</v>
      </c>
      <c r="B24" s="25"/>
      <c r="C24" s="25"/>
      <c r="D24" s="27"/>
      <c r="E24" s="27"/>
      <c r="F24" s="27"/>
      <c r="G24" s="27"/>
      <c r="H24" s="27"/>
      <c r="I24" s="27"/>
    </row>
    <row r="25" spans="1:9" x14ac:dyDescent="0.2">
      <c r="A25" s="25">
        <f>+'7- Compras internas'!A25</f>
        <v>42522</v>
      </c>
      <c r="B25" s="25"/>
      <c r="C25" s="25"/>
      <c r="D25" s="27"/>
      <c r="E25" s="27"/>
      <c r="F25" s="27"/>
      <c r="G25" s="27"/>
      <c r="H25" s="27"/>
      <c r="I25" s="27"/>
    </row>
    <row r="26" spans="1:9" x14ac:dyDescent="0.2">
      <c r="A26" s="25">
        <f>+'7- Compras internas'!A26</f>
        <v>42552</v>
      </c>
      <c r="B26" s="25"/>
      <c r="C26" s="25"/>
      <c r="D26" s="27"/>
      <c r="E26" s="27"/>
      <c r="F26" s="27"/>
      <c r="G26" s="27"/>
      <c r="H26" s="27"/>
      <c r="I26" s="27"/>
    </row>
    <row r="27" spans="1:9" x14ac:dyDescent="0.2">
      <c r="A27" s="25">
        <f>+'7- Compras internas'!A27</f>
        <v>42583</v>
      </c>
      <c r="B27" s="25"/>
      <c r="C27" s="25"/>
      <c r="D27" s="27"/>
      <c r="E27" s="27"/>
      <c r="F27" s="27"/>
      <c r="G27" s="27"/>
      <c r="H27" s="27"/>
      <c r="I27" s="27"/>
    </row>
    <row r="28" spans="1:9" x14ac:dyDescent="0.2">
      <c r="A28" s="25">
        <f>+'7- Compras internas'!A28</f>
        <v>42614</v>
      </c>
      <c r="B28" s="25"/>
      <c r="C28" s="25"/>
      <c r="D28" s="27"/>
      <c r="E28" s="27"/>
      <c r="F28" s="27"/>
      <c r="G28" s="27"/>
      <c r="H28" s="27"/>
      <c r="I28" s="27"/>
    </row>
    <row r="29" spans="1:9" x14ac:dyDescent="0.2">
      <c r="A29" s="25">
        <f>+'7- Compras internas'!A29</f>
        <v>42644</v>
      </c>
      <c r="B29" s="25"/>
      <c r="C29" s="25"/>
      <c r="D29" s="27"/>
      <c r="E29" s="27"/>
      <c r="F29" s="27"/>
      <c r="G29" s="27"/>
      <c r="H29" s="27"/>
      <c r="I29" s="27"/>
    </row>
    <row r="30" spans="1:9" x14ac:dyDescent="0.2">
      <c r="A30" s="25">
        <f>+'7- Compras internas'!A30</f>
        <v>42675</v>
      </c>
      <c r="B30" s="25"/>
      <c r="C30" s="25"/>
      <c r="D30" s="27"/>
      <c r="E30" s="27"/>
      <c r="F30" s="27"/>
      <c r="G30" s="27"/>
      <c r="H30" s="27"/>
      <c r="I30" s="27"/>
    </row>
    <row r="31" spans="1:9" ht="13.5" thickBot="1" x14ac:dyDescent="0.25">
      <c r="A31" s="29">
        <f>+'7- Compras internas'!A31</f>
        <v>42705</v>
      </c>
      <c r="B31" s="29"/>
      <c r="C31" s="29"/>
      <c r="D31" s="30"/>
      <c r="E31" s="30"/>
      <c r="F31" s="30"/>
      <c r="G31" s="30"/>
      <c r="H31" s="30"/>
      <c r="I31" s="30"/>
    </row>
    <row r="32" spans="1:9" x14ac:dyDescent="0.2">
      <c r="A32" s="21">
        <f>+'7- Compras internas'!A32</f>
        <v>42736</v>
      </c>
      <c r="B32" s="21"/>
      <c r="C32" s="21"/>
      <c r="D32" s="23"/>
      <c r="E32" s="23"/>
      <c r="F32" s="23"/>
      <c r="G32" s="23"/>
      <c r="H32" s="23"/>
      <c r="I32" s="23"/>
    </row>
    <row r="33" spans="1:9" x14ac:dyDescent="0.2">
      <c r="A33" s="25">
        <f>+'7- Compras internas'!A33</f>
        <v>42767</v>
      </c>
      <c r="B33" s="25"/>
      <c r="C33" s="25"/>
      <c r="D33" s="27"/>
      <c r="E33" s="27"/>
      <c r="F33" s="27"/>
      <c r="G33" s="27"/>
      <c r="H33" s="27"/>
      <c r="I33" s="27"/>
    </row>
    <row r="34" spans="1:9" x14ac:dyDescent="0.2">
      <c r="A34" s="25">
        <f>+'7- Compras internas'!A34</f>
        <v>42795</v>
      </c>
      <c r="B34" s="25"/>
      <c r="C34" s="25"/>
      <c r="D34" s="27"/>
      <c r="E34" s="27"/>
      <c r="F34" s="27"/>
      <c r="G34" s="27"/>
      <c r="H34" s="27"/>
      <c r="I34" s="27"/>
    </row>
    <row r="35" spans="1:9" x14ac:dyDescent="0.2">
      <c r="A35" s="25">
        <f>+'7- Compras internas'!A35</f>
        <v>42826</v>
      </c>
      <c r="B35" s="25"/>
      <c r="C35" s="25"/>
      <c r="D35" s="27"/>
      <c r="E35" s="27"/>
      <c r="F35" s="27"/>
      <c r="G35" s="27"/>
      <c r="H35" s="27"/>
      <c r="I35" s="27"/>
    </row>
    <row r="36" spans="1:9" x14ac:dyDescent="0.2">
      <c r="A36" s="25">
        <f>+'7- Compras internas'!A36</f>
        <v>42856</v>
      </c>
      <c r="B36" s="25"/>
      <c r="C36" s="25"/>
      <c r="D36" s="27"/>
      <c r="E36" s="27"/>
      <c r="F36" s="27"/>
      <c r="G36" s="27"/>
      <c r="H36" s="27"/>
      <c r="I36" s="27"/>
    </row>
    <row r="37" spans="1:9" x14ac:dyDescent="0.2">
      <c r="A37" s="25">
        <f>+'7- Compras internas'!A37</f>
        <v>42887</v>
      </c>
      <c r="B37" s="25"/>
      <c r="C37" s="25"/>
      <c r="D37" s="27"/>
      <c r="E37" s="27"/>
      <c r="F37" s="27"/>
      <c r="G37" s="27"/>
      <c r="H37" s="27"/>
      <c r="I37" s="27"/>
    </row>
    <row r="38" spans="1:9" x14ac:dyDescent="0.2">
      <c r="A38" s="25">
        <f>+'7- Compras internas'!A38</f>
        <v>42917</v>
      </c>
      <c r="B38" s="25"/>
      <c r="C38" s="25"/>
      <c r="D38" s="27"/>
      <c r="E38" s="27"/>
      <c r="F38" s="27"/>
      <c r="G38" s="27"/>
      <c r="H38" s="27"/>
      <c r="I38" s="27"/>
    </row>
    <row r="39" spans="1:9" x14ac:dyDescent="0.2">
      <c r="A39" s="25">
        <f>+'7- Compras internas'!A39</f>
        <v>42948</v>
      </c>
      <c r="B39" s="25"/>
      <c r="C39" s="25"/>
      <c r="D39" s="27"/>
      <c r="E39" s="27"/>
      <c r="F39" s="27"/>
      <c r="G39" s="27"/>
      <c r="H39" s="27"/>
      <c r="I39" s="27"/>
    </row>
    <row r="40" spans="1:9" x14ac:dyDescent="0.2">
      <c r="A40" s="25">
        <f>+'7- Compras internas'!A40</f>
        <v>42979</v>
      </c>
      <c r="B40" s="25"/>
      <c r="C40" s="25"/>
      <c r="D40" s="27"/>
      <c r="E40" s="27"/>
      <c r="F40" s="27"/>
      <c r="G40" s="27"/>
      <c r="H40" s="27"/>
      <c r="I40" s="27"/>
    </row>
    <row r="41" spans="1:9" x14ac:dyDescent="0.2">
      <c r="A41" s="25">
        <f>+'7- Compras internas'!A41</f>
        <v>43009</v>
      </c>
      <c r="B41" s="25"/>
      <c r="C41" s="25"/>
      <c r="D41" s="27"/>
      <c r="E41" s="27"/>
      <c r="F41" s="27"/>
      <c r="G41" s="27"/>
      <c r="H41" s="27"/>
      <c r="I41" s="27"/>
    </row>
    <row r="42" spans="1:9" x14ac:dyDescent="0.2">
      <c r="A42" s="25">
        <f>+'7- Compras internas'!A42</f>
        <v>43040</v>
      </c>
      <c r="B42" s="25"/>
      <c r="C42" s="25"/>
      <c r="D42" s="27"/>
      <c r="E42" s="27"/>
      <c r="F42" s="27"/>
      <c r="G42" s="27"/>
      <c r="H42" s="27"/>
      <c r="I42" s="27"/>
    </row>
    <row r="43" spans="1:9" ht="13.5" thickBot="1" x14ac:dyDescent="0.25">
      <c r="A43" s="29">
        <f>+'7- Compras internas'!A43</f>
        <v>43070</v>
      </c>
      <c r="B43" s="29"/>
      <c r="C43" s="29"/>
      <c r="D43" s="30"/>
      <c r="E43" s="30"/>
      <c r="F43" s="30"/>
      <c r="G43" s="30"/>
      <c r="H43" s="30"/>
      <c r="I43" s="30"/>
    </row>
    <row r="44" spans="1:9" x14ac:dyDescent="0.2">
      <c r="A44" s="21">
        <f>+'7- Compras internas'!A44</f>
        <v>43101</v>
      </c>
      <c r="B44" s="21"/>
      <c r="C44" s="21"/>
      <c r="D44" s="23"/>
      <c r="E44" s="23"/>
      <c r="F44" s="23"/>
      <c r="G44" s="23"/>
      <c r="H44" s="23"/>
      <c r="I44" s="23"/>
    </row>
    <row r="45" spans="1:9" x14ac:dyDescent="0.2">
      <c r="A45" s="25">
        <f>+'7- Compras internas'!A45</f>
        <v>43132</v>
      </c>
      <c r="B45" s="25"/>
      <c r="C45" s="25"/>
      <c r="D45" s="27"/>
      <c r="E45" s="27"/>
      <c r="F45" s="27"/>
      <c r="G45" s="27"/>
      <c r="H45" s="27"/>
      <c r="I45" s="27"/>
    </row>
    <row r="46" spans="1:9" x14ac:dyDescent="0.2">
      <c r="A46" s="25">
        <f>+'7- Compras internas'!A46</f>
        <v>43160</v>
      </c>
      <c r="B46" s="25"/>
      <c r="C46" s="25"/>
      <c r="D46" s="27"/>
      <c r="E46" s="27"/>
      <c r="F46" s="27"/>
      <c r="G46" s="27"/>
      <c r="H46" s="27"/>
      <c r="I46" s="27"/>
    </row>
    <row r="47" spans="1:9" x14ac:dyDescent="0.2">
      <c r="A47" s="25">
        <f>+'7- Compras internas'!A47</f>
        <v>43191</v>
      </c>
      <c r="B47" s="25"/>
      <c r="C47" s="25"/>
      <c r="D47" s="27"/>
      <c r="E47" s="27"/>
      <c r="F47" s="27"/>
      <c r="G47" s="27"/>
      <c r="H47" s="27"/>
      <c r="I47" s="27"/>
    </row>
    <row r="48" spans="1:9" ht="13.5" thickBot="1" x14ac:dyDescent="0.25">
      <c r="A48" s="29">
        <f>+'7- Compras internas'!A48</f>
        <v>43221</v>
      </c>
      <c r="B48" s="29"/>
      <c r="C48" s="29"/>
      <c r="D48" s="30"/>
      <c r="E48" s="30"/>
      <c r="F48" s="30"/>
      <c r="G48" s="30"/>
      <c r="H48" s="30"/>
      <c r="I48" s="30"/>
    </row>
    <row r="49" spans="1:9" hidden="1" x14ac:dyDescent="0.2">
      <c r="A49" s="151" t="e">
        <f>+'7- Compras internas'!#REF!</f>
        <v>#REF!</v>
      </c>
      <c r="B49" s="151"/>
      <c r="C49" s="151"/>
      <c r="D49" s="192"/>
      <c r="E49" s="192"/>
      <c r="F49" s="192"/>
      <c r="G49" s="192"/>
      <c r="H49" s="192"/>
      <c r="I49" s="192"/>
    </row>
    <row r="50" spans="1:9" hidden="1" x14ac:dyDescent="0.2">
      <c r="A50" s="25" t="e">
        <f>+'7- Compras internas'!#REF!</f>
        <v>#REF!</v>
      </c>
      <c r="B50" s="25"/>
      <c r="C50" s="25"/>
      <c r="D50" s="27"/>
      <c r="E50" s="27"/>
      <c r="F50" s="27"/>
      <c r="G50" s="27"/>
      <c r="H50" s="27"/>
      <c r="I50" s="27"/>
    </row>
    <row r="51" spans="1:9" hidden="1" x14ac:dyDescent="0.2">
      <c r="A51" s="25" t="e">
        <f>+'7- Compras internas'!#REF!</f>
        <v>#REF!</v>
      </c>
      <c r="B51" s="25"/>
      <c r="C51" s="25"/>
      <c r="D51" s="27"/>
      <c r="E51" s="27"/>
      <c r="F51" s="27"/>
      <c r="G51" s="27"/>
      <c r="H51" s="27"/>
      <c r="I51" s="27"/>
    </row>
    <row r="52" spans="1:9" hidden="1" x14ac:dyDescent="0.2">
      <c r="A52" s="25" t="e">
        <f>+'7- Compras internas'!#REF!</f>
        <v>#REF!</v>
      </c>
      <c r="B52" s="25"/>
      <c r="C52" s="25"/>
      <c r="D52" s="27"/>
      <c r="E52" s="27"/>
      <c r="F52" s="27"/>
      <c r="G52" s="27"/>
      <c r="H52" s="27"/>
      <c r="I52" s="27"/>
    </row>
    <row r="53" spans="1:9" hidden="1" x14ac:dyDescent="0.2">
      <c r="A53" s="25" t="e">
        <f>+'7- Compras internas'!#REF!</f>
        <v>#REF!</v>
      </c>
      <c r="B53" s="25"/>
      <c r="C53" s="25"/>
      <c r="D53" s="27"/>
      <c r="E53" s="27"/>
      <c r="F53" s="27"/>
      <c r="G53" s="27"/>
      <c r="H53" s="27"/>
      <c r="I53" s="27"/>
    </row>
    <row r="54" spans="1:9" hidden="1" x14ac:dyDescent="0.2">
      <c r="A54" s="25" t="e">
        <f>+'7- Compras internas'!#REF!</f>
        <v>#REF!</v>
      </c>
      <c r="B54" s="25"/>
      <c r="C54" s="25"/>
      <c r="D54" s="27"/>
      <c r="E54" s="27"/>
      <c r="F54" s="27"/>
      <c r="G54" s="27"/>
      <c r="H54" s="27"/>
      <c r="I54" s="27"/>
    </row>
    <row r="55" spans="1:9" ht="13.5" hidden="1" thickBot="1" x14ac:dyDescent="0.25">
      <c r="A55" s="29" t="e">
        <f>+'7- Compras internas'!#REF!</f>
        <v>#REF!</v>
      </c>
      <c r="B55" s="29"/>
      <c r="C55" s="29"/>
      <c r="D55" s="30"/>
      <c r="E55" s="30"/>
      <c r="F55" s="30"/>
      <c r="G55" s="30"/>
      <c r="H55" s="30"/>
      <c r="I55" s="30"/>
    </row>
    <row r="56" spans="1:9" ht="13.5" thickBot="1" x14ac:dyDescent="0.25">
      <c r="A56" s="38"/>
      <c r="B56" s="38"/>
      <c r="C56" s="38"/>
      <c r="D56" s="39"/>
      <c r="E56" s="39"/>
      <c r="F56" s="39"/>
      <c r="G56" s="39"/>
      <c r="H56" s="39"/>
      <c r="I56" s="39"/>
    </row>
    <row r="57" spans="1:9" x14ac:dyDescent="0.2">
      <c r="A57" s="64">
        <f>+'7- Compras internas'!A50</f>
        <v>2015</v>
      </c>
      <c r="B57" s="64"/>
      <c r="C57" s="64"/>
      <c r="D57" s="64"/>
      <c r="E57" s="64"/>
      <c r="F57" s="64"/>
      <c r="G57" s="64"/>
      <c r="H57" s="64"/>
      <c r="I57" s="64"/>
    </row>
    <row r="58" spans="1:9" x14ac:dyDescent="0.2">
      <c r="A58" s="65">
        <f>+'7- Compras internas'!A51</f>
        <v>2016</v>
      </c>
      <c r="B58" s="65"/>
      <c r="C58" s="65"/>
      <c r="D58" s="65"/>
      <c r="E58" s="65"/>
      <c r="F58" s="65"/>
      <c r="G58" s="65"/>
      <c r="H58" s="65"/>
      <c r="I58" s="65"/>
    </row>
    <row r="59" spans="1:9" ht="13.5" thickBot="1" x14ac:dyDescent="0.25">
      <c r="A59" s="66">
        <f>+'7- Compras internas'!A52</f>
        <v>2017</v>
      </c>
      <c r="B59" s="66"/>
      <c r="C59" s="66"/>
      <c r="D59" s="66"/>
      <c r="E59" s="66"/>
      <c r="F59" s="66"/>
      <c r="G59" s="66"/>
      <c r="H59" s="66"/>
      <c r="I59" s="66"/>
    </row>
    <row r="60" spans="1:9" ht="13.5" thickBot="1" x14ac:dyDescent="0.25">
      <c r="A60" s="38"/>
      <c r="B60" s="139"/>
      <c r="C60" s="139"/>
      <c r="D60" s="140"/>
      <c r="E60" s="140"/>
      <c r="F60" s="140"/>
      <c r="G60" s="140"/>
      <c r="H60" s="140"/>
      <c r="I60" s="140"/>
    </row>
    <row r="61" spans="1:9" x14ac:dyDescent="0.2">
      <c r="A61" s="21" t="str">
        <f>+'7- Compras internas'!A54</f>
        <v>ene-may 2017</v>
      </c>
      <c r="B61" s="141"/>
      <c r="C61" s="141"/>
      <c r="D61" s="142"/>
      <c r="E61" s="142"/>
      <c r="F61" s="142"/>
      <c r="G61" s="142"/>
      <c r="H61" s="142"/>
      <c r="I61" s="142"/>
    </row>
    <row r="62" spans="1:9" ht="13.5" thickBot="1" x14ac:dyDescent="0.25">
      <c r="A62" s="29" t="str">
        <f>+'7- Compras internas'!A55</f>
        <v>ene-may 2018</v>
      </c>
      <c r="B62" s="143"/>
      <c r="C62" s="143"/>
      <c r="D62" s="144"/>
      <c r="E62" s="144"/>
      <c r="F62" s="144"/>
      <c r="G62" s="144"/>
      <c r="H62" s="144"/>
      <c r="I62" s="144"/>
    </row>
    <row r="63" spans="1:9" ht="13.5" thickBot="1" x14ac:dyDescent="0.25">
      <c r="A63" s="95"/>
      <c r="B63" s="95"/>
      <c r="C63" s="95"/>
    </row>
    <row r="64" spans="1:9" ht="13.5" thickBot="1" x14ac:dyDescent="0.25">
      <c r="A64" s="89" t="s">
        <v>78</v>
      </c>
      <c r="C64" s="48"/>
      <c r="D64" s="48"/>
      <c r="E64" s="15" t="s">
        <v>79</v>
      </c>
      <c r="F64" s="48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77" orientation="portrait" horizontalDpi="1200" verticalDpi="1200" r:id="rId1"/>
  <headerFooter alignWithMargins="0">
    <oddHeader xml:space="preserve">&amp;R2018 - Año del Centenario de la Reforma Universitaria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8"/>
  <sheetViews>
    <sheetView showGridLines="0" zoomScale="115" zoomScaleNormal="115" workbookViewId="0">
      <selection activeCell="H15" sqref="H15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16384" width="11.42578125" style="8"/>
  </cols>
  <sheetData>
    <row r="1" spans="1:5" x14ac:dyDescent="0.2">
      <c r="A1" s="126" t="s">
        <v>117</v>
      </c>
      <c r="B1" s="7"/>
      <c r="C1" s="7"/>
      <c r="D1" s="7"/>
      <c r="E1" s="7"/>
    </row>
    <row r="2" spans="1:5" x14ac:dyDescent="0.2">
      <c r="A2" s="6" t="s">
        <v>70</v>
      </c>
      <c r="B2" s="7"/>
      <c r="C2" s="7"/>
      <c r="D2" s="7"/>
      <c r="E2" s="7"/>
    </row>
    <row r="3" spans="1:5" x14ac:dyDescent="0.2">
      <c r="A3" s="195" t="str">
        <f>+'8- reventa'!A3</f>
        <v>Seccionadores</v>
      </c>
      <c r="B3" s="187"/>
      <c r="C3" s="187"/>
      <c r="D3" s="187"/>
      <c r="E3" s="187"/>
    </row>
    <row r="4" spans="1:5" x14ac:dyDescent="0.2">
      <c r="A4" s="183" t="s">
        <v>98</v>
      </c>
      <c r="B4" s="184"/>
      <c r="C4" s="184"/>
      <c r="D4" s="184"/>
      <c r="E4" s="184"/>
    </row>
    <row r="5" spans="1:5" ht="13.5" thickBot="1" x14ac:dyDescent="0.25">
      <c r="A5" s="89"/>
      <c r="B5" s="89"/>
      <c r="C5" s="89"/>
      <c r="D5" s="89"/>
      <c r="E5" s="89"/>
    </row>
    <row r="6" spans="1:5" ht="13.5" thickBot="1" x14ac:dyDescent="0.25">
      <c r="A6" s="126"/>
      <c r="B6" s="126"/>
      <c r="C6" s="127" t="s">
        <v>71</v>
      </c>
      <c r="D6" s="128"/>
      <c r="E6" s="129"/>
    </row>
    <row r="7" spans="1:5" ht="13.5" thickBot="1" x14ac:dyDescent="0.25">
      <c r="A7" s="196" t="s">
        <v>52</v>
      </c>
      <c r="B7" s="185" t="s">
        <v>91</v>
      </c>
      <c r="C7" s="197" t="s">
        <v>72</v>
      </c>
      <c r="D7" s="198" t="s">
        <v>72</v>
      </c>
      <c r="E7" s="199" t="s">
        <v>72</v>
      </c>
    </row>
    <row r="8" spans="1:5" x14ac:dyDescent="0.2">
      <c r="A8" s="130">
        <v>42004</v>
      </c>
      <c r="B8" s="200"/>
      <c r="C8" s="201"/>
      <c r="D8" s="202"/>
      <c r="E8" s="203"/>
    </row>
    <row r="9" spans="1:5" x14ac:dyDescent="0.2">
      <c r="A9" s="131">
        <v>42369</v>
      </c>
      <c r="B9" s="204"/>
      <c r="C9" s="205"/>
      <c r="D9" s="206"/>
      <c r="E9" s="207"/>
    </row>
    <row r="10" spans="1:5" x14ac:dyDescent="0.2">
      <c r="A10" s="131">
        <v>42735</v>
      </c>
      <c r="B10" s="205"/>
      <c r="C10" s="205"/>
      <c r="D10" s="206"/>
      <c r="E10" s="207"/>
    </row>
    <row r="11" spans="1:5" ht="13.5" thickBot="1" x14ac:dyDescent="0.25">
      <c r="A11" s="132">
        <v>43100</v>
      </c>
      <c r="B11" s="208"/>
      <c r="C11" s="209"/>
      <c r="D11" s="210"/>
      <c r="E11" s="211"/>
    </row>
    <row r="12" spans="1:5" x14ac:dyDescent="0.2">
      <c r="A12" s="130">
        <v>75757</v>
      </c>
      <c r="B12" s="212"/>
      <c r="C12" s="212"/>
      <c r="D12" s="213"/>
      <c r="E12" s="214"/>
    </row>
    <row r="13" spans="1:5" ht="13.5" thickBot="1" x14ac:dyDescent="0.25">
      <c r="A13" s="215">
        <v>43251</v>
      </c>
      <c r="B13" s="216"/>
      <c r="C13" s="216"/>
      <c r="D13" s="217"/>
      <c r="E13" s="218"/>
    </row>
    <row r="16" spans="1:5" x14ac:dyDescent="0.2">
      <c r="A16" s="39"/>
      <c r="B16" s="39"/>
    </row>
    <row r="17" spans="1:2" x14ac:dyDescent="0.2">
      <c r="A17" s="39"/>
      <c r="B17" s="39"/>
    </row>
    <row r="18" spans="1:2" x14ac:dyDescent="0.2">
      <c r="A18" s="39"/>
      <c r="B18" s="39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Header xml:space="preserve">&amp;R2018 - Año del Centenario de la Reforma Universitaria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workbookViewId="0">
      <selection activeCell="H14" sqref="H14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4" width="9.42578125" style="8" customWidth="1"/>
    <col min="5" max="5" width="10.7109375" style="8" customWidth="1"/>
    <col min="6" max="6" width="10.5703125" style="8" customWidth="1"/>
    <col min="7" max="16384" width="11.42578125" style="8"/>
  </cols>
  <sheetData>
    <row r="1" spans="1:6" x14ac:dyDescent="0.2">
      <c r="A1" s="186" t="s">
        <v>1</v>
      </c>
      <c r="B1" s="187"/>
      <c r="C1" s="187"/>
      <c r="D1" s="187"/>
      <c r="E1" s="187"/>
      <c r="F1" s="187"/>
    </row>
    <row r="2" spans="1:6" x14ac:dyDescent="0.2">
      <c r="A2" s="186" t="s">
        <v>99</v>
      </c>
      <c r="B2" s="187"/>
      <c r="C2" s="187"/>
      <c r="D2" s="187"/>
      <c r="E2" s="187"/>
      <c r="F2" s="187"/>
    </row>
    <row r="3" spans="1:6" ht="12" customHeight="1" x14ac:dyDescent="0.2">
      <c r="A3" s="153" t="s">
        <v>100</v>
      </c>
      <c r="B3" s="152"/>
      <c r="C3" s="154"/>
      <c r="D3" s="154"/>
      <c r="E3" s="154"/>
      <c r="F3" s="154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126" t="s">
        <v>101</v>
      </c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9" t="s">
        <v>2</v>
      </c>
      <c r="B8" s="10" t="s">
        <v>3</v>
      </c>
      <c r="C8" s="155">
        <v>2015</v>
      </c>
      <c r="D8" s="155">
        <v>2016</v>
      </c>
      <c r="E8" s="155">
        <v>2017</v>
      </c>
      <c r="F8" s="188" t="s">
        <v>102</v>
      </c>
    </row>
    <row r="9" spans="1:6" x14ac:dyDescent="0.2">
      <c r="A9" s="11" t="s">
        <v>45</v>
      </c>
      <c r="B9" s="257"/>
      <c r="C9" s="252" t="s">
        <v>88</v>
      </c>
      <c r="D9" s="252" t="s">
        <v>88</v>
      </c>
      <c r="E9" s="252" t="s">
        <v>88</v>
      </c>
      <c r="F9" s="252" t="s">
        <v>88</v>
      </c>
    </row>
    <row r="10" spans="1:6" x14ac:dyDescent="0.2">
      <c r="A10" s="12"/>
      <c r="B10" s="256"/>
      <c r="C10" s="253"/>
      <c r="D10" s="253"/>
      <c r="E10" s="253"/>
      <c r="F10" s="253"/>
    </row>
    <row r="11" spans="1:6" x14ac:dyDescent="0.2">
      <c r="A11" s="12"/>
      <c r="B11" s="255"/>
      <c r="C11" s="253"/>
      <c r="D11" s="253"/>
      <c r="E11" s="253"/>
      <c r="F11" s="253"/>
    </row>
    <row r="12" spans="1:6" x14ac:dyDescent="0.2">
      <c r="A12" s="12"/>
      <c r="B12" s="256"/>
      <c r="C12" s="253"/>
      <c r="D12" s="253"/>
      <c r="E12" s="253"/>
      <c r="F12" s="253"/>
    </row>
    <row r="13" spans="1:6" x14ac:dyDescent="0.2">
      <c r="A13" s="12"/>
      <c r="B13" s="255"/>
      <c r="C13" s="253"/>
      <c r="D13" s="253"/>
      <c r="E13" s="253"/>
      <c r="F13" s="253"/>
    </row>
    <row r="14" spans="1:6" ht="13.5" thickBot="1" x14ac:dyDescent="0.25">
      <c r="A14" s="13"/>
      <c r="B14" s="258"/>
      <c r="C14" s="254"/>
      <c r="D14" s="254"/>
      <c r="E14" s="254"/>
      <c r="F14" s="254"/>
    </row>
    <row r="15" spans="1:6" x14ac:dyDescent="0.2">
      <c r="A15" s="11" t="s">
        <v>46</v>
      </c>
      <c r="B15" s="257"/>
      <c r="C15" s="252" t="s">
        <v>88</v>
      </c>
      <c r="D15" s="252" t="s">
        <v>88</v>
      </c>
      <c r="E15" s="252" t="s">
        <v>88</v>
      </c>
      <c r="F15" s="252" t="s">
        <v>88</v>
      </c>
    </row>
    <row r="16" spans="1:6" x14ac:dyDescent="0.2">
      <c r="A16" s="12"/>
      <c r="B16" s="256"/>
      <c r="C16" s="253"/>
      <c r="D16" s="253"/>
      <c r="E16" s="253"/>
      <c r="F16" s="253"/>
    </row>
    <row r="17" spans="1:6" x14ac:dyDescent="0.2">
      <c r="A17" s="12"/>
      <c r="B17" s="255"/>
      <c r="C17" s="253"/>
      <c r="D17" s="253"/>
      <c r="E17" s="253"/>
      <c r="F17" s="253"/>
    </row>
    <row r="18" spans="1:6" x14ac:dyDescent="0.2">
      <c r="A18" s="12"/>
      <c r="B18" s="256"/>
      <c r="C18" s="253"/>
      <c r="D18" s="253"/>
      <c r="E18" s="253"/>
      <c r="F18" s="253"/>
    </row>
    <row r="19" spans="1:6" x14ac:dyDescent="0.2">
      <c r="A19" s="12"/>
      <c r="B19" s="255"/>
      <c r="C19" s="253"/>
      <c r="D19" s="253"/>
      <c r="E19" s="253"/>
      <c r="F19" s="253"/>
    </row>
    <row r="20" spans="1:6" ht="13.5" thickBot="1" x14ac:dyDescent="0.25">
      <c r="A20" s="13"/>
      <c r="B20" s="258"/>
      <c r="C20" s="254"/>
      <c r="D20" s="254"/>
      <c r="E20" s="254"/>
      <c r="F20" s="254"/>
    </row>
    <row r="21" spans="1:6" x14ac:dyDescent="0.2">
      <c r="A21" s="11" t="s">
        <v>47</v>
      </c>
      <c r="B21" s="257"/>
      <c r="C21" s="252" t="s">
        <v>88</v>
      </c>
      <c r="D21" s="252" t="s">
        <v>88</v>
      </c>
      <c r="E21" s="252" t="s">
        <v>88</v>
      </c>
      <c r="F21" s="252" t="s">
        <v>88</v>
      </c>
    </row>
    <row r="22" spans="1:6" x14ac:dyDescent="0.2">
      <c r="A22" s="12"/>
      <c r="B22" s="256"/>
      <c r="C22" s="253"/>
      <c r="D22" s="253"/>
      <c r="E22" s="253"/>
      <c r="F22" s="253"/>
    </row>
    <row r="23" spans="1:6" x14ac:dyDescent="0.2">
      <c r="A23" s="12"/>
      <c r="B23" s="255"/>
      <c r="C23" s="253"/>
      <c r="D23" s="253"/>
      <c r="E23" s="253"/>
      <c r="F23" s="253"/>
    </row>
    <row r="24" spans="1:6" x14ac:dyDescent="0.2">
      <c r="A24" s="12"/>
      <c r="B24" s="256"/>
      <c r="C24" s="253"/>
      <c r="D24" s="253"/>
      <c r="E24" s="253"/>
      <c r="F24" s="253"/>
    </row>
    <row r="25" spans="1:6" x14ac:dyDescent="0.2">
      <c r="A25" s="12"/>
      <c r="B25" s="255"/>
      <c r="C25" s="253"/>
      <c r="D25" s="253"/>
      <c r="E25" s="253"/>
      <c r="F25" s="253"/>
    </row>
    <row r="26" spans="1:6" ht="13.5" thickBot="1" x14ac:dyDescent="0.25">
      <c r="A26" s="13"/>
      <c r="B26" s="258"/>
      <c r="C26" s="254"/>
      <c r="D26" s="254"/>
      <c r="E26" s="254"/>
      <c r="F26" s="254"/>
    </row>
    <row r="27" spans="1:6" x14ac:dyDescent="0.2">
      <c r="A27" s="11" t="s">
        <v>83</v>
      </c>
      <c r="B27" s="257"/>
      <c r="C27" s="252" t="s">
        <v>88</v>
      </c>
      <c r="D27" s="252" t="s">
        <v>88</v>
      </c>
      <c r="E27" s="252" t="s">
        <v>88</v>
      </c>
      <c r="F27" s="252" t="s">
        <v>88</v>
      </c>
    </row>
    <row r="28" spans="1:6" x14ac:dyDescent="0.2">
      <c r="A28" s="12"/>
      <c r="B28" s="256"/>
      <c r="C28" s="253"/>
      <c r="D28" s="253"/>
      <c r="E28" s="253"/>
      <c r="F28" s="253"/>
    </row>
    <row r="29" spans="1:6" x14ac:dyDescent="0.2">
      <c r="A29" s="12"/>
      <c r="B29" s="255"/>
      <c r="C29" s="253"/>
      <c r="D29" s="253"/>
      <c r="E29" s="253"/>
      <c r="F29" s="253"/>
    </row>
    <row r="30" spans="1:6" x14ac:dyDescent="0.2">
      <c r="A30" s="12"/>
      <c r="B30" s="256"/>
      <c r="C30" s="253"/>
      <c r="D30" s="253"/>
      <c r="E30" s="253"/>
      <c r="F30" s="253"/>
    </row>
    <row r="31" spans="1:6" x14ac:dyDescent="0.2">
      <c r="A31" s="12"/>
      <c r="B31" s="255"/>
      <c r="C31" s="253"/>
      <c r="D31" s="253"/>
      <c r="E31" s="253"/>
      <c r="F31" s="253"/>
    </row>
    <row r="32" spans="1:6" ht="13.5" thickBot="1" x14ac:dyDescent="0.25">
      <c r="A32" s="13"/>
      <c r="B32" s="258"/>
      <c r="C32" s="254"/>
      <c r="D32" s="254"/>
      <c r="E32" s="254"/>
      <c r="F32" s="254"/>
    </row>
    <row r="33" spans="1:6" x14ac:dyDescent="0.2">
      <c r="A33" s="11" t="s">
        <v>84</v>
      </c>
      <c r="B33" s="257"/>
      <c r="C33" s="252" t="s">
        <v>88</v>
      </c>
      <c r="D33" s="252" t="s">
        <v>88</v>
      </c>
      <c r="E33" s="252" t="s">
        <v>88</v>
      </c>
      <c r="F33" s="252" t="s">
        <v>88</v>
      </c>
    </row>
    <row r="34" spans="1:6" x14ac:dyDescent="0.2">
      <c r="A34" s="12"/>
      <c r="B34" s="256"/>
      <c r="C34" s="253"/>
      <c r="D34" s="253"/>
      <c r="E34" s="253"/>
      <c r="F34" s="253"/>
    </row>
    <row r="35" spans="1:6" x14ac:dyDescent="0.2">
      <c r="A35" s="12"/>
      <c r="B35" s="255"/>
      <c r="C35" s="253"/>
      <c r="D35" s="253"/>
      <c r="E35" s="253"/>
      <c r="F35" s="253"/>
    </row>
    <row r="36" spans="1:6" x14ac:dyDescent="0.2">
      <c r="A36" s="12"/>
      <c r="B36" s="256"/>
      <c r="C36" s="253"/>
      <c r="D36" s="253"/>
      <c r="E36" s="253"/>
      <c r="F36" s="253"/>
    </row>
    <row r="37" spans="1:6" x14ac:dyDescent="0.2">
      <c r="A37" s="12"/>
      <c r="B37" s="255"/>
      <c r="C37" s="253"/>
      <c r="D37" s="253"/>
      <c r="E37" s="253"/>
      <c r="F37" s="253"/>
    </row>
    <row r="38" spans="1:6" ht="13.5" thickBot="1" x14ac:dyDescent="0.25">
      <c r="A38" s="14"/>
      <c r="B38" s="258"/>
      <c r="C38" s="254"/>
      <c r="D38" s="254"/>
      <c r="E38" s="254"/>
      <c r="F38" s="254"/>
    </row>
    <row r="39" spans="1:6" ht="13.5" thickBot="1" x14ac:dyDescent="0.25">
      <c r="B39" s="15" t="s">
        <v>48</v>
      </c>
      <c r="C39" s="16">
        <v>1</v>
      </c>
      <c r="D39" s="16">
        <v>1</v>
      </c>
      <c r="E39" s="16">
        <v>1</v>
      </c>
      <c r="F39" s="16">
        <v>1</v>
      </c>
    </row>
    <row r="41" spans="1:6" x14ac:dyDescent="0.2">
      <c r="A41" s="8" t="s">
        <v>81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Normal="100" workbookViewId="0">
      <selection activeCell="F69" sqref="F69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59" t="s">
        <v>4</v>
      </c>
      <c r="B1" s="259"/>
      <c r="C1" s="259"/>
      <c r="D1" s="259"/>
      <c r="E1" s="259"/>
      <c r="F1" s="259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53" t="str">
        <f>+'1.modelos prod.invest.'!A3</f>
        <v>Seccionadores Importados</v>
      </c>
      <c r="B3" s="154"/>
      <c r="C3" s="154"/>
      <c r="D3" s="154"/>
      <c r="E3" s="154"/>
      <c r="F3" s="154"/>
      <c r="G3" s="18"/>
    </row>
    <row r="4" spans="1:8" x14ac:dyDescent="0.2">
      <c r="A4" s="126" t="s">
        <v>90</v>
      </c>
      <c r="B4" s="7"/>
      <c r="C4" s="7"/>
      <c r="D4" s="7"/>
      <c r="E4" s="7"/>
      <c r="F4" s="7"/>
    </row>
    <row r="5" spans="1:8" ht="13.5" thickBot="1" x14ac:dyDescent="0.25">
      <c r="A5" s="126" t="s">
        <v>91</v>
      </c>
      <c r="B5" s="7"/>
      <c r="C5" s="7"/>
      <c r="D5" s="7"/>
      <c r="E5" s="7"/>
      <c r="F5" s="7"/>
    </row>
    <row r="6" spans="1:8" ht="12.75" customHeight="1" x14ac:dyDescent="0.2">
      <c r="A6" s="19" t="s">
        <v>51</v>
      </c>
      <c r="B6" s="19" t="s">
        <v>8</v>
      </c>
      <c r="C6" s="19" t="s">
        <v>7</v>
      </c>
      <c r="D6" s="19" t="s">
        <v>37</v>
      </c>
      <c r="E6" s="19" t="s">
        <v>38</v>
      </c>
      <c r="F6"/>
    </row>
    <row r="7" spans="1:8" ht="13.5" thickBot="1" x14ac:dyDescent="0.25">
      <c r="A7" s="136" t="s">
        <v>52</v>
      </c>
      <c r="B7" s="20" t="s">
        <v>11</v>
      </c>
      <c r="C7" s="20" t="s">
        <v>9</v>
      </c>
      <c r="D7" s="20" t="s">
        <v>10</v>
      </c>
      <c r="E7" s="20" t="s">
        <v>10</v>
      </c>
      <c r="F7"/>
    </row>
    <row r="8" spans="1:8" x14ac:dyDescent="0.2">
      <c r="A8" s="21">
        <v>42005</v>
      </c>
      <c r="B8" s="145"/>
      <c r="C8" s="23"/>
      <c r="D8" s="24"/>
      <c r="E8" s="23"/>
      <c r="F8"/>
    </row>
    <row r="9" spans="1:8" x14ac:dyDescent="0.2">
      <c r="A9" s="25">
        <v>42036</v>
      </c>
      <c r="B9" s="146"/>
      <c r="C9" s="27"/>
      <c r="D9" s="28"/>
      <c r="E9" s="27"/>
      <c r="F9"/>
    </row>
    <row r="10" spans="1:8" x14ac:dyDescent="0.2">
      <c r="A10" s="25">
        <v>42064</v>
      </c>
      <c r="B10" s="146"/>
      <c r="C10" s="27"/>
      <c r="D10" s="28"/>
      <c r="E10" s="27"/>
      <c r="F10"/>
    </row>
    <row r="11" spans="1:8" x14ac:dyDescent="0.2">
      <c r="A11" s="25">
        <v>42095</v>
      </c>
      <c r="B11" s="146"/>
      <c r="C11" s="27"/>
      <c r="D11" s="28"/>
      <c r="E11" s="27"/>
      <c r="F11"/>
    </row>
    <row r="12" spans="1:8" x14ac:dyDescent="0.2">
      <c r="A12" s="25">
        <v>42125</v>
      </c>
      <c r="B12" s="147"/>
      <c r="C12" s="27"/>
      <c r="D12" s="28"/>
      <c r="E12" s="27"/>
      <c r="F12"/>
    </row>
    <row r="13" spans="1:8" x14ac:dyDescent="0.2">
      <c r="A13" s="25">
        <v>42156</v>
      </c>
      <c r="B13" s="146"/>
      <c r="C13" s="27"/>
      <c r="D13" s="28"/>
      <c r="E13" s="27"/>
      <c r="F13"/>
    </row>
    <row r="14" spans="1:8" x14ac:dyDescent="0.2">
      <c r="A14" s="25">
        <v>42186</v>
      </c>
      <c r="B14" s="147"/>
      <c r="C14" s="27"/>
      <c r="D14" s="28"/>
      <c r="E14" s="27"/>
      <c r="F14"/>
    </row>
    <row r="15" spans="1:8" x14ac:dyDescent="0.2">
      <c r="A15" s="25">
        <v>42217</v>
      </c>
      <c r="B15" s="147"/>
      <c r="C15" s="27"/>
      <c r="D15" s="28"/>
      <c r="E15" s="27"/>
      <c r="F15"/>
    </row>
    <row r="16" spans="1:8" x14ac:dyDescent="0.2">
      <c r="A16" s="25">
        <v>42248</v>
      </c>
      <c r="B16" s="147"/>
      <c r="C16" s="27"/>
      <c r="D16" s="28"/>
      <c r="E16" s="27"/>
      <c r="F16"/>
    </row>
    <row r="17" spans="1:6" x14ac:dyDescent="0.2">
      <c r="A17" s="25">
        <v>42278</v>
      </c>
      <c r="B17" s="147"/>
      <c r="C17" s="27"/>
      <c r="D17" s="28"/>
      <c r="E17" s="27"/>
      <c r="F17"/>
    </row>
    <row r="18" spans="1:6" x14ac:dyDescent="0.2">
      <c r="A18" s="25">
        <v>42309</v>
      </c>
      <c r="B18" s="147"/>
      <c r="C18" s="27"/>
      <c r="D18" s="28"/>
      <c r="E18" s="27"/>
      <c r="F18"/>
    </row>
    <row r="19" spans="1:6" ht="13.5" thickBot="1" x14ac:dyDescent="0.25">
      <c r="A19" s="25">
        <v>42339</v>
      </c>
      <c r="B19" s="148"/>
      <c r="C19" s="30"/>
      <c r="D19" s="31"/>
      <c r="E19" s="30"/>
      <c r="F19"/>
    </row>
    <row r="20" spans="1:6" x14ac:dyDescent="0.2">
      <c r="A20" s="21">
        <v>42370</v>
      </c>
      <c r="B20" s="149"/>
      <c r="C20" s="23"/>
      <c r="D20" s="28"/>
      <c r="E20" s="23"/>
      <c r="F20"/>
    </row>
    <row r="21" spans="1:6" x14ac:dyDescent="0.2">
      <c r="A21" s="25">
        <v>42401</v>
      </c>
      <c r="B21" s="147"/>
      <c r="C21" s="27"/>
      <c r="D21" s="32"/>
      <c r="E21" s="27"/>
      <c r="F21"/>
    </row>
    <row r="22" spans="1:6" x14ac:dyDescent="0.2">
      <c r="A22" s="25">
        <v>42430</v>
      </c>
      <c r="B22" s="147"/>
      <c r="C22" s="27"/>
      <c r="D22" s="28"/>
      <c r="E22" s="27"/>
      <c r="F22"/>
    </row>
    <row r="23" spans="1:6" x14ac:dyDescent="0.2">
      <c r="A23" s="25">
        <v>42461</v>
      </c>
      <c r="B23" s="147"/>
      <c r="C23" s="27"/>
      <c r="D23" s="28"/>
      <c r="E23" s="27"/>
      <c r="F23"/>
    </row>
    <row r="24" spans="1:6" x14ac:dyDescent="0.2">
      <c r="A24" s="25">
        <v>42491</v>
      </c>
      <c r="B24" s="147"/>
      <c r="C24" s="27"/>
      <c r="D24" s="28"/>
      <c r="E24" s="27"/>
      <c r="F24"/>
    </row>
    <row r="25" spans="1:6" x14ac:dyDescent="0.2">
      <c r="A25" s="25">
        <v>42522</v>
      </c>
      <c r="B25" s="147"/>
      <c r="C25" s="27"/>
      <c r="D25" s="28"/>
      <c r="E25" s="27"/>
      <c r="F25"/>
    </row>
    <row r="26" spans="1:6" x14ac:dyDescent="0.2">
      <c r="A26" s="25">
        <v>42552</v>
      </c>
      <c r="B26" s="147"/>
      <c r="C26" s="27"/>
      <c r="D26" s="28"/>
      <c r="E26" s="27"/>
      <c r="F26"/>
    </row>
    <row r="27" spans="1:6" x14ac:dyDescent="0.2">
      <c r="A27" s="25">
        <v>42583</v>
      </c>
      <c r="B27" s="147"/>
      <c r="C27" s="27"/>
      <c r="D27" s="28"/>
      <c r="E27" s="27"/>
      <c r="F27"/>
    </row>
    <row r="28" spans="1:6" x14ac:dyDescent="0.2">
      <c r="A28" s="25">
        <v>42614</v>
      </c>
      <c r="B28" s="147"/>
      <c r="C28" s="27"/>
      <c r="D28" s="28"/>
      <c r="E28" s="27"/>
      <c r="F28"/>
    </row>
    <row r="29" spans="1:6" x14ac:dyDescent="0.2">
      <c r="A29" s="25">
        <v>42644</v>
      </c>
      <c r="B29" s="147"/>
      <c r="C29" s="27"/>
      <c r="D29" s="28"/>
      <c r="E29" s="27"/>
      <c r="F29"/>
    </row>
    <row r="30" spans="1:6" x14ac:dyDescent="0.2">
      <c r="A30" s="25">
        <v>42675</v>
      </c>
      <c r="B30" s="147"/>
      <c r="C30" s="27"/>
      <c r="D30" s="28"/>
      <c r="E30" s="27"/>
      <c r="F30"/>
    </row>
    <row r="31" spans="1:6" ht="13.5" thickBot="1" x14ac:dyDescent="0.25">
      <c r="A31" s="25">
        <v>42705</v>
      </c>
      <c r="B31" s="148"/>
      <c r="C31" s="30"/>
      <c r="D31" s="33"/>
      <c r="E31" s="30"/>
      <c r="F31"/>
    </row>
    <row r="32" spans="1:6" x14ac:dyDescent="0.2">
      <c r="A32" s="151">
        <v>42736</v>
      </c>
      <c r="B32" s="149"/>
      <c r="C32" s="34"/>
      <c r="D32" s="22"/>
      <c r="E32" s="23"/>
      <c r="F32"/>
    </row>
    <row r="33" spans="1:6" x14ac:dyDescent="0.2">
      <c r="A33" s="25">
        <v>42767</v>
      </c>
      <c r="B33" s="147"/>
      <c r="C33" s="35"/>
      <c r="D33" s="26"/>
      <c r="E33" s="27"/>
      <c r="F33"/>
    </row>
    <row r="34" spans="1:6" x14ac:dyDescent="0.2">
      <c r="A34" s="25">
        <v>42795</v>
      </c>
      <c r="B34" s="147"/>
      <c r="C34" s="35"/>
      <c r="D34" s="26"/>
      <c r="E34" s="27"/>
      <c r="F34"/>
    </row>
    <row r="35" spans="1:6" x14ac:dyDescent="0.2">
      <c r="A35" s="25">
        <v>42826</v>
      </c>
      <c r="B35" s="147"/>
      <c r="C35" s="35"/>
      <c r="D35" s="26"/>
      <c r="E35" s="27"/>
      <c r="F35"/>
    </row>
    <row r="36" spans="1:6" x14ac:dyDescent="0.2">
      <c r="A36" s="25">
        <v>42856</v>
      </c>
      <c r="B36" s="147"/>
      <c r="C36" s="35"/>
      <c r="D36" s="26"/>
      <c r="E36" s="27"/>
      <c r="F36"/>
    </row>
    <row r="37" spans="1:6" x14ac:dyDescent="0.2">
      <c r="A37" s="25">
        <v>42887</v>
      </c>
      <c r="B37" s="147"/>
      <c r="C37" s="35"/>
      <c r="D37" s="26"/>
      <c r="E37" s="27"/>
      <c r="F37"/>
    </row>
    <row r="38" spans="1:6" x14ac:dyDescent="0.2">
      <c r="A38" s="25">
        <v>42917</v>
      </c>
      <c r="B38" s="147"/>
      <c r="C38" s="35"/>
      <c r="D38" s="26"/>
      <c r="E38" s="27"/>
      <c r="F38"/>
    </row>
    <row r="39" spans="1:6" x14ac:dyDescent="0.2">
      <c r="A39" s="25">
        <v>42948</v>
      </c>
      <c r="B39" s="147"/>
      <c r="C39" s="35"/>
      <c r="D39" s="26"/>
      <c r="E39" s="27"/>
      <c r="F39"/>
    </row>
    <row r="40" spans="1:6" x14ac:dyDescent="0.2">
      <c r="A40" s="25">
        <v>42979</v>
      </c>
      <c r="B40" s="147"/>
      <c r="C40" s="35"/>
      <c r="D40" s="26"/>
      <c r="E40" s="27"/>
      <c r="F40"/>
    </row>
    <row r="41" spans="1:6" x14ac:dyDescent="0.2">
      <c r="A41" s="25">
        <v>43009</v>
      </c>
      <c r="B41" s="147"/>
      <c r="C41" s="35"/>
      <c r="D41" s="26"/>
      <c r="E41" s="27"/>
      <c r="F41"/>
    </row>
    <row r="42" spans="1:6" x14ac:dyDescent="0.2">
      <c r="A42" s="25">
        <v>43040</v>
      </c>
      <c r="B42" s="147"/>
      <c r="C42" s="35"/>
      <c r="D42" s="26"/>
      <c r="E42" s="27"/>
      <c r="F42"/>
    </row>
    <row r="43" spans="1:6" ht="13.5" thickBot="1" x14ac:dyDescent="0.25">
      <c r="A43" s="25">
        <v>43070</v>
      </c>
      <c r="B43" s="148"/>
      <c r="C43" s="36"/>
      <c r="D43" s="37"/>
      <c r="E43" s="30"/>
      <c r="F43"/>
    </row>
    <row r="44" spans="1:6" x14ac:dyDescent="0.2">
      <c r="A44" s="21">
        <v>43101</v>
      </c>
      <c r="B44" s="149"/>
      <c r="C44" s="34"/>
      <c r="D44" s="22"/>
      <c r="E44" s="23"/>
      <c r="F44"/>
    </row>
    <row r="45" spans="1:6" x14ac:dyDescent="0.2">
      <c r="A45" s="25">
        <v>43132</v>
      </c>
      <c r="B45" s="147"/>
      <c r="C45" s="35"/>
      <c r="D45" s="26"/>
      <c r="E45" s="27"/>
      <c r="F45"/>
    </row>
    <row r="46" spans="1:6" x14ac:dyDescent="0.2">
      <c r="A46" s="25">
        <v>43160</v>
      </c>
      <c r="B46" s="147"/>
      <c r="C46" s="35"/>
      <c r="D46" s="26"/>
      <c r="E46" s="27"/>
      <c r="F46"/>
    </row>
    <row r="47" spans="1:6" x14ac:dyDescent="0.2">
      <c r="A47" s="25">
        <v>43191</v>
      </c>
      <c r="B47" s="147"/>
      <c r="C47" s="35"/>
      <c r="D47" s="26"/>
      <c r="E47" s="27"/>
      <c r="F47"/>
    </row>
    <row r="48" spans="1:6" ht="13.5" thickBot="1" x14ac:dyDescent="0.25">
      <c r="A48" s="29">
        <v>43221</v>
      </c>
      <c r="B48" s="148"/>
      <c r="C48" s="36"/>
      <c r="D48" s="37"/>
      <c r="E48" s="30"/>
      <c r="F48"/>
    </row>
    <row r="49" spans="1:6" hidden="1" x14ac:dyDescent="0.2">
      <c r="A49" s="151">
        <v>43252</v>
      </c>
      <c r="B49" s="189"/>
      <c r="C49" s="190"/>
      <c r="D49" s="191"/>
      <c r="E49" s="192"/>
      <c r="F49"/>
    </row>
    <row r="50" spans="1:6" hidden="1" x14ac:dyDescent="0.2">
      <c r="A50" s="25">
        <v>43282</v>
      </c>
      <c r="B50" s="147"/>
      <c r="C50" s="35"/>
      <c r="D50" s="26"/>
      <c r="E50" s="27"/>
      <c r="F50"/>
    </row>
    <row r="51" spans="1:6" hidden="1" x14ac:dyDescent="0.2">
      <c r="A51" s="25">
        <v>43313</v>
      </c>
      <c r="B51" s="147"/>
      <c r="C51" s="35"/>
      <c r="D51" s="26"/>
      <c r="E51" s="27"/>
      <c r="F51"/>
    </row>
    <row r="52" spans="1:6" hidden="1" x14ac:dyDescent="0.2">
      <c r="A52" s="25">
        <v>43344</v>
      </c>
      <c r="B52" s="147"/>
      <c r="C52" s="35"/>
      <c r="D52" s="26"/>
      <c r="E52" s="27"/>
      <c r="F52"/>
    </row>
    <row r="53" spans="1:6" hidden="1" x14ac:dyDescent="0.2">
      <c r="A53" s="25">
        <v>43374</v>
      </c>
      <c r="B53" s="147"/>
      <c r="C53" s="35"/>
      <c r="D53" s="26"/>
      <c r="E53" s="27"/>
      <c r="F53"/>
    </row>
    <row r="54" spans="1:6" hidden="1" x14ac:dyDescent="0.2">
      <c r="A54" s="25">
        <v>43405</v>
      </c>
      <c r="B54" s="147"/>
      <c r="C54" s="35"/>
      <c r="D54" s="26"/>
      <c r="E54" s="27"/>
      <c r="F54"/>
    </row>
    <row r="55" spans="1:6" ht="13.5" hidden="1" thickBot="1" x14ac:dyDescent="0.25">
      <c r="A55" s="25">
        <v>43435</v>
      </c>
      <c r="B55" s="148"/>
      <c r="C55" s="36"/>
      <c r="D55" s="37"/>
      <c r="E55" s="30"/>
      <c r="F55"/>
    </row>
    <row r="56" spans="1:6" ht="13.5" thickBot="1" x14ac:dyDescent="0.25">
      <c r="A56" s="38"/>
      <c r="B56" s="39"/>
      <c r="C56" s="39"/>
      <c r="D56" s="40"/>
      <c r="E56" s="39"/>
      <c r="F56" s="40"/>
    </row>
    <row r="57" spans="1:6" x14ac:dyDescent="0.2">
      <c r="A57" s="41">
        <v>2015</v>
      </c>
      <c r="B57" s="23"/>
      <c r="C57" s="23"/>
      <c r="D57" s="23"/>
      <c r="E57" s="23"/>
      <c r="F57"/>
    </row>
    <row r="58" spans="1:6" x14ac:dyDescent="0.2">
      <c r="A58" s="42">
        <v>2016</v>
      </c>
      <c r="B58" s="27"/>
      <c r="C58" s="27"/>
      <c r="D58" s="27"/>
      <c r="E58" s="27"/>
      <c r="F58"/>
    </row>
    <row r="59" spans="1:6" ht="13.5" thickBot="1" x14ac:dyDescent="0.25">
      <c r="A59" s="43">
        <v>2017</v>
      </c>
      <c r="B59" s="30"/>
      <c r="C59" s="30"/>
      <c r="D59" s="30"/>
      <c r="E59" s="30"/>
      <c r="F59"/>
    </row>
    <row r="60" spans="1:6" ht="13.5" thickBot="1" x14ac:dyDescent="0.25">
      <c r="A60" s="38"/>
      <c r="B60" s="39"/>
      <c r="C60" s="39"/>
      <c r="D60" s="39"/>
      <c r="E60" s="39"/>
      <c r="F60"/>
    </row>
    <row r="61" spans="1:6" x14ac:dyDescent="0.2">
      <c r="A61" s="193" t="s">
        <v>103</v>
      </c>
      <c r="B61" s="23"/>
      <c r="C61" s="23"/>
      <c r="D61" s="23"/>
      <c r="E61" s="23"/>
      <c r="F61"/>
    </row>
    <row r="62" spans="1:6" ht="13.5" thickBot="1" x14ac:dyDescent="0.25">
      <c r="A62" s="194" t="s">
        <v>102</v>
      </c>
      <c r="B62" s="30"/>
      <c r="C62" s="30"/>
      <c r="D62" s="30"/>
      <c r="E62" s="30"/>
      <c r="F62"/>
    </row>
    <row r="63" spans="1:6" x14ac:dyDescent="0.2">
      <c r="A63" s="44"/>
      <c r="B63" s="39"/>
      <c r="C63" s="39"/>
      <c r="D63" s="39"/>
      <c r="E63" s="39"/>
      <c r="F63" s="39"/>
    </row>
    <row r="64" spans="1:6" x14ac:dyDescent="0.2">
      <c r="A64" s="45"/>
      <c r="B64" s="39"/>
      <c r="C64" s="39"/>
      <c r="D64" s="39"/>
      <c r="E64" s="39"/>
      <c r="F64" s="39"/>
    </row>
    <row r="65" spans="1:6" x14ac:dyDescent="0.2">
      <c r="A65" s="45"/>
      <c r="B65" s="39"/>
      <c r="C65" s="39"/>
      <c r="D65" s="39"/>
      <c r="E65" s="39"/>
      <c r="F65" s="39"/>
    </row>
    <row r="66" spans="1:6" x14ac:dyDescent="0.2">
      <c r="B66" s="39"/>
      <c r="C66" s="39"/>
      <c r="D66" s="39"/>
      <c r="E66" s="39"/>
      <c r="F66" s="39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workbookViewId="0">
      <selection activeCell="G59" sqref="G59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59" t="s">
        <v>5</v>
      </c>
      <c r="B1" s="259"/>
      <c r="C1" s="259"/>
      <c r="D1" s="259"/>
      <c r="E1" s="259"/>
      <c r="F1" s="259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95" t="str">
        <f>+'1.modelos prod.invest.'!3:3</f>
        <v>Seccionadores Importados</v>
      </c>
      <c r="B3" s="184"/>
      <c r="C3" s="184"/>
      <c r="D3" s="184"/>
      <c r="E3" s="184"/>
      <c r="F3" s="184"/>
      <c r="G3" s="18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ht="13.5" thickBot="1" x14ac:dyDescent="0.25">
      <c r="A5" s="6" t="s">
        <v>50</v>
      </c>
      <c r="B5" s="7"/>
      <c r="C5" s="7"/>
      <c r="D5" s="7"/>
      <c r="E5" s="7"/>
      <c r="F5" s="7"/>
    </row>
    <row r="6" spans="1:8" ht="12.75" customHeight="1" x14ac:dyDescent="0.2">
      <c r="A6" s="19" t="s">
        <v>51</v>
      </c>
      <c r="B6" s="19" t="s">
        <v>8</v>
      </c>
      <c r="C6" s="19" t="s">
        <v>7</v>
      </c>
      <c r="D6" s="19" t="s">
        <v>37</v>
      </c>
      <c r="E6" s="19" t="s">
        <v>38</v>
      </c>
    </row>
    <row r="7" spans="1:8" ht="13.5" thickBot="1" x14ac:dyDescent="0.25">
      <c r="A7" s="20" t="s">
        <v>52</v>
      </c>
      <c r="B7" s="20" t="s">
        <v>11</v>
      </c>
      <c r="C7" s="20" t="s">
        <v>9</v>
      </c>
      <c r="D7" s="20" t="s">
        <v>10</v>
      </c>
      <c r="E7" s="20" t="s">
        <v>10</v>
      </c>
    </row>
    <row r="8" spans="1:8" x14ac:dyDescent="0.2">
      <c r="A8" s="21">
        <f>'2- impo investigadas'!A8</f>
        <v>42005</v>
      </c>
      <c r="B8" s="22"/>
      <c r="C8" s="23"/>
      <c r="D8" s="24"/>
      <c r="E8" s="23"/>
    </row>
    <row r="9" spans="1:8" x14ac:dyDescent="0.2">
      <c r="A9" s="25">
        <f>'2- impo investigadas'!A9</f>
        <v>42036</v>
      </c>
      <c r="B9" s="26"/>
      <c r="C9" s="27"/>
      <c r="D9" s="28"/>
      <c r="E9" s="27"/>
    </row>
    <row r="10" spans="1:8" x14ac:dyDescent="0.2">
      <c r="A10" s="25">
        <f>'2- impo investigadas'!A10</f>
        <v>42064</v>
      </c>
      <c r="B10" s="26"/>
      <c r="C10" s="27"/>
      <c r="D10" s="28"/>
      <c r="E10" s="27"/>
    </row>
    <row r="11" spans="1:8" x14ac:dyDescent="0.2">
      <c r="A11" s="25">
        <f>'2- impo investigadas'!A11</f>
        <v>42095</v>
      </c>
      <c r="B11" s="26"/>
      <c r="C11" s="27"/>
      <c r="D11" s="28"/>
      <c r="E11" s="27"/>
    </row>
    <row r="12" spans="1:8" x14ac:dyDescent="0.2">
      <c r="A12" s="25">
        <f>'2- impo investigadas'!A12</f>
        <v>42125</v>
      </c>
      <c r="B12" s="156"/>
      <c r="C12" s="27"/>
      <c r="D12" s="28"/>
      <c r="E12" s="27"/>
    </row>
    <row r="13" spans="1:8" x14ac:dyDescent="0.2">
      <c r="A13" s="25">
        <f>'2- impo investigadas'!A13</f>
        <v>42156</v>
      </c>
      <c r="B13" s="26"/>
      <c r="C13" s="27"/>
      <c r="D13" s="28"/>
      <c r="E13" s="27"/>
    </row>
    <row r="14" spans="1:8" x14ac:dyDescent="0.2">
      <c r="A14" s="25">
        <f>'2- impo investigadas'!A14</f>
        <v>42186</v>
      </c>
      <c r="B14" s="27"/>
      <c r="C14" s="27"/>
      <c r="D14" s="28"/>
      <c r="E14" s="27"/>
    </row>
    <row r="15" spans="1:8" x14ac:dyDescent="0.2">
      <c r="A15" s="25">
        <f>'2- impo investigadas'!A15</f>
        <v>42217</v>
      </c>
      <c r="B15" s="27"/>
      <c r="C15" s="27"/>
      <c r="D15" s="28"/>
      <c r="E15" s="27"/>
    </row>
    <row r="16" spans="1:8" x14ac:dyDescent="0.2">
      <c r="A16" s="25">
        <f>'2- impo investigadas'!A16</f>
        <v>42248</v>
      </c>
      <c r="B16" s="27"/>
      <c r="C16" s="27"/>
      <c r="D16" s="28"/>
      <c r="E16" s="27"/>
    </row>
    <row r="17" spans="1:5" x14ac:dyDescent="0.2">
      <c r="A17" s="25">
        <f>'2- impo investigadas'!A17</f>
        <v>42278</v>
      </c>
      <c r="B17" s="27"/>
      <c r="C17" s="27"/>
      <c r="D17" s="28"/>
      <c r="E17" s="27"/>
    </row>
    <row r="18" spans="1:5" x14ac:dyDescent="0.2">
      <c r="A18" s="25">
        <f>'2- impo investigadas'!A18</f>
        <v>42309</v>
      </c>
      <c r="B18" s="27"/>
      <c r="C18" s="27"/>
      <c r="D18" s="28"/>
      <c r="E18" s="27"/>
    </row>
    <row r="19" spans="1:5" ht="13.5" thickBot="1" x14ac:dyDescent="0.25">
      <c r="A19" s="29">
        <f>'2- impo investigadas'!A19</f>
        <v>42339</v>
      </c>
      <c r="B19" s="30"/>
      <c r="C19" s="30"/>
      <c r="D19" s="31"/>
      <c r="E19" s="30"/>
    </row>
    <row r="20" spans="1:5" x14ac:dyDescent="0.2">
      <c r="A20" s="21">
        <f>'2- impo investigadas'!A20</f>
        <v>42370</v>
      </c>
      <c r="B20" s="23"/>
      <c r="C20" s="23"/>
      <c r="D20" s="28"/>
      <c r="E20" s="23"/>
    </row>
    <row r="21" spans="1:5" x14ac:dyDescent="0.2">
      <c r="A21" s="25">
        <f>'2- impo investigadas'!A21</f>
        <v>42401</v>
      </c>
      <c r="B21" s="27"/>
      <c r="C21" s="27"/>
      <c r="D21" s="32"/>
      <c r="E21" s="27"/>
    </row>
    <row r="22" spans="1:5" x14ac:dyDescent="0.2">
      <c r="A22" s="25">
        <f>'2- impo investigadas'!A22</f>
        <v>42430</v>
      </c>
      <c r="B22" s="27"/>
      <c r="C22" s="27"/>
      <c r="D22" s="28"/>
      <c r="E22" s="27"/>
    </row>
    <row r="23" spans="1:5" x14ac:dyDescent="0.2">
      <c r="A23" s="25">
        <f>'2- impo investigadas'!A23</f>
        <v>42461</v>
      </c>
      <c r="B23" s="27"/>
      <c r="C23" s="27"/>
      <c r="D23" s="28"/>
      <c r="E23" s="27"/>
    </row>
    <row r="24" spans="1:5" x14ac:dyDescent="0.2">
      <c r="A24" s="25">
        <f>'2- impo investigadas'!A24</f>
        <v>42491</v>
      </c>
      <c r="B24" s="27"/>
      <c r="C24" s="27"/>
      <c r="D24" s="28"/>
      <c r="E24" s="27"/>
    </row>
    <row r="25" spans="1:5" x14ac:dyDescent="0.2">
      <c r="A25" s="25">
        <f>'2- impo investigadas'!A25</f>
        <v>42522</v>
      </c>
      <c r="B25" s="27"/>
      <c r="C25" s="27"/>
      <c r="D25" s="28"/>
      <c r="E25" s="27"/>
    </row>
    <row r="26" spans="1:5" x14ac:dyDescent="0.2">
      <c r="A26" s="25">
        <f>'2- impo investigadas'!A26</f>
        <v>42552</v>
      </c>
      <c r="B26" s="27"/>
      <c r="C26" s="27"/>
      <c r="D26" s="28"/>
      <c r="E26" s="27"/>
    </row>
    <row r="27" spans="1:5" x14ac:dyDescent="0.2">
      <c r="A27" s="25">
        <f>'2- impo investigadas'!A27</f>
        <v>42583</v>
      </c>
      <c r="B27" s="27"/>
      <c r="C27" s="27"/>
      <c r="D27" s="28"/>
      <c r="E27" s="27"/>
    </row>
    <row r="28" spans="1:5" x14ac:dyDescent="0.2">
      <c r="A28" s="25">
        <f>'2- impo investigadas'!A28</f>
        <v>42614</v>
      </c>
      <c r="B28" s="27"/>
      <c r="C28" s="27"/>
      <c r="D28" s="28"/>
      <c r="E28" s="27"/>
    </row>
    <row r="29" spans="1:5" x14ac:dyDescent="0.2">
      <c r="A29" s="25">
        <f>'2- impo investigadas'!A29</f>
        <v>42644</v>
      </c>
      <c r="B29" s="27"/>
      <c r="C29" s="27"/>
      <c r="D29" s="28"/>
      <c r="E29" s="27"/>
    </row>
    <row r="30" spans="1:5" x14ac:dyDescent="0.2">
      <c r="A30" s="25">
        <f>'2- impo investigadas'!A30</f>
        <v>42675</v>
      </c>
      <c r="B30" s="27"/>
      <c r="C30" s="27"/>
      <c r="D30" s="28"/>
      <c r="E30" s="27"/>
    </row>
    <row r="31" spans="1:5" ht="13.5" thickBot="1" x14ac:dyDescent="0.25">
      <c r="A31" s="29">
        <f>'2- impo investigadas'!A31</f>
        <v>42705</v>
      </c>
      <c r="B31" s="30"/>
      <c r="C31" s="30"/>
      <c r="D31" s="33"/>
      <c r="E31" s="30"/>
    </row>
    <row r="32" spans="1:5" x14ac:dyDescent="0.2">
      <c r="A32" s="21">
        <f>'2- impo investigadas'!A32</f>
        <v>42736</v>
      </c>
      <c r="B32" s="23"/>
      <c r="C32" s="34"/>
      <c r="D32" s="22"/>
      <c r="E32" s="23"/>
    </row>
    <row r="33" spans="1:5" x14ac:dyDescent="0.2">
      <c r="A33" s="25">
        <f>'2- impo investigadas'!A33</f>
        <v>42767</v>
      </c>
      <c r="B33" s="27"/>
      <c r="C33" s="35"/>
      <c r="D33" s="26"/>
      <c r="E33" s="27"/>
    </row>
    <row r="34" spans="1:5" x14ac:dyDescent="0.2">
      <c r="A34" s="25">
        <f>'2- impo investigadas'!A34</f>
        <v>42795</v>
      </c>
      <c r="B34" s="27"/>
      <c r="C34" s="35"/>
      <c r="D34" s="26"/>
      <c r="E34" s="27"/>
    </row>
    <row r="35" spans="1:5" x14ac:dyDescent="0.2">
      <c r="A35" s="25">
        <f>'2- impo investigadas'!A35</f>
        <v>42826</v>
      </c>
      <c r="B35" s="27"/>
      <c r="C35" s="35"/>
      <c r="D35" s="26"/>
      <c r="E35" s="27"/>
    </row>
    <row r="36" spans="1:5" x14ac:dyDescent="0.2">
      <c r="A36" s="25">
        <f>'2- impo investigadas'!A36</f>
        <v>42856</v>
      </c>
      <c r="B36" s="27"/>
      <c r="C36" s="35"/>
      <c r="D36" s="26"/>
      <c r="E36" s="27"/>
    </row>
    <row r="37" spans="1:5" x14ac:dyDescent="0.2">
      <c r="A37" s="25">
        <f>'2- impo investigadas'!A37</f>
        <v>42887</v>
      </c>
      <c r="B37" s="27"/>
      <c r="C37" s="35"/>
      <c r="D37" s="26"/>
      <c r="E37" s="27"/>
    </row>
    <row r="38" spans="1:5" x14ac:dyDescent="0.2">
      <c r="A38" s="25">
        <f>'2- impo investigadas'!A38</f>
        <v>42917</v>
      </c>
      <c r="B38" s="27"/>
      <c r="C38" s="35"/>
      <c r="D38" s="26"/>
      <c r="E38" s="27"/>
    </row>
    <row r="39" spans="1:5" x14ac:dyDescent="0.2">
      <c r="A39" s="25">
        <f>'2- impo investigadas'!A39</f>
        <v>42948</v>
      </c>
      <c r="B39" s="27"/>
      <c r="C39" s="35"/>
      <c r="D39" s="26"/>
      <c r="E39" s="27"/>
    </row>
    <row r="40" spans="1:5" x14ac:dyDescent="0.2">
      <c r="A40" s="25">
        <f>'2- impo investigadas'!A40</f>
        <v>42979</v>
      </c>
      <c r="B40" s="27"/>
      <c r="C40" s="35"/>
      <c r="D40" s="26"/>
      <c r="E40" s="27"/>
    </row>
    <row r="41" spans="1:5" x14ac:dyDescent="0.2">
      <c r="A41" s="25">
        <f>'2- impo investigadas'!A41</f>
        <v>43009</v>
      </c>
      <c r="B41" s="27"/>
      <c r="C41" s="35"/>
      <c r="D41" s="26"/>
      <c r="E41" s="27"/>
    </row>
    <row r="42" spans="1:5" x14ac:dyDescent="0.2">
      <c r="A42" s="25">
        <f>'2- impo investigadas'!A42</f>
        <v>43040</v>
      </c>
      <c r="B42" s="27"/>
      <c r="C42" s="35"/>
      <c r="D42" s="26"/>
      <c r="E42" s="27"/>
    </row>
    <row r="43" spans="1:5" ht="13.5" thickBot="1" x14ac:dyDescent="0.25">
      <c r="A43" s="29">
        <f>'2- impo investigadas'!A43</f>
        <v>43070</v>
      </c>
      <c r="B43" s="30"/>
      <c r="C43" s="36"/>
      <c r="D43" s="37"/>
      <c r="E43" s="30"/>
    </row>
    <row r="44" spans="1:5" x14ac:dyDescent="0.2">
      <c r="A44" s="21">
        <f>'2- impo investigadas'!A44</f>
        <v>43101</v>
      </c>
      <c r="B44" s="23"/>
      <c r="C44" s="34"/>
      <c r="D44" s="22"/>
      <c r="E44" s="23"/>
    </row>
    <row r="45" spans="1:5" x14ac:dyDescent="0.2">
      <c r="A45" s="25">
        <f>'2- impo investigadas'!A45</f>
        <v>43132</v>
      </c>
      <c r="B45" s="27"/>
      <c r="C45" s="35"/>
      <c r="D45" s="26"/>
      <c r="E45" s="27"/>
    </row>
    <row r="46" spans="1:5" x14ac:dyDescent="0.2">
      <c r="A46" s="25">
        <f>'2- impo investigadas'!A46</f>
        <v>43160</v>
      </c>
      <c r="B46" s="27"/>
      <c r="C46" s="35"/>
      <c r="D46" s="26"/>
      <c r="E46" s="27"/>
    </row>
    <row r="47" spans="1:5" x14ac:dyDescent="0.2">
      <c r="A47" s="25">
        <f>'2- impo investigadas'!A47</f>
        <v>43191</v>
      </c>
      <c r="B47" s="27"/>
      <c r="C47" s="35"/>
      <c r="D47" s="26"/>
      <c r="E47" s="27"/>
    </row>
    <row r="48" spans="1:5" x14ac:dyDescent="0.2">
      <c r="A48" s="25">
        <f>'2- impo investigadas'!A48</f>
        <v>43221</v>
      </c>
      <c r="B48" s="27"/>
      <c r="C48" s="35"/>
      <c r="D48" s="26"/>
      <c r="E48" s="27"/>
    </row>
    <row r="49" spans="1:6" hidden="1" x14ac:dyDescent="0.2">
      <c r="A49" s="25">
        <f>'2- impo investigadas'!A49</f>
        <v>43252</v>
      </c>
      <c r="B49" s="27"/>
      <c r="C49" s="35"/>
      <c r="D49" s="26"/>
      <c r="E49" s="27"/>
    </row>
    <row r="50" spans="1:6" hidden="1" x14ac:dyDescent="0.2">
      <c r="A50" s="25">
        <f>'2- impo investigadas'!A50</f>
        <v>43282</v>
      </c>
      <c r="B50" s="27"/>
      <c r="C50" s="35"/>
      <c r="D50" s="26"/>
      <c r="E50" s="27"/>
    </row>
    <row r="51" spans="1:6" hidden="1" x14ac:dyDescent="0.2">
      <c r="A51" s="25">
        <f>'2- impo investigadas'!A51</f>
        <v>43313</v>
      </c>
      <c r="B51" s="27"/>
      <c r="C51" s="35"/>
      <c r="D51" s="26"/>
      <c r="E51" s="27"/>
    </row>
    <row r="52" spans="1:6" hidden="1" x14ac:dyDescent="0.2">
      <c r="A52" s="25">
        <f>'2- impo investigadas'!A52</f>
        <v>43344</v>
      </c>
      <c r="B52" s="27"/>
      <c r="C52" s="35"/>
      <c r="D52" s="26"/>
      <c r="E52" s="27"/>
    </row>
    <row r="53" spans="1:6" hidden="1" x14ac:dyDescent="0.2">
      <c r="A53" s="25">
        <f>'2- impo investigadas'!A53</f>
        <v>43374</v>
      </c>
      <c r="B53" s="27"/>
      <c r="C53" s="35"/>
      <c r="D53" s="26"/>
      <c r="E53" s="27"/>
    </row>
    <row r="54" spans="1:6" hidden="1" x14ac:dyDescent="0.2">
      <c r="A54" s="25">
        <f>'2- impo investigadas'!A54</f>
        <v>43405</v>
      </c>
      <c r="B54" s="27"/>
      <c r="C54" s="35"/>
      <c r="D54" s="26"/>
      <c r="E54" s="27"/>
    </row>
    <row r="55" spans="1:6" ht="13.5" hidden="1" thickBot="1" x14ac:dyDescent="0.25">
      <c r="A55" s="29">
        <f>'2- impo investigadas'!A55</f>
        <v>43435</v>
      </c>
      <c r="B55" s="30"/>
      <c r="C55" s="36"/>
      <c r="D55" s="37"/>
      <c r="E55" s="30"/>
    </row>
    <row r="56" spans="1:6" ht="13.5" thickBot="1" x14ac:dyDescent="0.25">
      <c r="A56" s="38"/>
      <c r="B56" s="39"/>
      <c r="C56" s="39"/>
      <c r="D56" s="40"/>
      <c r="E56" s="39"/>
      <c r="F56" s="40"/>
    </row>
    <row r="57" spans="1:6" x14ac:dyDescent="0.2">
      <c r="A57" s="41">
        <f>'2- impo investigadas'!A57</f>
        <v>2015</v>
      </c>
      <c r="B57" s="23"/>
      <c r="C57" s="23"/>
      <c r="D57" s="23"/>
      <c r="E57" s="23"/>
    </row>
    <row r="58" spans="1:6" x14ac:dyDescent="0.2">
      <c r="A58" s="42">
        <f>'2- impo investigadas'!A58</f>
        <v>2016</v>
      </c>
      <c r="B58" s="27"/>
      <c r="C58" s="27"/>
      <c r="D58" s="27"/>
      <c r="E58" s="27"/>
    </row>
    <row r="59" spans="1:6" ht="13.5" thickBot="1" x14ac:dyDescent="0.25">
      <c r="A59" s="43">
        <f>'2- impo investigadas'!A59</f>
        <v>2017</v>
      </c>
      <c r="B59" s="30"/>
      <c r="C59" s="30"/>
      <c r="D59" s="30"/>
      <c r="E59" s="30"/>
    </row>
    <row r="60" spans="1:6" ht="13.5" thickBot="1" x14ac:dyDescent="0.25">
      <c r="A60" s="38"/>
      <c r="B60" s="39"/>
      <c r="C60" s="39"/>
      <c r="D60" s="39"/>
      <c r="E60" s="39"/>
    </row>
    <row r="61" spans="1:6" x14ac:dyDescent="0.2">
      <c r="A61" s="193" t="str">
        <f>+'2- impo investigadas'!A61</f>
        <v>ene-may 2017</v>
      </c>
      <c r="B61" s="23"/>
      <c r="C61" s="23"/>
      <c r="D61" s="23"/>
      <c r="E61" s="23"/>
    </row>
    <row r="62" spans="1:6" ht="13.5" thickBot="1" x14ac:dyDescent="0.25">
      <c r="A62" s="194" t="str">
        <f>+'2- impo investigadas'!A62</f>
        <v>ene-may 2018</v>
      </c>
      <c r="B62" s="30"/>
      <c r="C62" s="30"/>
      <c r="D62" s="30"/>
      <c r="E62" s="30"/>
    </row>
    <row r="63" spans="1:6" x14ac:dyDescent="0.2">
      <c r="A63" s="44" t="s">
        <v>53</v>
      </c>
      <c r="B63" s="39"/>
      <c r="C63" s="39"/>
      <c r="D63" s="39"/>
      <c r="E63" s="39"/>
      <c r="F63" s="39"/>
    </row>
    <row r="64" spans="1:6" x14ac:dyDescent="0.2">
      <c r="A64" s="45"/>
      <c r="B64" s="39"/>
      <c r="C64" s="39"/>
      <c r="D64" s="39"/>
      <c r="E64" s="39"/>
      <c r="F64" s="39"/>
    </row>
    <row r="65" spans="1:6" x14ac:dyDescent="0.2">
      <c r="A65" s="45"/>
      <c r="B65" s="39"/>
      <c r="C65" s="39"/>
      <c r="D65" s="39"/>
      <c r="E65" s="39"/>
      <c r="F65" s="39"/>
    </row>
    <row r="66" spans="1:6" x14ac:dyDescent="0.2">
      <c r="B66" s="39"/>
      <c r="C66" s="39"/>
      <c r="D66" s="39"/>
      <c r="E66" s="39"/>
      <c r="F66" s="39"/>
    </row>
    <row r="67" spans="1:6" hidden="1" x14ac:dyDescent="0.2">
      <c r="A67" s="46" t="s">
        <v>54</v>
      </c>
      <c r="B67" s="47"/>
      <c r="C67" s="48"/>
    </row>
    <row r="68" spans="1:6" ht="13.5" hidden="1" thickBot="1" x14ac:dyDescent="0.25">
      <c r="A68" s="48"/>
      <c r="B68" s="48"/>
      <c r="C68" s="48"/>
    </row>
    <row r="69" spans="1:6" ht="13.5" hidden="1" thickBot="1" x14ac:dyDescent="0.25">
      <c r="A69" s="49" t="s">
        <v>52</v>
      </c>
      <c r="C69" s="50" t="s">
        <v>55</v>
      </c>
      <c r="D69" s="51" t="s">
        <v>56</v>
      </c>
    </row>
    <row r="70" spans="1:6" hidden="1" x14ac:dyDescent="0.2">
      <c r="A70" s="52">
        <v>2003</v>
      </c>
      <c r="C70" s="53">
        <f>+C57-SUM(C8:C19)</f>
        <v>0</v>
      </c>
      <c r="D70" s="54">
        <f>+D57-SUM(D8:D19)</f>
        <v>0</v>
      </c>
    </row>
    <row r="71" spans="1:6" hidden="1" x14ac:dyDescent="0.2">
      <c r="A71" s="55">
        <v>2004</v>
      </c>
      <c r="C71" s="56">
        <f>+C58-SUM(C20:C31)</f>
        <v>0</v>
      </c>
      <c r="D71" s="57">
        <f>+D58-SUM(D20:D31)</f>
        <v>0</v>
      </c>
    </row>
    <row r="72" spans="1:6" ht="13.5" hidden="1" thickBot="1" x14ac:dyDescent="0.25">
      <c r="A72" s="58">
        <v>2005</v>
      </c>
      <c r="C72" s="59">
        <f>+C59-SUM(C32:C43)</f>
        <v>0</v>
      </c>
      <c r="D72" s="60">
        <f>+D59-SUM(D32:D43)</f>
        <v>0</v>
      </c>
    </row>
    <row r="73" spans="1:6" hidden="1" x14ac:dyDescent="0.2">
      <c r="A73" s="52" t="str">
        <f>+A61</f>
        <v>ene-may 2017</v>
      </c>
      <c r="C73" s="61">
        <f>+C61-(SUM(C32:INDEX(C32:C43,'parámetros e instrucciones'!$E$3)))</f>
        <v>0</v>
      </c>
      <c r="D73" s="61">
        <f>+D61-(SUM(D32:INDEX(D32:D43,'parámetros e instrucciones'!$E$3)))</f>
        <v>0</v>
      </c>
    </row>
    <row r="74" spans="1:6" ht="13.5" hidden="1" thickBot="1" x14ac:dyDescent="0.25">
      <c r="A74" s="58" t="str">
        <f>+A62</f>
        <v>ene-may 2018</v>
      </c>
      <c r="C74" s="62">
        <f>+C62-(SUM(C44:INDEX(C44:C55,'parámetros e instrucciones'!$E$3)))</f>
        <v>0</v>
      </c>
      <c r="D74" s="62">
        <f>+D62-(SUM(D44:INDEX(D44:D55,'parámetros e instrucciones'!$E$3)))</f>
        <v>0</v>
      </c>
    </row>
    <row r="75" spans="1:6" hidden="1" x14ac:dyDescent="0.2"/>
    <row r="76" spans="1:6" hidden="1" x14ac:dyDescent="0.2"/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5" zoomScaleNormal="115" workbookViewId="0">
      <selection activeCell="A48" sqref="A48"/>
    </sheetView>
  </sheetViews>
  <sheetFormatPr baseColWidth="10" defaultRowHeight="12.75" x14ac:dyDescent="0.2"/>
  <cols>
    <col min="1" max="1" width="44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59"/>
    <col min="9" max="9" width="8.28515625" style="159" customWidth="1"/>
    <col min="10" max="16384" width="11.42578125" style="2"/>
  </cols>
  <sheetData>
    <row r="1" spans="1:11" x14ac:dyDescent="0.2">
      <c r="A1" s="98" t="s">
        <v>122</v>
      </c>
      <c r="B1" s="99"/>
      <c r="C1" s="99"/>
      <c r="D1" s="99"/>
      <c r="E1" s="99"/>
      <c r="F1" s="99"/>
      <c r="G1" s="99"/>
      <c r="H1" s="157"/>
      <c r="I1" s="157"/>
    </row>
    <row r="2" spans="1:11" x14ac:dyDescent="0.2">
      <c r="A2" s="98" t="s">
        <v>12</v>
      </c>
      <c r="B2" s="99"/>
      <c r="C2" s="99"/>
      <c r="D2" s="99"/>
      <c r="E2" s="99"/>
      <c r="F2" s="99"/>
      <c r="G2" s="99"/>
      <c r="H2" s="157"/>
      <c r="I2" s="157"/>
    </row>
    <row r="3" spans="1:11" ht="32.25" customHeight="1" x14ac:dyDescent="0.25">
      <c r="A3" s="260" t="s">
        <v>121</v>
      </c>
      <c r="B3" s="260"/>
      <c r="C3" s="260"/>
      <c r="D3" s="260"/>
      <c r="E3" s="260"/>
      <c r="F3" s="260"/>
      <c r="G3" s="260"/>
      <c r="H3" s="260"/>
      <c r="I3" s="260"/>
      <c r="J3" s="159"/>
      <c r="K3" s="159"/>
    </row>
    <row r="4" spans="1:11" s="5" customFormat="1" x14ac:dyDescent="0.2">
      <c r="A4" s="233" t="s">
        <v>92</v>
      </c>
      <c r="B4" s="160"/>
      <c r="C4" s="160"/>
      <c r="D4" s="160"/>
      <c r="E4" s="160"/>
      <c r="F4" s="160"/>
      <c r="G4" s="160"/>
      <c r="H4" s="160"/>
      <c r="I4" s="160"/>
      <c r="J4" s="234"/>
      <c r="K4" s="234"/>
    </row>
    <row r="5" spans="1:11" x14ac:dyDescent="0.2">
      <c r="A5" s="235" t="s">
        <v>106</v>
      </c>
      <c r="B5" s="157"/>
      <c r="C5" s="157"/>
      <c r="D5" s="157"/>
      <c r="E5" s="157"/>
      <c r="F5" s="157"/>
      <c r="G5" s="157"/>
      <c r="H5" s="157"/>
      <c r="I5" s="157"/>
      <c r="J5" s="159"/>
      <c r="K5" s="159"/>
    </row>
    <row r="6" spans="1:11" ht="13.5" thickBot="1" x14ac:dyDescent="0.25">
      <c r="A6" s="98"/>
      <c r="B6" s="99"/>
      <c r="C6" s="99"/>
      <c r="D6" s="99"/>
      <c r="E6" s="99"/>
      <c r="F6" s="99"/>
      <c r="G6" s="99"/>
      <c r="H6" s="157"/>
      <c r="I6" s="157"/>
    </row>
    <row r="7" spans="1:11" ht="13.5" thickBot="1" x14ac:dyDescent="0.25">
      <c r="A7" s="100" t="s">
        <v>13</v>
      </c>
      <c r="B7" s="101" t="s">
        <v>94</v>
      </c>
      <c r="C7" s="102"/>
      <c r="D7" s="101" t="s">
        <v>95</v>
      </c>
      <c r="E7" s="102"/>
      <c r="F7" s="101" t="s">
        <v>96</v>
      </c>
      <c r="G7" s="102"/>
      <c r="H7" s="161" t="s">
        <v>105</v>
      </c>
      <c r="I7" s="162"/>
    </row>
    <row r="8" spans="1:11" s="3" customFormat="1" ht="13.5" thickBot="1" x14ac:dyDescent="0.25">
      <c r="A8" s="103"/>
      <c r="B8" s="104" t="s">
        <v>43</v>
      </c>
      <c r="C8" s="105" t="s">
        <v>14</v>
      </c>
      <c r="D8" s="106" t="s">
        <v>43</v>
      </c>
      <c r="E8" s="105" t="s">
        <v>14</v>
      </c>
      <c r="F8" s="106" t="s">
        <v>43</v>
      </c>
      <c r="G8" s="105" t="s">
        <v>14</v>
      </c>
      <c r="H8" s="163" t="s">
        <v>43</v>
      </c>
      <c r="I8" s="164" t="s">
        <v>14</v>
      </c>
    </row>
    <row r="9" spans="1:11" s="3" customFormat="1" x14ac:dyDescent="0.2">
      <c r="A9" s="107" t="s">
        <v>44</v>
      </c>
      <c r="B9" s="108"/>
      <c r="C9" s="109"/>
      <c r="D9" s="110"/>
      <c r="E9" s="109"/>
      <c r="F9" s="110"/>
      <c r="G9" s="109"/>
      <c r="H9" s="165"/>
      <c r="I9" s="167"/>
    </row>
    <row r="10" spans="1:11" x14ac:dyDescent="0.2">
      <c r="A10" s="111" t="s">
        <v>15</v>
      </c>
      <c r="B10" s="112"/>
      <c r="C10" s="112"/>
      <c r="D10" s="112"/>
      <c r="E10" s="112"/>
      <c r="F10" s="112"/>
      <c r="G10" s="112"/>
      <c r="H10" s="166"/>
      <c r="I10" s="167"/>
    </row>
    <row r="11" spans="1:11" x14ac:dyDescent="0.2">
      <c r="A11" s="113" t="s">
        <v>16</v>
      </c>
      <c r="B11" s="112"/>
      <c r="C11" s="112"/>
      <c r="D11" s="112"/>
      <c r="E11" s="112"/>
      <c r="F11" s="112"/>
      <c r="G11" s="112"/>
      <c r="H11" s="166"/>
      <c r="I11" s="167"/>
    </row>
    <row r="12" spans="1:11" x14ac:dyDescent="0.2">
      <c r="A12" s="113" t="s">
        <v>17</v>
      </c>
      <c r="B12" s="112"/>
      <c r="C12" s="112"/>
      <c r="D12" s="112"/>
      <c r="E12" s="112"/>
      <c r="F12" s="112"/>
      <c r="G12" s="112"/>
      <c r="H12" s="166"/>
      <c r="I12" s="167"/>
    </row>
    <row r="13" spans="1:11" x14ac:dyDescent="0.2">
      <c r="A13" s="111" t="s">
        <v>18</v>
      </c>
      <c r="B13" s="112"/>
      <c r="C13" s="112"/>
      <c r="D13" s="112"/>
      <c r="E13" s="112"/>
      <c r="F13" s="112"/>
      <c r="G13" s="112"/>
      <c r="H13" s="166"/>
      <c r="I13" s="167"/>
    </row>
    <row r="14" spans="1:11" x14ac:dyDescent="0.2">
      <c r="A14" s="113" t="s">
        <v>19</v>
      </c>
      <c r="B14" s="112"/>
      <c r="C14" s="112"/>
      <c r="D14" s="112"/>
      <c r="E14" s="112"/>
      <c r="F14" s="112"/>
      <c r="G14" s="112"/>
      <c r="H14" s="166"/>
      <c r="I14" s="167"/>
    </row>
    <row r="15" spans="1:11" x14ac:dyDescent="0.2">
      <c r="A15" s="113" t="s">
        <v>20</v>
      </c>
      <c r="B15" s="112"/>
      <c r="C15" s="112"/>
      <c r="D15" s="112"/>
      <c r="E15" s="112"/>
      <c r="F15" s="112"/>
      <c r="G15" s="112"/>
      <c r="H15" s="166"/>
      <c r="I15" s="167"/>
    </row>
    <row r="16" spans="1:11" x14ac:dyDescent="0.2">
      <c r="A16" s="113" t="s">
        <v>21</v>
      </c>
      <c r="B16" s="112"/>
      <c r="C16" s="112"/>
      <c r="D16" s="112"/>
      <c r="E16" s="112"/>
      <c r="F16" s="112"/>
      <c r="G16" s="112"/>
      <c r="H16" s="166"/>
      <c r="I16" s="167"/>
    </row>
    <row r="17" spans="1:9" x14ac:dyDescent="0.2">
      <c r="A17" s="113" t="s">
        <v>22</v>
      </c>
      <c r="B17" s="112"/>
      <c r="C17" s="112"/>
      <c r="D17" s="112"/>
      <c r="E17" s="112"/>
      <c r="F17" s="112"/>
      <c r="G17" s="112"/>
      <c r="H17" s="166"/>
      <c r="I17" s="167"/>
    </row>
    <row r="18" spans="1:9" x14ac:dyDescent="0.2">
      <c r="A18" s="113" t="s">
        <v>23</v>
      </c>
      <c r="B18" s="112"/>
      <c r="C18" s="112"/>
      <c r="D18" s="112"/>
      <c r="E18" s="112"/>
      <c r="F18" s="112"/>
      <c r="G18" s="112"/>
      <c r="H18" s="166"/>
      <c r="I18" s="167"/>
    </row>
    <row r="19" spans="1:9" x14ac:dyDescent="0.2">
      <c r="A19" s="113" t="s">
        <v>24</v>
      </c>
      <c r="B19" s="112"/>
      <c r="C19" s="112"/>
      <c r="D19" s="112"/>
      <c r="E19" s="112"/>
      <c r="F19" s="112"/>
      <c r="G19" s="112"/>
      <c r="H19" s="166"/>
      <c r="I19" s="167"/>
    </row>
    <row r="20" spans="1:9" x14ac:dyDescent="0.2">
      <c r="A20" s="111" t="s">
        <v>36</v>
      </c>
      <c r="B20" s="112"/>
      <c r="C20" s="112"/>
      <c r="D20" s="112"/>
      <c r="E20" s="112"/>
      <c r="F20" s="112"/>
      <c r="G20" s="112"/>
      <c r="H20" s="166"/>
      <c r="I20" s="167"/>
    </row>
    <row r="21" spans="1:9" x14ac:dyDescent="0.2">
      <c r="A21" s="113" t="s">
        <v>119</v>
      </c>
      <c r="B21" s="112"/>
      <c r="C21" s="112"/>
      <c r="D21" s="112"/>
      <c r="E21" s="112"/>
      <c r="F21" s="112"/>
      <c r="G21" s="112"/>
      <c r="H21" s="166"/>
      <c r="I21" s="167"/>
    </row>
    <row r="22" spans="1:9" x14ac:dyDescent="0.2">
      <c r="A22" s="113" t="s">
        <v>118</v>
      </c>
      <c r="B22" s="112"/>
      <c r="C22" s="112"/>
      <c r="D22" s="112"/>
      <c r="E22" s="112"/>
      <c r="F22" s="112"/>
      <c r="G22" s="112"/>
      <c r="H22" s="166"/>
      <c r="I22" s="167"/>
    </row>
    <row r="23" spans="1:9" x14ac:dyDescent="0.2">
      <c r="A23" s="113" t="s">
        <v>120</v>
      </c>
      <c r="B23" s="112"/>
      <c r="C23" s="112"/>
      <c r="D23" s="112"/>
      <c r="E23" s="112"/>
      <c r="F23" s="112"/>
      <c r="G23" s="112"/>
      <c r="H23" s="166"/>
      <c r="I23" s="167"/>
    </row>
    <row r="24" spans="1:9" x14ac:dyDescent="0.2">
      <c r="A24" s="113" t="s">
        <v>25</v>
      </c>
      <c r="B24" s="112"/>
      <c r="C24" s="112"/>
      <c r="D24" s="112"/>
      <c r="E24" s="112"/>
      <c r="F24" s="112"/>
      <c r="G24" s="112"/>
      <c r="H24" s="166"/>
      <c r="I24" s="167"/>
    </row>
    <row r="25" spans="1:9" x14ac:dyDescent="0.2">
      <c r="A25" s="111" t="s">
        <v>82</v>
      </c>
      <c r="B25" s="112"/>
      <c r="C25" s="112"/>
      <c r="D25" s="112"/>
      <c r="E25" s="112"/>
      <c r="F25" s="112"/>
      <c r="G25" s="112"/>
      <c r="H25" s="166"/>
      <c r="I25" s="167"/>
    </row>
    <row r="26" spans="1:9" x14ac:dyDescent="0.2">
      <c r="A26" s="114"/>
      <c r="B26" s="115"/>
      <c r="C26" s="115"/>
      <c r="D26" s="115"/>
      <c r="E26" s="115"/>
      <c r="F26" s="115"/>
      <c r="G26" s="115"/>
      <c r="H26" s="168"/>
      <c r="I26" s="169"/>
    </row>
    <row r="27" spans="1:9" x14ac:dyDescent="0.2">
      <c r="A27" s="114" t="s">
        <v>26</v>
      </c>
      <c r="B27" s="115"/>
      <c r="C27" s="115"/>
      <c r="D27" s="115"/>
      <c r="E27" s="115"/>
      <c r="F27" s="115"/>
      <c r="G27" s="115"/>
      <c r="H27" s="168"/>
      <c r="I27" s="169"/>
    </row>
    <row r="28" spans="1:9" x14ac:dyDescent="0.2">
      <c r="A28" s="116" t="s">
        <v>27</v>
      </c>
      <c r="B28" s="117"/>
      <c r="C28" s="117"/>
      <c r="D28" s="117"/>
      <c r="E28" s="117"/>
      <c r="F28" s="117"/>
      <c r="G28" s="117"/>
      <c r="H28" s="170"/>
      <c r="I28" s="171"/>
    </row>
    <row r="29" spans="1:9" x14ac:dyDescent="0.2">
      <c r="A29" s="118" t="s">
        <v>28</v>
      </c>
      <c r="B29" s="119"/>
      <c r="C29" s="119"/>
      <c r="D29" s="119"/>
      <c r="E29" s="119"/>
      <c r="F29" s="119"/>
      <c r="G29" s="119"/>
      <c r="H29" s="172"/>
      <c r="I29" s="173"/>
    </row>
    <row r="30" spans="1:9" x14ac:dyDescent="0.2">
      <c r="A30" s="114" t="s">
        <v>29</v>
      </c>
      <c r="B30" s="115"/>
      <c r="C30" s="115"/>
      <c r="D30" s="115"/>
      <c r="E30" s="115"/>
      <c r="F30" s="115"/>
      <c r="G30" s="115"/>
      <c r="H30" s="168"/>
      <c r="I30" s="169"/>
    </row>
    <row r="31" spans="1:9" x14ac:dyDescent="0.2">
      <c r="A31" s="116" t="s">
        <v>27</v>
      </c>
      <c r="B31" s="117"/>
      <c r="C31" s="117"/>
      <c r="D31" s="117"/>
      <c r="E31" s="117"/>
      <c r="F31" s="117"/>
      <c r="G31" s="117"/>
      <c r="H31" s="170"/>
      <c r="I31" s="171"/>
    </row>
    <row r="32" spans="1:9" x14ac:dyDescent="0.2">
      <c r="A32" s="118" t="s">
        <v>28</v>
      </c>
      <c r="B32" s="119"/>
      <c r="C32" s="119"/>
      <c r="D32" s="119"/>
      <c r="E32" s="119"/>
      <c r="F32" s="119"/>
      <c r="G32" s="119"/>
      <c r="H32" s="172"/>
      <c r="I32" s="173"/>
    </row>
    <row r="33" spans="1:9" x14ac:dyDescent="0.2">
      <c r="A33" s="114" t="s">
        <v>42</v>
      </c>
      <c r="B33" s="115"/>
      <c r="C33" s="115"/>
      <c r="D33" s="115"/>
      <c r="E33" s="115"/>
      <c r="F33" s="115"/>
      <c r="G33" s="115"/>
      <c r="H33" s="168"/>
      <c r="I33" s="169"/>
    </row>
    <row r="34" spans="1:9" x14ac:dyDescent="0.2">
      <c r="A34" s="116" t="s">
        <v>27</v>
      </c>
      <c r="B34" s="117"/>
      <c r="C34" s="117"/>
      <c r="D34" s="117"/>
      <c r="E34" s="117"/>
      <c r="F34" s="117"/>
      <c r="G34" s="117"/>
      <c r="H34" s="170"/>
      <c r="I34" s="171"/>
    </row>
    <row r="35" spans="1:9" x14ac:dyDescent="0.2">
      <c r="A35" s="118" t="s">
        <v>28</v>
      </c>
      <c r="B35" s="119"/>
      <c r="C35" s="119"/>
      <c r="D35" s="119"/>
      <c r="E35" s="119"/>
      <c r="F35" s="119"/>
      <c r="G35" s="119"/>
      <c r="H35" s="172"/>
      <c r="I35" s="173"/>
    </row>
    <row r="36" spans="1:9" x14ac:dyDescent="0.2">
      <c r="A36" s="114" t="s">
        <v>30</v>
      </c>
      <c r="B36" s="115"/>
      <c r="C36" s="115"/>
      <c r="D36" s="115"/>
      <c r="E36" s="115"/>
      <c r="F36" s="115"/>
      <c r="G36" s="115"/>
      <c r="H36" s="168"/>
      <c r="I36" s="169"/>
    </row>
    <row r="37" spans="1:9" x14ac:dyDescent="0.2">
      <c r="A37" s="116" t="s">
        <v>27</v>
      </c>
      <c r="B37" s="117"/>
      <c r="C37" s="117"/>
      <c r="D37" s="117"/>
      <c r="E37" s="117"/>
      <c r="F37" s="117"/>
      <c r="G37" s="117"/>
      <c r="H37" s="170"/>
      <c r="I37" s="171"/>
    </row>
    <row r="38" spans="1:9" x14ac:dyDescent="0.2">
      <c r="A38" s="118" t="s">
        <v>28</v>
      </c>
      <c r="B38" s="119"/>
      <c r="C38" s="119"/>
      <c r="D38" s="119"/>
      <c r="E38" s="119"/>
      <c r="F38" s="119"/>
      <c r="G38" s="119"/>
      <c r="H38" s="172"/>
      <c r="I38" s="173"/>
    </row>
    <row r="39" spans="1:9" x14ac:dyDescent="0.2">
      <c r="A39" s="111" t="s">
        <v>31</v>
      </c>
      <c r="B39" s="112"/>
      <c r="C39" s="120">
        <v>1</v>
      </c>
      <c r="D39" s="112"/>
      <c r="E39" s="120">
        <v>1</v>
      </c>
      <c r="F39" s="112"/>
      <c r="G39" s="120">
        <v>1</v>
      </c>
      <c r="H39" s="166"/>
      <c r="I39" s="174">
        <v>1</v>
      </c>
    </row>
    <row r="40" spans="1:9" x14ac:dyDescent="0.2">
      <c r="A40" s="111" t="s">
        <v>32</v>
      </c>
      <c r="B40" s="112"/>
      <c r="C40" s="112"/>
      <c r="D40" s="112"/>
      <c r="E40" s="112"/>
      <c r="F40" s="112"/>
      <c r="G40" s="112"/>
      <c r="H40" s="166"/>
      <c r="I40" s="167"/>
    </row>
    <row r="41" spans="1:9" ht="13.5" thickBot="1" x14ac:dyDescent="0.25">
      <c r="A41" s="114" t="s">
        <v>80</v>
      </c>
      <c r="B41" s="115"/>
      <c r="C41" s="115"/>
      <c r="D41" s="115"/>
      <c r="E41" s="115"/>
      <c r="F41" s="115"/>
      <c r="G41" s="115"/>
      <c r="H41" s="168"/>
      <c r="I41" s="169"/>
    </row>
    <row r="42" spans="1:9" x14ac:dyDescent="0.2">
      <c r="A42" s="245" t="s">
        <v>39</v>
      </c>
      <c r="B42" s="121"/>
      <c r="C42" s="121"/>
      <c r="D42" s="121"/>
      <c r="E42" s="121"/>
      <c r="F42" s="121"/>
      <c r="G42" s="121"/>
      <c r="H42" s="175"/>
      <c r="I42" s="176"/>
    </row>
    <row r="43" spans="1:9" x14ac:dyDescent="0.2">
      <c r="A43" s="246" t="s">
        <v>40</v>
      </c>
      <c r="B43" s="122"/>
      <c r="C43" s="122"/>
      <c r="D43" s="122"/>
      <c r="E43" s="122"/>
      <c r="F43" s="122"/>
      <c r="G43" s="122"/>
      <c r="H43" s="177"/>
      <c r="I43" s="178"/>
    </row>
    <row r="44" spans="1:9" ht="13.5" thickBot="1" x14ac:dyDescent="0.25">
      <c r="A44" s="247" t="s">
        <v>41</v>
      </c>
      <c r="B44" s="123"/>
      <c r="C44" s="123"/>
      <c r="D44" s="123"/>
      <c r="E44" s="123"/>
      <c r="F44" s="123"/>
      <c r="G44" s="123"/>
      <c r="H44" s="179"/>
      <c r="I44" s="180"/>
    </row>
    <row r="45" spans="1:9" x14ac:dyDescent="0.2">
      <c r="A45" s="124"/>
      <c r="B45" s="8"/>
      <c r="C45" s="125"/>
      <c r="D45" s="125"/>
      <c r="E45" s="125"/>
      <c r="F45" s="125"/>
      <c r="G45" s="125"/>
      <c r="H45" s="158"/>
      <c r="I45" s="158"/>
    </row>
    <row r="46" spans="1:9" x14ac:dyDescent="0.2">
      <c r="A46" s="125"/>
      <c r="B46" s="125"/>
      <c r="C46" s="125"/>
      <c r="D46" s="125"/>
      <c r="E46" s="125"/>
      <c r="F46" s="125"/>
      <c r="G46" s="125"/>
      <c r="H46" s="158"/>
      <c r="I46" s="158"/>
    </row>
    <row r="47" spans="1:9" x14ac:dyDescent="0.2">
      <c r="A47" s="125"/>
      <c r="B47" s="125"/>
      <c r="C47" s="125"/>
      <c r="D47" s="125"/>
      <c r="E47" s="125"/>
      <c r="F47" s="125"/>
      <c r="G47" s="125"/>
      <c r="H47" s="158"/>
      <c r="I47" s="158"/>
    </row>
    <row r="48" spans="1:9" x14ac:dyDescent="0.2">
      <c r="A48" s="125"/>
      <c r="B48" s="125"/>
      <c r="C48" s="125"/>
      <c r="D48" s="125"/>
      <c r="E48" s="125"/>
      <c r="F48" s="125"/>
      <c r="G48" s="125"/>
      <c r="H48" s="158"/>
      <c r="I48" s="158"/>
    </row>
    <row r="49" spans="1:9" x14ac:dyDescent="0.2">
      <c r="A49" s="125"/>
      <c r="B49" s="125"/>
      <c r="C49" s="125"/>
      <c r="D49" s="125"/>
      <c r="E49" s="125"/>
      <c r="F49" s="125"/>
      <c r="G49" s="125"/>
      <c r="H49" s="158"/>
      <c r="I49" s="158"/>
    </row>
    <row r="50" spans="1:9" x14ac:dyDescent="0.2">
      <c r="A50" s="125"/>
      <c r="B50" s="125"/>
      <c r="C50" s="125"/>
      <c r="D50" s="125"/>
      <c r="E50" s="125"/>
      <c r="F50" s="125"/>
      <c r="G50" s="125"/>
      <c r="H50" s="158"/>
      <c r="I50" s="158"/>
    </row>
  </sheetData>
  <mergeCells count="1">
    <mergeCell ref="A3:I3"/>
  </mergeCells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scale="95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tabSelected="1" zoomScale="115" zoomScaleNormal="115" workbookViewId="0">
      <selection activeCell="G7" sqref="G7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6" customWidth="1"/>
    <col min="6" max="6" width="7.5703125" style="8" customWidth="1"/>
    <col min="7" max="7" width="17.5703125" style="8" customWidth="1"/>
    <col min="8" max="16384" width="11.42578125" style="8"/>
  </cols>
  <sheetData>
    <row r="1" spans="2:7" s="86" customFormat="1" x14ac:dyDescent="0.2">
      <c r="B1" s="6" t="s">
        <v>87</v>
      </c>
      <c r="C1" s="6"/>
      <c r="D1" s="6"/>
      <c r="E1" s="6"/>
    </row>
    <row r="2" spans="2:7" s="86" customFormat="1" x14ac:dyDescent="0.2">
      <c r="B2" s="6" t="s">
        <v>66</v>
      </c>
      <c r="C2" s="6"/>
      <c r="D2" s="6"/>
      <c r="E2" s="6"/>
    </row>
    <row r="3" spans="2:7" s="86" customFormat="1" ht="29.25" customHeight="1" x14ac:dyDescent="0.2">
      <c r="B3" s="262" t="s">
        <v>104</v>
      </c>
      <c r="C3" s="262"/>
      <c r="D3" s="262"/>
      <c r="E3" s="262"/>
      <c r="F3" s="248"/>
    </row>
    <row r="4" spans="2:7" s="86" customFormat="1" x14ac:dyDescent="0.2">
      <c r="B4" s="261" t="s">
        <v>92</v>
      </c>
      <c r="C4" s="261"/>
      <c r="D4" s="261"/>
      <c r="E4" s="261"/>
      <c r="F4" s="248"/>
    </row>
    <row r="5" spans="2:7" ht="13.5" thickBot="1" x14ac:dyDescent="0.25">
      <c r="C5" s="87"/>
      <c r="D5" s="87"/>
      <c r="E5" s="87"/>
      <c r="F5" s="39"/>
      <c r="G5" s="39"/>
    </row>
    <row r="6" spans="2:7" ht="12.75" customHeight="1" x14ac:dyDescent="0.2">
      <c r="B6" s="19" t="s">
        <v>51</v>
      </c>
      <c r="C6" s="67" t="s">
        <v>67</v>
      </c>
      <c r="D6" s="19" t="s">
        <v>68</v>
      </c>
      <c r="E6" s="88" t="s">
        <v>33</v>
      </c>
      <c r="F6" s="89"/>
    </row>
    <row r="7" spans="2:7" ht="15" customHeight="1" thickBot="1" x14ac:dyDescent="0.25">
      <c r="B7" s="136" t="s">
        <v>52</v>
      </c>
      <c r="C7" s="91" t="s">
        <v>85</v>
      </c>
      <c r="D7" s="20" t="s">
        <v>86</v>
      </c>
      <c r="E7" s="92" t="s">
        <v>69</v>
      </c>
      <c r="F7" s="89"/>
    </row>
    <row r="8" spans="2:7" x14ac:dyDescent="0.2">
      <c r="B8" s="21">
        <f>'2- impo investigadas'!A8</f>
        <v>42005</v>
      </c>
      <c r="C8" s="22"/>
      <c r="D8" s="23"/>
      <c r="E8" s="24"/>
    </row>
    <row r="9" spans="2:7" x14ac:dyDescent="0.2">
      <c r="B9" s="25">
        <f>'2- impo investigadas'!A9</f>
        <v>42036</v>
      </c>
      <c r="C9" s="26"/>
      <c r="D9" s="27"/>
      <c r="E9" s="28"/>
    </row>
    <row r="10" spans="2:7" x14ac:dyDescent="0.2">
      <c r="B10" s="25">
        <f>'2- impo investigadas'!A10</f>
        <v>42064</v>
      </c>
      <c r="C10" s="26"/>
      <c r="D10" s="27"/>
      <c r="E10" s="28"/>
    </row>
    <row r="11" spans="2:7" x14ac:dyDescent="0.2">
      <c r="B11" s="25">
        <f>'2- impo investigadas'!A11</f>
        <v>42095</v>
      </c>
      <c r="C11" s="26"/>
      <c r="D11" s="27"/>
      <c r="E11" s="28"/>
    </row>
    <row r="12" spans="2:7" x14ac:dyDescent="0.2">
      <c r="B12" s="25">
        <f>'2- impo investigadas'!A12</f>
        <v>42125</v>
      </c>
      <c r="C12" s="27"/>
      <c r="D12" s="27"/>
      <c r="E12" s="28"/>
    </row>
    <row r="13" spans="2:7" x14ac:dyDescent="0.2">
      <c r="B13" s="25">
        <f>'2- impo investigadas'!A13</f>
        <v>42156</v>
      </c>
      <c r="C13" s="26"/>
      <c r="D13" s="27"/>
      <c r="E13" s="28"/>
    </row>
    <row r="14" spans="2:7" x14ac:dyDescent="0.2">
      <c r="B14" s="25">
        <f>'2- impo investigadas'!A14</f>
        <v>42186</v>
      </c>
      <c r="C14" s="27"/>
      <c r="D14" s="27"/>
      <c r="E14" s="28"/>
    </row>
    <row r="15" spans="2:7" x14ac:dyDescent="0.2">
      <c r="B15" s="25">
        <f>'2- impo investigadas'!A15</f>
        <v>42217</v>
      </c>
      <c r="C15" s="27"/>
      <c r="D15" s="27"/>
      <c r="E15" s="28"/>
    </row>
    <row r="16" spans="2:7" x14ac:dyDescent="0.2">
      <c r="B16" s="25">
        <f>'2- impo investigadas'!A16</f>
        <v>42248</v>
      </c>
      <c r="C16" s="27"/>
      <c r="D16" s="27"/>
      <c r="E16" s="28"/>
    </row>
    <row r="17" spans="2:5" x14ac:dyDescent="0.2">
      <c r="B17" s="25">
        <f>'2- impo investigadas'!A17</f>
        <v>42278</v>
      </c>
      <c r="C17" s="27"/>
      <c r="D17" s="27"/>
      <c r="E17" s="28"/>
    </row>
    <row r="18" spans="2:5" x14ac:dyDescent="0.2">
      <c r="B18" s="25">
        <f>'2- impo investigadas'!A18</f>
        <v>42309</v>
      </c>
      <c r="C18" s="27"/>
      <c r="D18" s="27"/>
      <c r="E18" s="28"/>
    </row>
    <row r="19" spans="2:5" ht="13.5" thickBot="1" x14ac:dyDescent="0.25">
      <c r="B19" s="29">
        <f>'2- impo investigadas'!A19</f>
        <v>42339</v>
      </c>
      <c r="C19" s="30"/>
      <c r="D19" s="30"/>
      <c r="E19" s="31"/>
    </row>
    <row r="20" spans="2:5" x14ac:dyDescent="0.2">
      <c r="B20" s="21">
        <f>'2- impo investigadas'!A20</f>
        <v>42370</v>
      </c>
      <c r="C20" s="23"/>
      <c r="D20" s="23"/>
      <c r="E20" s="28"/>
    </row>
    <row r="21" spans="2:5" x14ac:dyDescent="0.2">
      <c r="B21" s="25">
        <f>'2- impo investigadas'!A21</f>
        <v>42401</v>
      </c>
      <c r="C21" s="27"/>
      <c r="D21" s="27"/>
      <c r="E21" s="32"/>
    </row>
    <row r="22" spans="2:5" x14ac:dyDescent="0.2">
      <c r="B22" s="25">
        <f>'2- impo investigadas'!A22</f>
        <v>42430</v>
      </c>
      <c r="C22" s="27"/>
      <c r="D22" s="27"/>
      <c r="E22" s="28"/>
    </row>
    <row r="23" spans="2:5" x14ac:dyDescent="0.2">
      <c r="B23" s="25">
        <f>'2- impo investigadas'!A23</f>
        <v>42461</v>
      </c>
      <c r="C23" s="27"/>
      <c r="D23" s="27"/>
      <c r="E23" s="28"/>
    </row>
    <row r="24" spans="2:5" x14ac:dyDescent="0.2">
      <c r="B24" s="25">
        <f>'2- impo investigadas'!A24</f>
        <v>42491</v>
      </c>
      <c r="C24" s="27"/>
      <c r="D24" s="27"/>
      <c r="E24" s="28"/>
    </row>
    <row r="25" spans="2:5" x14ac:dyDescent="0.2">
      <c r="B25" s="25">
        <f>'2- impo investigadas'!A25</f>
        <v>42522</v>
      </c>
      <c r="C25" s="27"/>
      <c r="D25" s="27"/>
      <c r="E25" s="28"/>
    </row>
    <row r="26" spans="2:5" x14ac:dyDescent="0.2">
      <c r="B26" s="25">
        <f>'2- impo investigadas'!A26</f>
        <v>42552</v>
      </c>
      <c r="C26" s="27"/>
      <c r="D26" s="27"/>
      <c r="E26" s="28"/>
    </row>
    <row r="27" spans="2:5" x14ac:dyDescent="0.2">
      <c r="B27" s="25">
        <f>'2- impo investigadas'!A27</f>
        <v>42583</v>
      </c>
      <c r="C27" s="27"/>
      <c r="D27" s="27"/>
      <c r="E27" s="28"/>
    </row>
    <row r="28" spans="2:5" x14ac:dyDescent="0.2">
      <c r="B28" s="25">
        <f>'2- impo investigadas'!A28</f>
        <v>42614</v>
      </c>
      <c r="C28" s="27"/>
      <c r="D28" s="27"/>
      <c r="E28" s="28"/>
    </row>
    <row r="29" spans="2:5" x14ac:dyDescent="0.2">
      <c r="B29" s="25">
        <f>'2- impo investigadas'!A29</f>
        <v>42644</v>
      </c>
      <c r="C29" s="27"/>
      <c r="D29" s="27"/>
      <c r="E29" s="28"/>
    </row>
    <row r="30" spans="2:5" x14ac:dyDescent="0.2">
      <c r="B30" s="25">
        <f>'2- impo investigadas'!A30</f>
        <v>42675</v>
      </c>
      <c r="C30" s="27"/>
      <c r="D30" s="27"/>
      <c r="E30" s="28"/>
    </row>
    <row r="31" spans="2:5" ht="13.5" thickBot="1" x14ac:dyDescent="0.25">
      <c r="B31" s="29">
        <f>'2- impo investigadas'!A31</f>
        <v>42705</v>
      </c>
      <c r="C31" s="30"/>
      <c r="D31" s="30"/>
      <c r="E31" s="33"/>
    </row>
    <row r="32" spans="2:5" x14ac:dyDescent="0.2">
      <c r="B32" s="21">
        <f>'2- impo investigadas'!A32</f>
        <v>42736</v>
      </c>
      <c r="C32" s="23"/>
      <c r="D32" s="34"/>
      <c r="E32" s="22"/>
    </row>
    <row r="33" spans="2:5" x14ac:dyDescent="0.2">
      <c r="B33" s="25">
        <f>'2- impo investigadas'!A33</f>
        <v>42767</v>
      </c>
      <c r="C33" s="27"/>
      <c r="D33" s="35"/>
      <c r="E33" s="26"/>
    </row>
    <row r="34" spans="2:5" x14ac:dyDescent="0.2">
      <c r="B34" s="25">
        <f>'2- impo investigadas'!A34</f>
        <v>42795</v>
      </c>
      <c r="C34" s="27"/>
      <c r="D34" s="35"/>
      <c r="E34" s="26"/>
    </row>
    <row r="35" spans="2:5" x14ac:dyDescent="0.2">
      <c r="B35" s="25">
        <f>'2- impo investigadas'!A35</f>
        <v>42826</v>
      </c>
      <c r="C35" s="27"/>
      <c r="D35" s="35"/>
      <c r="E35" s="26"/>
    </row>
    <row r="36" spans="2:5" x14ac:dyDescent="0.2">
      <c r="B36" s="25">
        <f>'2- impo investigadas'!A36</f>
        <v>42856</v>
      </c>
      <c r="C36" s="27"/>
      <c r="D36" s="35"/>
      <c r="E36" s="26"/>
    </row>
    <row r="37" spans="2:5" x14ac:dyDescent="0.2">
      <c r="B37" s="25">
        <f>'2- impo investigadas'!A37</f>
        <v>42887</v>
      </c>
      <c r="C37" s="27"/>
      <c r="D37" s="35"/>
      <c r="E37" s="26"/>
    </row>
    <row r="38" spans="2:5" x14ac:dyDescent="0.2">
      <c r="B38" s="25">
        <f>'2- impo investigadas'!A38</f>
        <v>42917</v>
      </c>
      <c r="C38" s="27"/>
      <c r="D38" s="35"/>
      <c r="E38" s="26"/>
    </row>
    <row r="39" spans="2:5" x14ac:dyDescent="0.2">
      <c r="B39" s="25">
        <f>'2- impo investigadas'!A39</f>
        <v>42948</v>
      </c>
      <c r="C39" s="27"/>
      <c r="D39" s="35"/>
      <c r="E39" s="26"/>
    </row>
    <row r="40" spans="2:5" x14ac:dyDescent="0.2">
      <c r="B40" s="25">
        <f>'2- impo investigadas'!A40</f>
        <v>42979</v>
      </c>
      <c r="C40" s="27"/>
      <c r="D40" s="35"/>
      <c r="E40" s="26"/>
    </row>
    <row r="41" spans="2:5" x14ac:dyDescent="0.2">
      <c r="B41" s="25">
        <f>'2- impo investigadas'!A41</f>
        <v>43009</v>
      </c>
      <c r="C41" s="27"/>
      <c r="D41" s="35"/>
      <c r="E41" s="26"/>
    </row>
    <row r="42" spans="2:5" x14ac:dyDescent="0.2">
      <c r="B42" s="25">
        <f>'2- impo investigadas'!A42</f>
        <v>43040</v>
      </c>
      <c r="C42" s="27"/>
      <c r="D42" s="35"/>
      <c r="E42" s="26"/>
    </row>
    <row r="43" spans="2:5" ht="13.5" thickBot="1" x14ac:dyDescent="0.25">
      <c r="B43" s="29">
        <f>'2- impo investigadas'!A43</f>
        <v>43070</v>
      </c>
      <c r="C43" s="93"/>
      <c r="D43" s="94"/>
      <c r="E43" s="63"/>
    </row>
    <row r="44" spans="2:5" x14ac:dyDescent="0.2">
      <c r="B44" s="21">
        <f>'2- impo investigadas'!A44</f>
        <v>43101</v>
      </c>
      <c r="C44" s="23"/>
      <c r="D44" s="23"/>
      <c r="E44" s="22"/>
    </row>
    <row r="45" spans="2:5" x14ac:dyDescent="0.2">
      <c r="B45" s="25">
        <f>'2- impo investigadas'!A45</f>
        <v>43132</v>
      </c>
      <c r="C45" s="27"/>
      <c r="D45" s="27"/>
      <c r="E45" s="26"/>
    </row>
    <row r="46" spans="2:5" x14ac:dyDescent="0.2">
      <c r="B46" s="25">
        <f>'2- impo investigadas'!A46</f>
        <v>43160</v>
      </c>
      <c r="C46" s="27"/>
      <c r="D46" s="27"/>
      <c r="E46" s="26"/>
    </row>
    <row r="47" spans="2:5" x14ac:dyDescent="0.2">
      <c r="B47" s="25">
        <f>'2- impo investigadas'!A47</f>
        <v>43191</v>
      </c>
      <c r="C47" s="27"/>
      <c r="D47" s="27"/>
      <c r="E47" s="26"/>
    </row>
    <row r="48" spans="2:5" ht="13.5" thickBot="1" x14ac:dyDescent="0.25">
      <c r="B48" s="29">
        <f>'2- impo investigadas'!A48</f>
        <v>43221</v>
      </c>
      <c r="C48" s="30"/>
      <c r="D48" s="30"/>
      <c r="E48" s="37"/>
    </row>
    <row r="49" spans="2:46" hidden="1" x14ac:dyDescent="0.2">
      <c r="B49" s="151">
        <f>'2- impo investigadas'!A49</f>
        <v>43252</v>
      </c>
      <c r="C49" s="192"/>
      <c r="D49" s="192"/>
      <c r="E49" s="191"/>
    </row>
    <row r="50" spans="2:46" hidden="1" x14ac:dyDescent="0.2">
      <c r="B50" s="25">
        <f>'2- impo investigadas'!A50</f>
        <v>43282</v>
      </c>
      <c r="C50" s="27"/>
      <c r="D50" s="27"/>
      <c r="E50" s="26"/>
    </row>
    <row r="51" spans="2:46" hidden="1" x14ac:dyDescent="0.2">
      <c r="B51" s="25">
        <f>'2- impo investigadas'!A51</f>
        <v>43313</v>
      </c>
      <c r="C51" s="27"/>
      <c r="D51" s="27"/>
      <c r="E51" s="26"/>
    </row>
    <row r="52" spans="2:46" hidden="1" x14ac:dyDescent="0.2">
      <c r="B52" s="25">
        <f>'2- impo investigadas'!A52</f>
        <v>43344</v>
      </c>
      <c r="C52" s="27"/>
      <c r="D52" s="27"/>
      <c r="E52" s="26"/>
    </row>
    <row r="53" spans="2:46" hidden="1" x14ac:dyDescent="0.2">
      <c r="B53" s="25">
        <f>'2- impo investigadas'!A53</f>
        <v>43374</v>
      </c>
      <c r="C53" s="27"/>
      <c r="D53" s="27"/>
      <c r="E53" s="26"/>
    </row>
    <row r="54" spans="2:46" hidden="1" x14ac:dyDescent="0.2">
      <c r="B54" s="25">
        <f>'2- impo investigadas'!A54</f>
        <v>43405</v>
      </c>
      <c r="C54" s="27"/>
      <c r="D54" s="27"/>
      <c r="E54" s="26"/>
    </row>
    <row r="55" spans="2:46" ht="13.5" hidden="1" thickBot="1" x14ac:dyDescent="0.25">
      <c r="B55" s="29">
        <f>'2- impo investigadas'!A55</f>
        <v>43435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41">
        <f>'2- impo investigadas'!A57</f>
        <v>2015</v>
      </c>
      <c r="C57" s="23"/>
      <c r="D57" s="23"/>
      <c r="E57" s="23"/>
      <c r="F57" s="39"/>
    </row>
    <row r="58" spans="2:46" x14ac:dyDescent="0.2">
      <c r="B58" s="42">
        <f>'2- impo investigadas'!A58</f>
        <v>2016</v>
      </c>
      <c r="C58" s="27"/>
      <c r="D58" s="27"/>
      <c r="E58" s="27"/>
      <c r="F58" s="39"/>
    </row>
    <row r="59" spans="2:46" ht="13.5" thickBot="1" x14ac:dyDescent="0.25">
      <c r="B59" s="43">
        <f>'2- impo investigadas'!A59</f>
        <v>2017</v>
      </c>
      <c r="C59" s="30"/>
      <c r="D59" s="30"/>
      <c r="E59" s="30"/>
    </row>
    <row r="60" spans="2:46" ht="13.5" thickBot="1" x14ac:dyDescent="0.25">
      <c r="B60" s="38"/>
      <c r="C60" s="39"/>
      <c r="D60" s="39"/>
      <c r="E60" s="39"/>
    </row>
    <row r="61" spans="2:46" x14ac:dyDescent="0.2">
      <c r="B61" s="193" t="str">
        <f>'2- impo investigadas'!A61</f>
        <v>ene-may 2017</v>
      </c>
      <c r="C61" s="23"/>
      <c r="D61" s="23"/>
      <c r="E61" s="23"/>
    </row>
    <row r="62" spans="2:46" ht="13.5" thickBot="1" x14ac:dyDescent="0.25">
      <c r="B62" s="194" t="str">
        <f>'2- impo investigadas'!A62</f>
        <v>ene-may 2018</v>
      </c>
      <c r="C62" s="30"/>
      <c r="D62" s="30"/>
      <c r="E62" s="30"/>
    </row>
    <row r="63" spans="2:46" x14ac:dyDescent="0.2">
      <c r="C63" s="8"/>
      <c r="D63" s="8"/>
    </row>
    <row r="64" spans="2:46" x14ac:dyDescent="0.2">
      <c r="B64" s="97"/>
      <c r="C64" s="8"/>
      <c r="D64" s="8"/>
    </row>
  </sheetData>
  <mergeCells count="2">
    <mergeCell ref="B4:E4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/>
  </sheetViews>
  <sheetFormatPr baseColWidth="10" defaultRowHeight="12.75" x14ac:dyDescent="0.2"/>
  <cols>
    <col min="1" max="1" width="14" style="220" customWidth="1"/>
    <col min="2" max="3" width="11.42578125" style="220"/>
    <col min="4" max="4" width="13.5703125" style="220" customWidth="1"/>
    <col min="5" max="5" width="16.7109375" style="220" customWidth="1"/>
    <col min="6" max="7" width="17.7109375" style="220" customWidth="1"/>
    <col min="8" max="8" width="12.85546875" style="220" customWidth="1"/>
    <col min="9" max="9" width="13.85546875" style="220" customWidth="1"/>
    <col min="10" max="10" width="12.85546875" style="220" customWidth="1"/>
    <col min="11" max="11" width="11.42578125" style="220"/>
    <col min="12" max="12" width="15.5703125" style="220" customWidth="1"/>
    <col min="13" max="13" width="14.7109375" style="220" customWidth="1"/>
    <col min="14" max="14" width="13.5703125" style="220" customWidth="1"/>
    <col min="15" max="16" width="11.42578125" style="220"/>
    <col min="17" max="17" width="19.7109375" style="220" customWidth="1"/>
    <col min="18" max="16384" width="11.42578125" style="220"/>
  </cols>
  <sheetData>
    <row r="1" spans="1:16" x14ac:dyDescent="0.2">
      <c r="A1" s="219" t="s">
        <v>132</v>
      </c>
    </row>
    <row r="2" spans="1:16" x14ac:dyDescent="0.2">
      <c r="A2" s="219" t="s">
        <v>116</v>
      </c>
    </row>
    <row r="3" spans="1:16" ht="13.5" thickBot="1" x14ac:dyDescent="0.25"/>
    <row r="4" spans="1:16" ht="51.75" customHeight="1" thickBot="1" x14ac:dyDescent="0.25">
      <c r="A4" s="243" t="s">
        <v>108</v>
      </c>
      <c r="B4" s="244" t="s">
        <v>109</v>
      </c>
      <c r="C4" s="239" t="s">
        <v>110</v>
      </c>
      <c r="D4" s="237" t="s">
        <v>123</v>
      </c>
      <c r="E4" s="238" t="s">
        <v>113</v>
      </c>
      <c r="F4" s="238" t="s">
        <v>114</v>
      </c>
      <c r="G4" s="239" t="s">
        <v>124</v>
      </c>
      <c r="H4" s="244" t="s">
        <v>111</v>
      </c>
      <c r="I4" s="238" t="s">
        <v>112</v>
      </c>
      <c r="J4" s="238" t="s">
        <v>125</v>
      </c>
      <c r="K4" s="238" t="s">
        <v>126</v>
      </c>
      <c r="L4" s="238" t="s">
        <v>127</v>
      </c>
      <c r="M4" s="238" t="s">
        <v>128</v>
      </c>
      <c r="N4" s="238" t="s">
        <v>129</v>
      </c>
      <c r="O4" s="238" t="s">
        <v>130</v>
      </c>
      <c r="P4" s="239" t="s">
        <v>131</v>
      </c>
    </row>
    <row r="5" spans="1:16" x14ac:dyDescent="0.2">
      <c r="A5" s="221"/>
      <c r="B5" s="222"/>
      <c r="C5" s="222"/>
      <c r="D5" s="240"/>
      <c r="E5" s="223"/>
      <c r="F5" s="223"/>
      <c r="G5" s="224"/>
      <c r="H5" s="222"/>
      <c r="I5" s="223"/>
      <c r="J5" s="223"/>
      <c r="K5" s="223"/>
      <c r="L5" s="223"/>
      <c r="M5" s="223"/>
      <c r="N5" s="223"/>
      <c r="O5" s="223"/>
      <c r="P5" s="224"/>
    </row>
    <row r="6" spans="1:16" x14ac:dyDescent="0.2">
      <c r="A6" s="225"/>
      <c r="B6" s="226"/>
      <c r="C6" s="226"/>
      <c r="D6" s="241"/>
      <c r="E6" s="227"/>
      <c r="F6" s="227"/>
      <c r="G6" s="228"/>
      <c r="H6" s="226"/>
      <c r="I6" s="227"/>
      <c r="J6" s="227"/>
      <c r="K6" s="227"/>
      <c r="L6" s="227"/>
      <c r="M6" s="227"/>
      <c r="N6" s="227"/>
      <c r="O6" s="227"/>
      <c r="P6" s="228"/>
    </row>
    <row r="7" spans="1:16" x14ac:dyDescent="0.2">
      <c r="A7" s="225"/>
      <c r="B7" s="226"/>
      <c r="C7" s="226"/>
      <c r="D7" s="241"/>
      <c r="E7" s="227"/>
      <c r="F7" s="227"/>
      <c r="G7" s="228"/>
      <c r="H7" s="226"/>
      <c r="I7" s="227"/>
      <c r="J7" s="227"/>
      <c r="K7" s="227"/>
      <c r="L7" s="227"/>
      <c r="M7" s="227"/>
      <c r="N7" s="227"/>
      <c r="O7" s="227"/>
      <c r="P7" s="228"/>
    </row>
    <row r="8" spans="1:16" x14ac:dyDescent="0.2">
      <c r="A8" s="225"/>
      <c r="B8" s="226"/>
      <c r="C8" s="226"/>
      <c r="D8" s="241"/>
      <c r="E8" s="227"/>
      <c r="F8" s="227"/>
      <c r="G8" s="228"/>
      <c r="H8" s="226"/>
      <c r="I8" s="227"/>
      <c r="J8" s="227"/>
      <c r="K8" s="227"/>
      <c r="L8" s="227"/>
      <c r="M8" s="227"/>
      <c r="N8" s="227"/>
      <c r="O8" s="227"/>
      <c r="P8" s="228"/>
    </row>
    <row r="9" spans="1:16" x14ac:dyDescent="0.2">
      <c r="A9" s="225"/>
      <c r="B9" s="226"/>
      <c r="C9" s="226"/>
      <c r="D9" s="241"/>
      <c r="E9" s="227"/>
      <c r="F9" s="227"/>
      <c r="G9" s="228"/>
      <c r="H9" s="226"/>
      <c r="I9" s="227"/>
      <c r="J9" s="227"/>
      <c r="K9" s="227"/>
      <c r="L9" s="227"/>
      <c r="M9" s="227"/>
      <c r="N9" s="227"/>
      <c r="O9" s="227"/>
      <c r="P9" s="228"/>
    </row>
    <row r="10" spans="1:16" x14ac:dyDescent="0.2">
      <c r="A10" s="225"/>
      <c r="B10" s="226"/>
      <c r="C10" s="226"/>
      <c r="D10" s="241"/>
      <c r="E10" s="227"/>
      <c r="F10" s="227"/>
      <c r="G10" s="228"/>
      <c r="H10" s="226"/>
      <c r="I10" s="227"/>
      <c r="J10" s="227"/>
      <c r="K10" s="227"/>
      <c r="L10" s="227"/>
      <c r="M10" s="227"/>
      <c r="N10" s="227"/>
      <c r="O10" s="227"/>
      <c r="P10" s="228"/>
    </row>
    <row r="11" spans="1:16" x14ac:dyDescent="0.2">
      <c r="A11" s="225"/>
      <c r="B11" s="226"/>
      <c r="C11" s="226"/>
      <c r="D11" s="241"/>
      <c r="E11" s="227"/>
      <c r="F11" s="227"/>
      <c r="G11" s="228"/>
      <c r="H11" s="226"/>
      <c r="I11" s="227"/>
      <c r="J11" s="227"/>
      <c r="K11" s="227"/>
      <c r="L11" s="227"/>
      <c r="M11" s="227"/>
      <c r="N11" s="227"/>
      <c r="O11" s="227"/>
      <c r="P11" s="228"/>
    </row>
    <row r="12" spans="1:16" x14ac:dyDescent="0.2">
      <c r="A12" s="225"/>
      <c r="B12" s="226"/>
      <c r="C12" s="226"/>
      <c r="D12" s="241"/>
      <c r="E12" s="227"/>
      <c r="F12" s="227"/>
      <c r="G12" s="228"/>
      <c r="H12" s="226"/>
      <c r="I12" s="227"/>
      <c r="J12" s="227"/>
      <c r="K12" s="227"/>
      <c r="L12" s="227"/>
      <c r="M12" s="227"/>
      <c r="N12" s="227"/>
      <c r="O12" s="227"/>
      <c r="P12" s="228"/>
    </row>
    <row r="13" spans="1:16" x14ac:dyDescent="0.2">
      <c r="A13" s="225"/>
      <c r="B13" s="226"/>
      <c r="C13" s="226"/>
      <c r="D13" s="241"/>
      <c r="E13" s="227"/>
      <c r="F13" s="227"/>
      <c r="G13" s="228"/>
      <c r="H13" s="226"/>
      <c r="I13" s="227"/>
      <c r="J13" s="227"/>
      <c r="K13" s="227"/>
      <c r="L13" s="227"/>
      <c r="M13" s="227"/>
      <c r="N13" s="227"/>
      <c r="O13" s="227"/>
      <c r="P13" s="228"/>
    </row>
    <row r="14" spans="1:16" x14ac:dyDescent="0.2">
      <c r="A14" s="225"/>
      <c r="B14" s="226"/>
      <c r="C14" s="226"/>
      <c r="D14" s="241"/>
      <c r="E14" s="227"/>
      <c r="F14" s="227"/>
      <c r="G14" s="228"/>
      <c r="H14" s="226"/>
      <c r="I14" s="227"/>
      <c r="J14" s="227"/>
      <c r="K14" s="227"/>
      <c r="L14" s="227"/>
      <c r="M14" s="227"/>
      <c r="N14" s="227"/>
      <c r="O14" s="227"/>
      <c r="P14" s="228"/>
    </row>
    <row r="15" spans="1:16" x14ac:dyDescent="0.2">
      <c r="A15" s="225"/>
      <c r="B15" s="226"/>
      <c r="C15" s="226"/>
      <c r="D15" s="241"/>
      <c r="E15" s="227"/>
      <c r="F15" s="227"/>
      <c r="G15" s="228"/>
      <c r="H15" s="226"/>
      <c r="I15" s="227"/>
      <c r="J15" s="227"/>
      <c r="K15" s="227"/>
      <c r="L15" s="227"/>
      <c r="M15" s="227"/>
      <c r="N15" s="227"/>
      <c r="O15" s="227"/>
      <c r="P15" s="228"/>
    </row>
    <row r="16" spans="1:16" x14ac:dyDescent="0.2">
      <c r="A16" s="225"/>
      <c r="B16" s="226"/>
      <c r="C16" s="226"/>
      <c r="D16" s="241"/>
      <c r="E16" s="227"/>
      <c r="F16" s="227"/>
      <c r="G16" s="228"/>
      <c r="H16" s="226"/>
      <c r="I16" s="227"/>
      <c r="J16" s="227"/>
      <c r="K16" s="227"/>
      <c r="L16" s="227"/>
      <c r="M16" s="227"/>
      <c r="N16" s="227"/>
      <c r="O16" s="227"/>
      <c r="P16" s="228"/>
    </row>
    <row r="17" spans="1:16" x14ac:dyDescent="0.2">
      <c r="A17" s="225"/>
      <c r="B17" s="226"/>
      <c r="C17" s="226"/>
      <c r="D17" s="241"/>
      <c r="E17" s="227"/>
      <c r="F17" s="227"/>
      <c r="G17" s="228"/>
      <c r="H17" s="226"/>
      <c r="I17" s="227"/>
      <c r="J17" s="227"/>
      <c r="K17" s="227"/>
      <c r="L17" s="227"/>
      <c r="M17" s="227"/>
      <c r="N17" s="227"/>
      <c r="O17" s="227"/>
      <c r="P17" s="228"/>
    </row>
    <row r="18" spans="1:16" x14ac:dyDescent="0.2">
      <c r="A18" s="225"/>
      <c r="B18" s="226"/>
      <c r="C18" s="226"/>
      <c r="D18" s="241"/>
      <c r="E18" s="227"/>
      <c r="F18" s="227"/>
      <c r="G18" s="228"/>
      <c r="H18" s="226"/>
      <c r="I18" s="227"/>
      <c r="J18" s="227"/>
      <c r="K18" s="227"/>
      <c r="L18" s="227"/>
      <c r="M18" s="227"/>
      <c r="N18" s="227"/>
      <c r="O18" s="227"/>
      <c r="P18" s="228"/>
    </row>
    <row r="19" spans="1:16" x14ac:dyDescent="0.2">
      <c r="A19" s="225"/>
      <c r="B19" s="226"/>
      <c r="C19" s="226"/>
      <c r="D19" s="241"/>
      <c r="E19" s="227"/>
      <c r="F19" s="227"/>
      <c r="G19" s="228"/>
      <c r="H19" s="226"/>
      <c r="I19" s="227"/>
      <c r="J19" s="227"/>
      <c r="K19" s="227"/>
      <c r="L19" s="227"/>
      <c r="M19" s="227"/>
      <c r="N19" s="227"/>
      <c r="O19" s="227"/>
      <c r="P19" s="228"/>
    </row>
    <row r="20" spans="1:16" x14ac:dyDescent="0.2">
      <c r="A20" s="225"/>
      <c r="B20" s="226"/>
      <c r="C20" s="226"/>
      <c r="D20" s="241"/>
      <c r="E20" s="227"/>
      <c r="F20" s="227"/>
      <c r="G20" s="228"/>
      <c r="H20" s="226"/>
      <c r="I20" s="227"/>
      <c r="J20" s="227"/>
      <c r="K20" s="227"/>
      <c r="L20" s="227"/>
      <c r="M20" s="227"/>
      <c r="N20" s="227"/>
      <c r="O20" s="227"/>
      <c r="P20" s="228"/>
    </row>
    <row r="21" spans="1:16" x14ac:dyDescent="0.2">
      <c r="A21" s="225"/>
      <c r="B21" s="226"/>
      <c r="C21" s="226"/>
      <c r="D21" s="241"/>
      <c r="E21" s="227"/>
      <c r="F21" s="227"/>
      <c r="G21" s="228"/>
      <c r="H21" s="226"/>
      <c r="I21" s="227"/>
      <c r="J21" s="227"/>
      <c r="K21" s="227"/>
      <c r="L21" s="227"/>
      <c r="M21" s="227"/>
      <c r="N21" s="227"/>
      <c r="O21" s="227"/>
      <c r="P21" s="228"/>
    </row>
    <row r="22" spans="1:16" x14ac:dyDescent="0.2">
      <c r="A22" s="225"/>
      <c r="B22" s="226"/>
      <c r="C22" s="226"/>
      <c r="D22" s="241"/>
      <c r="E22" s="227"/>
      <c r="F22" s="227"/>
      <c r="G22" s="228"/>
      <c r="H22" s="226"/>
      <c r="I22" s="227"/>
      <c r="J22" s="227"/>
      <c r="K22" s="227"/>
      <c r="L22" s="227"/>
      <c r="M22" s="227"/>
      <c r="N22" s="227"/>
      <c r="O22" s="227"/>
      <c r="P22" s="228"/>
    </row>
    <row r="23" spans="1:16" x14ac:dyDescent="0.2">
      <c r="A23" s="225"/>
      <c r="B23" s="226"/>
      <c r="C23" s="226"/>
      <c r="D23" s="241"/>
      <c r="E23" s="227"/>
      <c r="F23" s="227"/>
      <c r="G23" s="228"/>
      <c r="H23" s="226"/>
      <c r="I23" s="227"/>
      <c r="J23" s="227"/>
      <c r="K23" s="227"/>
      <c r="L23" s="227"/>
      <c r="M23" s="227"/>
      <c r="N23" s="227"/>
      <c r="O23" s="227"/>
      <c r="P23" s="228"/>
    </row>
    <row r="24" spans="1:16" x14ac:dyDescent="0.2">
      <c r="A24" s="225"/>
      <c r="B24" s="226"/>
      <c r="C24" s="226"/>
      <c r="D24" s="241"/>
      <c r="E24" s="227"/>
      <c r="F24" s="227"/>
      <c r="G24" s="228"/>
      <c r="H24" s="226"/>
      <c r="I24" s="227"/>
      <c r="J24" s="227"/>
      <c r="K24" s="227"/>
      <c r="L24" s="227"/>
      <c r="M24" s="227"/>
      <c r="N24" s="227"/>
      <c r="O24" s="227"/>
      <c r="P24" s="228"/>
    </row>
    <row r="25" spans="1:16" x14ac:dyDescent="0.2">
      <c r="A25" s="225"/>
      <c r="B25" s="226"/>
      <c r="C25" s="226"/>
      <c r="D25" s="241"/>
      <c r="E25" s="227"/>
      <c r="F25" s="227"/>
      <c r="G25" s="228"/>
      <c r="H25" s="226"/>
      <c r="I25" s="227"/>
      <c r="J25" s="227"/>
      <c r="K25" s="227"/>
      <c r="L25" s="227"/>
      <c r="M25" s="227"/>
      <c r="N25" s="227"/>
      <c r="O25" s="227"/>
      <c r="P25" s="228"/>
    </row>
    <row r="26" spans="1:16" ht="13.5" thickBot="1" x14ac:dyDescent="0.25">
      <c r="A26" s="229"/>
      <c r="B26" s="230"/>
      <c r="C26" s="230"/>
      <c r="D26" s="242"/>
      <c r="E26" s="231"/>
      <c r="F26" s="231"/>
      <c r="G26" s="232"/>
      <c r="H26" s="230"/>
      <c r="I26" s="231"/>
      <c r="J26" s="231"/>
      <c r="K26" s="231"/>
      <c r="L26" s="231"/>
      <c r="M26" s="231"/>
      <c r="N26" s="231"/>
      <c r="O26" s="231"/>
      <c r="P26" s="232"/>
    </row>
    <row r="27" spans="1:16" x14ac:dyDescent="0.2">
      <c r="A27" s="220" t="s">
        <v>115</v>
      </c>
    </row>
  </sheetData>
  <printOptions horizontalCentered="1" verticalCentered="1"/>
  <pageMargins left="0.31496062992125984" right="0.39370078740157483" top="0" bottom="0" header="0" footer="0"/>
  <pageSetup paperSize="9" scale="72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6"/>
      <c r="B1" s="236" t="s">
        <v>133</v>
      </c>
      <c r="C1" s="7"/>
    </row>
    <row r="2" spans="1:6" x14ac:dyDescent="0.2">
      <c r="A2" s="6" t="s">
        <v>34</v>
      </c>
      <c r="B2" s="7"/>
      <c r="C2" s="7"/>
    </row>
    <row r="3" spans="1:6" x14ac:dyDescent="0.2">
      <c r="A3" s="268" t="s">
        <v>89</v>
      </c>
      <c r="B3" s="268"/>
      <c r="C3" s="268"/>
    </row>
    <row r="4" spans="1:6" x14ac:dyDescent="0.2">
      <c r="A4" s="263" t="s">
        <v>35</v>
      </c>
      <c r="B4" s="263"/>
      <c r="C4" s="263"/>
    </row>
    <row r="5" spans="1:6" ht="13.5" thickBot="1" x14ac:dyDescent="0.25">
      <c r="A5" s="6"/>
      <c r="B5" s="7"/>
      <c r="C5" s="7"/>
    </row>
    <row r="6" spans="1:6" x14ac:dyDescent="0.2">
      <c r="A6" s="67" t="s">
        <v>51</v>
      </c>
      <c r="B6" s="264" t="s">
        <v>107</v>
      </c>
      <c r="C6" s="266" t="s">
        <v>57</v>
      </c>
      <c r="D6" s="1"/>
      <c r="E6" s="1"/>
      <c r="F6" s="1"/>
    </row>
    <row r="7" spans="1:6" ht="13.5" thickBot="1" x14ac:dyDescent="0.25">
      <c r="A7" s="68" t="s">
        <v>52</v>
      </c>
      <c r="B7" s="265"/>
      <c r="C7" s="267"/>
    </row>
    <row r="8" spans="1:6" x14ac:dyDescent="0.2">
      <c r="A8" s="21">
        <f>'2- impo investigadas'!A8</f>
        <v>42005</v>
      </c>
      <c r="B8" s="79"/>
      <c r="C8" s="79"/>
    </row>
    <row r="9" spans="1:6" x14ac:dyDescent="0.2">
      <c r="A9" s="25">
        <f>+'5-precios'!B9</f>
        <v>42036</v>
      </c>
      <c r="B9" s="80"/>
      <c r="C9" s="80"/>
    </row>
    <row r="10" spans="1:6" x14ac:dyDescent="0.2">
      <c r="A10" s="25">
        <f>+'5-precios'!B10</f>
        <v>42064</v>
      </c>
      <c r="B10" s="80"/>
      <c r="C10" s="80"/>
    </row>
    <row r="11" spans="1:6" x14ac:dyDescent="0.2">
      <c r="A11" s="25">
        <f>+'5-precios'!B11</f>
        <v>42095</v>
      </c>
      <c r="B11" s="80"/>
      <c r="C11" s="80"/>
    </row>
    <row r="12" spans="1:6" x14ac:dyDescent="0.2">
      <c r="A12" s="25">
        <f>+'5-precios'!B12</f>
        <v>42125</v>
      </c>
      <c r="B12" s="80"/>
      <c r="C12" s="80"/>
    </row>
    <row r="13" spans="1:6" x14ac:dyDescent="0.2">
      <c r="A13" s="25">
        <f>+'5-precios'!B13</f>
        <v>42156</v>
      </c>
      <c r="B13" s="80"/>
      <c r="C13" s="80"/>
    </row>
    <row r="14" spans="1:6" x14ac:dyDescent="0.2">
      <c r="A14" s="25">
        <f>+'5-precios'!B14</f>
        <v>42186</v>
      </c>
      <c r="B14" s="80"/>
      <c r="C14" s="80"/>
    </row>
    <row r="15" spans="1:6" x14ac:dyDescent="0.2">
      <c r="A15" s="25">
        <f>+'5-precios'!B15</f>
        <v>42217</v>
      </c>
      <c r="B15" s="80"/>
      <c r="C15" s="80"/>
    </row>
    <row r="16" spans="1:6" x14ac:dyDescent="0.2">
      <c r="A16" s="25">
        <f>+'5-precios'!B16</f>
        <v>42248</v>
      </c>
      <c r="B16" s="80"/>
      <c r="C16" s="80"/>
    </row>
    <row r="17" spans="1:3" x14ac:dyDescent="0.2">
      <c r="A17" s="25">
        <f>+'5-precios'!B17</f>
        <v>42278</v>
      </c>
      <c r="B17" s="80"/>
      <c r="C17" s="80"/>
    </row>
    <row r="18" spans="1:3" x14ac:dyDescent="0.2">
      <c r="A18" s="25">
        <f>+'5-precios'!B18</f>
        <v>42309</v>
      </c>
      <c r="B18" s="80"/>
      <c r="C18" s="80"/>
    </row>
    <row r="19" spans="1:3" ht="13.5" thickBot="1" x14ac:dyDescent="0.25">
      <c r="A19" s="29">
        <f>+'5-precios'!B19</f>
        <v>42339</v>
      </c>
      <c r="B19" s="81"/>
      <c r="C19" s="81"/>
    </row>
    <row r="20" spans="1:3" x14ac:dyDescent="0.2">
      <c r="A20" s="21">
        <f>+'5-precios'!B20</f>
        <v>42370</v>
      </c>
      <c r="B20" s="79"/>
      <c r="C20" s="79"/>
    </row>
    <row r="21" spans="1:3" x14ac:dyDescent="0.2">
      <c r="A21" s="25">
        <f>+'5-precios'!B21</f>
        <v>42401</v>
      </c>
      <c r="B21" s="80"/>
      <c r="C21" s="80"/>
    </row>
    <row r="22" spans="1:3" x14ac:dyDescent="0.2">
      <c r="A22" s="25">
        <f>+'5-precios'!B22</f>
        <v>42430</v>
      </c>
      <c r="B22" s="80"/>
      <c r="C22" s="80"/>
    </row>
    <row r="23" spans="1:3" x14ac:dyDescent="0.2">
      <c r="A23" s="25">
        <f>+'5-precios'!B23</f>
        <v>42461</v>
      </c>
      <c r="B23" s="80"/>
      <c r="C23" s="80"/>
    </row>
    <row r="24" spans="1:3" x14ac:dyDescent="0.2">
      <c r="A24" s="25">
        <f>+'5-precios'!B24</f>
        <v>42491</v>
      </c>
      <c r="B24" s="80"/>
      <c r="C24" s="80"/>
    </row>
    <row r="25" spans="1:3" x14ac:dyDescent="0.2">
      <c r="A25" s="25">
        <f>+'5-precios'!B25</f>
        <v>42522</v>
      </c>
      <c r="B25" s="80"/>
      <c r="C25" s="80"/>
    </row>
    <row r="26" spans="1:3" x14ac:dyDescent="0.2">
      <c r="A26" s="25">
        <f>+'5-precios'!B26</f>
        <v>42552</v>
      </c>
      <c r="B26" s="80"/>
      <c r="C26" s="80"/>
    </row>
    <row r="27" spans="1:3" x14ac:dyDescent="0.2">
      <c r="A27" s="25">
        <f>+'5-precios'!B27</f>
        <v>42583</v>
      </c>
      <c r="B27" s="80"/>
      <c r="C27" s="80"/>
    </row>
    <row r="28" spans="1:3" x14ac:dyDescent="0.2">
      <c r="A28" s="25">
        <f>+'5-precios'!B28</f>
        <v>42614</v>
      </c>
      <c r="B28" s="80"/>
      <c r="C28" s="80"/>
    </row>
    <row r="29" spans="1:3" x14ac:dyDescent="0.2">
      <c r="A29" s="25">
        <f>+'5-precios'!B29</f>
        <v>42644</v>
      </c>
      <c r="B29" s="80"/>
      <c r="C29" s="80"/>
    </row>
    <row r="30" spans="1:3" x14ac:dyDescent="0.2">
      <c r="A30" s="25">
        <f>+'5-precios'!B30</f>
        <v>42675</v>
      </c>
      <c r="B30" s="80"/>
      <c r="C30" s="80"/>
    </row>
    <row r="31" spans="1:3" ht="13.5" thickBot="1" x14ac:dyDescent="0.25">
      <c r="A31" s="29">
        <f>+'5-precios'!B31</f>
        <v>42705</v>
      </c>
      <c r="B31" s="81"/>
      <c r="C31" s="81"/>
    </row>
    <row r="32" spans="1:3" x14ac:dyDescent="0.2">
      <c r="A32" s="21">
        <f>+'5-precios'!B32</f>
        <v>42736</v>
      </c>
      <c r="B32" s="79"/>
      <c r="C32" s="79"/>
    </row>
    <row r="33" spans="1:3" x14ac:dyDescent="0.2">
      <c r="A33" s="25">
        <f>+'5-precios'!B33</f>
        <v>42767</v>
      </c>
      <c r="B33" s="80"/>
      <c r="C33" s="80"/>
    </row>
    <row r="34" spans="1:3" x14ac:dyDescent="0.2">
      <c r="A34" s="25">
        <f>+'5-precios'!B34</f>
        <v>42795</v>
      </c>
      <c r="B34" s="80"/>
      <c r="C34" s="80"/>
    </row>
    <row r="35" spans="1:3" x14ac:dyDescent="0.2">
      <c r="A35" s="25">
        <f>+'5-precios'!B35</f>
        <v>42826</v>
      </c>
      <c r="B35" s="80"/>
      <c r="C35" s="80"/>
    </row>
    <row r="36" spans="1:3" x14ac:dyDescent="0.2">
      <c r="A36" s="25">
        <f>+'5-precios'!B36</f>
        <v>42856</v>
      </c>
      <c r="B36" s="80"/>
      <c r="C36" s="80"/>
    </row>
    <row r="37" spans="1:3" x14ac:dyDescent="0.2">
      <c r="A37" s="25">
        <f>+'5-precios'!B37</f>
        <v>42887</v>
      </c>
      <c r="B37" s="80"/>
      <c r="C37" s="80"/>
    </row>
    <row r="38" spans="1:3" x14ac:dyDescent="0.2">
      <c r="A38" s="25">
        <f>+'5-precios'!B38</f>
        <v>42917</v>
      </c>
      <c r="B38" s="80"/>
      <c r="C38" s="80"/>
    </row>
    <row r="39" spans="1:3" x14ac:dyDescent="0.2">
      <c r="A39" s="25">
        <f>+'5-precios'!B39</f>
        <v>42948</v>
      </c>
      <c r="B39" s="80"/>
      <c r="C39" s="80"/>
    </row>
    <row r="40" spans="1:3" x14ac:dyDescent="0.2">
      <c r="A40" s="25">
        <f>+'5-precios'!B40</f>
        <v>42979</v>
      </c>
      <c r="B40" s="80"/>
      <c r="C40" s="80"/>
    </row>
    <row r="41" spans="1:3" x14ac:dyDescent="0.2">
      <c r="A41" s="25">
        <f>+'5-precios'!B41</f>
        <v>43009</v>
      </c>
      <c r="B41" s="80"/>
      <c r="C41" s="80"/>
    </row>
    <row r="42" spans="1:3" x14ac:dyDescent="0.2">
      <c r="A42" s="25">
        <f>+'5-precios'!B42</f>
        <v>43040</v>
      </c>
      <c r="B42" s="80"/>
      <c r="C42" s="80"/>
    </row>
    <row r="43" spans="1:3" ht="13.5" thickBot="1" x14ac:dyDescent="0.25">
      <c r="A43" s="29">
        <f>+'5-precios'!B43</f>
        <v>43070</v>
      </c>
      <c r="B43" s="81"/>
      <c r="C43" s="81"/>
    </row>
    <row r="44" spans="1:3" x14ac:dyDescent="0.2">
      <c r="A44" s="21">
        <f>+'5-precios'!B44</f>
        <v>43101</v>
      </c>
      <c r="B44" s="79"/>
      <c r="C44" s="79"/>
    </row>
    <row r="45" spans="1:3" x14ac:dyDescent="0.2">
      <c r="A45" s="25">
        <f>+'5-precios'!B45</f>
        <v>43132</v>
      </c>
      <c r="B45" s="80"/>
      <c r="C45" s="80"/>
    </row>
    <row r="46" spans="1:3" x14ac:dyDescent="0.2">
      <c r="A46" s="25">
        <f>+'5-precios'!B46</f>
        <v>43160</v>
      </c>
      <c r="B46" s="80"/>
      <c r="C46" s="80"/>
    </row>
    <row r="47" spans="1:3" x14ac:dyDescent="0.2">
      <c r="A47" s="25">
        <f>+'5-precios'!B47</f>
        <v>43191</v>
      </c>
      <c r="B47" s="80"/>
      <c r="C47" s="80"/>
    </row>
    <row r="48" spans="1:3" ht="13.5" thickBot="1" x14ac:dyDescent="0.25">
      <c r="A48" s="29">
        <f>+'5-precios'!B48</f>
        <v>43221</v>
      </c>
      <c r="B48" s="81"/>
      <c r="C48" s="81"/>
    </row>
    <row r="49" spans="1:5" s="1" customFormat="1" ht="13.5" thickBot="1" x14ac:dyDescent="0.25">
      <c r="A49" s="38"/>
      <c r="B49" s="82"/>
      <c r="C49" s="82"/>
    </row>
    <row r="50" spans="1:5" x14ac:dyDescent="0.2">
      <c r="A50" s="64">
        <f>+'5-precios'!B57</f>
        <v>2015</v>
      </c>
      <c r="B50" s="79"/>
      <c r="C50" s="79"/>
    </row>
    <row r="51" spans="1:5" x14ac:dyDescent="0.2">
      <c r="A51" s="65">
        <f>+'5-precios'!B58</f>
        <v>2016</v>
      </c>
      <c r="B51" s="80"/>
      <c r="C51" s="80"/>
    </row>
    <row r="52" spans="1:5" ht="13.5" thickBot="1" x14ac:dyDescent="0.25">
      <c r="A52" s="66">
        <f>+'5-precios'!B59</f>
        <v>2017</v>
      </c>
      <c r="B52" s="81"/>
      <c r="C52" s="81"/>
      <c r="D52" s="1"/>
      <c r="E52" s="1"/>
    </row>
    <row r="53" spans="1:5" ht="13.5" thickBot="1" x14ac:dyDescent="0.25">
      <c r="A53" s="38"/>
      <c r="B53" s="82"/>
      <c r="C53" s="82"/>
      <c r="D53" s="1"/>
      <c r="E53" s="1"/>
    </row>
    <row r="54" spans="1:5" x14ac:dyDescent="0.2">
      <c r="A54" s="21" t="str">
        <f>+'5-precios'!B61</f>
        <v>ene-may 2017</v>
      </c>
      <c r="B54" s="79"/>
      <c r="C54" s="79"/>
    </row>
    <row r="55" spans="1:5" ht="13.5" thickBot="1" x14ac:dyDescent="0.25">
      <c r="A55" s="29" t="str">
        <f>+'5-precios'!B62</f>
        <v>ene-may 2018</v>
      </c>
      <c r="B55" s="81"/>
      <c r="C55" s="81"/>
    </row>
    <row r="56" spans="1:5" x14ac:dyDescent="0.2">
      <c r="A56" s="83"/>
      <c r="B56" s="8"/>
      <c r="C56" s="8"/>
    </row>
    <row r="57" spans="1:5" x14ac:dyDescent="0.2">
      <c r="A57" s="83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6" t="s">
        <v>54</v>
      </c>
      <c r="B60" s="46"/>
      <c r="C60" s="46"/>
    </row>
    <row r="61" spans="1:5" ht="13.5" hidden="1" thickBot="1" x14ac:dyDescent="0.25">
      <c r="A61" s="48"/>
      <c r="B61" s="48"/>
      <c r="C61" s="48"/>
    </row>
    <row r="62" spans="1:5" ht="13.5" hidden="1" thickBot="1" x14ac:dyDescent="0.25">
      <c r="A62" s="49" t="s">
        <v>52</v>
      </c>
      <c r="B62" s="51" t="s">
        <v>55</v>
      </c>
      <c r="C62" s="85" t="s">
        <v>58</v>
      </c>
    </row>
    <row r="63" spans="1:5" hidden="1" x14ac:dyDescent="0.2">
      <c r="A63" s="52">
        <f>+A50</f>
        <v>2015</v>
      </c>
      <c r="B63" s="53">
        <f>+B50-SUM(B8:B19)</f>
        <v>0</v>
      </c>
      <c r="C63" s="54">
        <f>+C50-SUM(C8:C19)</f>
        <v>0</v>
      </c>
    </row>
    <row r="64" spans="1:5" hidden="1" x14ac:dyDescent="0.2">
      <c r="A64" s="55">
        <f>+A51</f>
        <v>2016</v>
      </c>
      <c r="B64" s="56">
        <f>+B51-SUM(B20:B31)</f>
        <v>0</v>
      </c>
      <c r="C64" s="57">
        <f>+C51-SUM(C20:C31)</f>
        <v>0</v>
      </c>
    </row>
    <row r="65" spans="1:3" ht="13.5" hidden="1" thickBot="1" x14ac:dyDescent="0.25">
      <c r="A65" s="58">
        <f>+A52</f>
        <v>2017</v>
      </c>
      <c r="B65" s="59">
        <f>+B52-SUM(B32:B43)</f>
        <v>0</v>
      </c>
      <c r="C65" s="84">
        <f>+C52-SUM(C32:C43)</f>
        <v>0</v>
      </c>
    </row>
    <row r="66" spans="1:3" hidden="1" x14ac:dyDescent="0.2">
      <c r="A66" s="52" t="str">
        <f>+A54</f>
        <v>ene-may 2017</v>
      </c>
      <c r="B66" s="61">
        <f>+B54-(SUM(B32:INDEX(B32:B43,'parámetros e instrucciones'!$E$3)))</f>
        <v>0</v>
      </c>
      <c r="C66" s="61">
        <f>+C54-(SUM(C32:INDEX(C32:C43,'parámetros e instrucciones'!$E$3)))</f>
        <v>0</v>
      </c>
    </row>
    <row r="67" spans="1:3" ht="13.5" hidden="1" thickBot="1" x14ac:dyDescent="0.25">
      <c r="A67" s="58" t="str">
        <f>+A55</f>
        <v>ene-may 2018</v>
      </c>
      <c r="B67" s="62">
        <f>+B55-(SUM(B44:INDEX(B44:B48,'parámetros e instrucciones'!$E$3)))</f>
        <v>0</v>
      </c>
      <c r="C67" s="62">
        <f>+C55-(SUM(C44:INDEX(C44:C48,'parámetros e instrucciones'!$E$3)))</f>
        <v>0</v>
      </c>
    </row>
    <row r="68" spans="1:3" hidden="1" x14ac:dyDescent="0.2"/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 xml:space="preserve">&amp;R2018 - Año del Centenario de la Reforma Universitaria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parámetros e instrucciones</vt:lpstr>
      <vt:lpstr>anexo</vt:lpstr>
      <vt:lpstr>1.modelos prod.invest.</vt:lpstr>
      <vt:lpstr>2- impo investigadas</vt:lpstr>
      <vt:lpstr>3- impo no inv</vt:lpstr>
      <vt:lpstr>4.costos</vt:lpstr>
      <vt:lpstr>5-precios</vt:lpstr>
      <vt:lpstr>6-licitaciones </vt:lpstr>
      <vt:lpstr>7- Compras internas</vt:lpstr>
      <vt:lpstr>8- reventa</vt:lpstr>
      <vt:lpstr>9-existencias</vt:lpstr>
      <vt:lpstr>'6-licitaciones '!_ftn1</vt:lpstr>
      <vt:lpstr>'1.modelos prod.invest.'!Área_de_impresión</vt:lpstr>
      <vt:lpstr>'2- impo investigadas'!Área_de_impresión</vt:lpstr>
      <vt:lpstr>'3- impo no inv'!Área_de_impresión</vt:lpstr>
      <vt:lpstr>'4.costos'!Área_de_impresión</vt:lpstr>
      <vt:lpstr>'5-precios'!Área_de_impresión</vt:lpstr>
      <vt:lpstr>'6-licitaciones '!Área_de_impresión</vt:lpstr>
      <vt:lpstr>'7- Compras internas'!Área_de_impresión</vt:lpstr>
      <vt:lpstr>'8- reventa'!Área_de_impresión</vt:lpstr>
      <vt:lpstr>'9-existencias'!Área_de_impresión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2018-06-22T20:03:35Z</cp:lastPrinted>
  <dcterms:created xsi:type="dcterms:W3CDTF">2000-08-29T18:35:56Z</dcterms:created>
  <dcterms:modified xsi:type="dcterms:W3CDTF">2018-06-26T15:43:35Z</dcterms:modified>
</cp:coreProperties>
</file>