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RUEDAS\040 Cuestionarios\10 Modelo Enviado\Importadores Investigados\"/>
    </mc:Choice>
  </mc:AlternateContent>
  <bookViews>
    <workbookView xWindow="480" yWindow="225" windowWidth="8895" windowHeight="4500" tabRatio="849" activeTab="5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,1-costos" sheetId="9" r:id="rId6"/>
    <sheet name="4.b-costos" sheetId="20" state="hidden" r:id="rId7"/>
    <sheet name="4.2-costos otros orígenes" sheetId="21" r:id="rId8"/>
    <sheet name="5-precios" sheetId="10" r:id="rId9"/>
    <sheet name="6- Compras internas" sheetId="11" r:id="rId10"/>
    <sheet name="7- reventa" sheetId="19" r:id="rId11"/>
    <sheet name="8-existencias" sheetId="18" r:id="rId12"/>
  </sheets>
  <externalReferences>
    <externalReference r:id="rId13"/>
    <externalReference r:id="rId14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investigadas'!$A$1:$F$66</definedName>
    <definedName name="_xlnm.Print_Area" localSheetId="4">'3- impo no inv'!$A$1:$F$66</definedName>
    <definedName name="_xlnm.Print_Area" localSheetId="5">'4,1-costos'!$A$1:$I$48</definedName>
    <definedName name="_xlnm.Print_Area" localSheetId="7">'4.2-costos otros orígenes'!$A$1:$I$42</definedName>
    <definedName name="_xlnm.Print_Area" localSheetId="6">'4.b-costos'!$A$1:$I$41</definedName>
    <definedName name="_xlnm.Print_Area" localSheetId="8">'5-precios'!$B$1:$F$62</definedName>
    <definedName name="_xlnm.Print_Area" localSheetId="9">'6- Compras internas'!$A$1:$C$62</definedName>
    <definedName name="_xlnm.Print_Area" localSheetId="10">'7- reventa'!$A$1:$I$64</definedName>
    <definedName name="_xlnm.Print_Area" localSheetId="11">'8-existencias'!$A$1:$E$13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H50" i="21" l="1"/>
  <c r="F50" i="21"/>
  <c r="D50" i="21"/>
  <c r="B50" i="21"/>
  <c r="H49" i="21"/>
  <c r="F49" i="21"/>
  <c r="D49" i="21"/>
  <c r="B49" i="21"/>
  <c r="A23" i="18" l="1"/>
  <c r="A22" i="18"/>
  <c r="A75" i="7"/>
  <c r="A74" i="7"/>
  <c r="A73" i="7"/>
  <c r="B50" i="20"/>
  <c r="D50" i="20"/>
  <c r="F50" i="20"/>
  <c r="H50" i="20"/>
  <c r="B51" i="20"/>
  <c r="D51" i="20"/>
  <c r="F51" i="20"/>
  <c r="H51" i="20"/>
  <c r="A8" i="11"/>
  <c r="A8" i="19"/>
  <c r="B62" i="10"/>
  <c r="A62" i="11" s="1"/>
  <c r="B61" i="10"/>
  <c r="A61" i="11" s="1"/>
  <c r="A61" i="19" s="1"/>
  <c r="A73" i="19" s="1"/>
  <c r="B59" i="10"/>
  <c r="B70" i="10"/>
  <c r="B58" i="10"/>
  <c r="A58" i="11" s="1"/>
  <c r="B57" i="10"/>
  <c r="B68" i="10"/>
  <c r="B55" i="10"/>
  <c r="B54" i="10"/>
  <c r="A54" i="11" s="1"/>
  <c r="A54" i="19" s="1"/>
  <c r="B53" i="10"/>
  <c r="A53" i="11" s="1"/>
  <c r="A53" i="19" s="1"/>
  <c r="B52" i="10"/>
  <c r="A52" i="11"/>
  <c r="A52" i="19" s="1"/>
  <c r="B51" i="10"/>
  <c r="B50" i="10"/>
  <c r="A50" i="11"/>
  <c r="A50" i="19" s="1"/>
  <c r="B49" i="10"/>
  <c r="A49" i="11" s="1"/>
  <c r="A49" i="19" s="1"/>
  <c r="B48" i="10"/>
  <c r="A48" i="11" s="1"/>
  <c r="A48" i="19" s="1"/>
  <c r="B47" i="10"/>
  <c r="A47" i="11" s="1"/>
  <c r="A47" i="19" s="1"/>
  <c r="B46" i="10"/>
  <c r="A46" i="11" s="1"/>
  <c r="A46" i="19" s="1"/>
  <c r="B45" i="10"/>
  <c r="A45" i="11" s="1"/>
  <c r="A45" i="19" s="1"/>
  <c r="B44" i="10"/>
  <c r="A44" i="11"/>
  <c r="A44" i="19" s="1"/>
  <c r="B43" i="10"/>
  <c r="A43" i="11" s="1"/>
  <c r="A43" i="19" s="1"/>
  <c r="B42" i="10"/>
  <c r="A42" i="11" s="1"/>
  <c r="A42" i="19" s="1"/>
  <c r="B41" i="10"/>
  <c r="A41" i="11" s="1"/>
  <c r="A41" i="19" s="1"/>
  <c r="B40" i="10"/>
  <c r="B39" i="10"/>
  <c r="A39" i="11" s="1"/>
  <c r="A39" i="19" s="1"/>
  <c r="B38" i="10"/>
  <c r="A38" i="11" s="1"/>
  <c r="A38" i="19" s="1"/>
  <c r="B37" i="10"/>
  <c r="A37" i="11"/>
  <c r="A37" i="19"/>
  <c r="B36" i="10"/>
  <c r="A36" i="11" s="1"/>
  <c r="A36" i="19" s="1"/>
  <c r="B35" i="10"/>
  <c r="A35" i="11" s="1"/>
  <c r="A35" i="19" s="1"/>
  <c r="B34" i="10"/>
  <c r="A34" i="11" s="1"/>
  <c r="A34" i="19" s="1"/>
  <c r="B33" i="10"/>
  <c r="A33" i="11" s="1"/>
  <c r="A33" i="19" s="1"/>
  <c r="B32" i="10"/>
  <c r="A32" i="11" s="1"/>
  <c r="A32" i="19" s="1"/>
  <c r="B31" i="10"/>
  <c r="A31" i="11"/>
  <c r="A31" i="19" s="1"/>
  <c r="B30" i="10"/>
  <c r="B29" i="10"/>
  <c r="A29" i="11"/>
  <c r="A29" i="19" s="1"/>
  <c r="B28" i="10"/>
  <c r="A28" i="11" s="1"/>
  <c r="A28" i="19" s="1"/>
  <c r="B27" i="10"/>
  <c r="A27" i="11" s="1"/>
  <c r="A27" i="19" s="1"/>
  <c r="B26" i="10"/>
  <c r="A26" i="11" s="1"/>
  <c r="A26" i="19" s="1"/>
  <c r="B25" i="10"/>
  <c r="A25" i="11"/>
  <c r="A25" i="19"/>
  <c r="B24" i="10"/>
  <c r="A24" i="11" s="1"/>
  <c r="A24" i="19" s="1"/>
  <c r="B23" i="10"/>
  <c r="A23" i="11" s="1"/>
  <c r="A23" i="19" s="1"/>
  <c r="B22" i="10"/>
  <c r="A22" i="11" s="1"/>
  <c r="A22" i="19" s="1"/>
  <c r="B21" i="10"/>
  <c r="A21" i="11" s="1"/>
  <c r="A21" i="19" s="1"/>
  <c r="B20" i="10"/>
  <c r="A20" i="11" s="1"/>
  <c r="A20" i="19" s="1"/>
  <c r="B19" i="10"/>
  <c r="A19" i="11"/>
  <c r="A19" i="19" s="1"/>
  <c r="B18" i="10"/>
  <c r="A18" i="11"/>
  <c r="A18" i="19"/>
  <c r="B17" i="10"/>
  <c r="A17" i="11" s="1"/>
  <c r="A17" i="19" s="1"/>
  <c r="B16" i="10"/>
  <c r="B15" i="10"/>
  <c r="A15" i="11" s="1"/>
  <c r="A15" i="19" s="1"/>
  <c r="B14" i="10"/>
  <c r="A14" i="11" s="1"/>
  <c r="A14" i="19" s="1"/>
  <c r="B13" i="10"/>
  <c r="A13" i="11"/>
  <c r="A13" i="19"/>
  <c r="B12" i="10"/>
  <c r="A12" i="11" s="1"/>
  <c r="A12" i="19" s="1"/>
  <c r="B11" i="10"/>
  <c r="A11" i="11" s="1"/>
  <c r="A11" i="19" s="1"/>
  <c r="B10" i="10"/>
  <c r="A10" i="11" s="1"/>
  <c r="A10" i="19" s="1"/>
  <c r="B9" i="10"/>
  <c r="A9" i="11" s="1"/>
  <c r="A9" i="19" s="1"/>
  <c r="B8" i="10"/>
  <c r="A62" i="8"/>
  <c r="A75" i="8" s="1"/>
  <c r="A61" i="8"/>
  <c r="A74" i="8" s="1"/>
  <c r="A60" i="8"/>
  <c r="A73" i="8" s="1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59" i="11"/>
  <c r="A59" i="19" s="1"/>
  <c r="A72" i="19" s="1"/>
  <c r="A21" i="18" s="1"/>
  <c r="A57" i="11"/>
  <c r="A57" i="19" s="1"/>
  <c r="A70" i="19" s="1"/>
  <c r="A19" i="18" s="1"/>
  <c r="A55" i="19"/>
  <c r="A51" i="11"/>
  <c r="A51" i="19" s="1"/>
  <c r="A40" i="11"/>
  <c r="A40" i="19"/>
  <c r="A30" i="11"/>
  <c r="A30" i="19" s="1"/>
  <c r="A16" i="11"/>
  <c r="A16" i="19"/>
  <c r="A65" i="8"/>
  <c r="A77" i="8" s="1"/>
  <c r="A64" i="8"/>
  <c r="A76" i="8" s="1"/>
  <c r="A3" i="19"/>
  <c r="A3" i="11"/>
  <c r="A3" i="8"/>
  <c r="A3" i="7"/>
  <c r="B23" i="18"/>
  <c r="B22" i="18"/>
  <c r="B21" i="18"/>
  <c r="B20" i="18"/>
  <c r="B19" i="18"/>
  <c r="C73" i="19"/>
  <c r="D73" i="19"/>
  <c r="E73" i="19"/>
  <c r="F73" i="19"/>
  <c r="G73" i="19"/>
  <c r="H73" i="19"/>
  <c r="I73" i="19"/>
  <c r="C74" i="19"/>
  <c r="D74" i="19"/>
  <c r="E74" i="19"/>
  <c r="F74" i="19"/>
  <c r="G74" i="19"/>
  <c r="H74" i="19"/>
  <c r="I74" i="19"/>
  <c r="B74" i="19"/>
  <c r="B73" i="19"/>
  <c r="B18" i="18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B72" i="19"/>
  <c r="C72" i="19"/>
  <c r="D72" i="19"/>
  <c r="E72" i="19"/>
  <c r="F72" i="19"/>
  <c r="G72" i="19"/>
  <c r="H72" i="19"/>
  <c r="I72" i="19"/>
  <c r="C73" i="11"/>
  <c r="C74" i="11"/>
  <c r="B74" i="11"/>
  <c r="B73" i="11"/>
  <c r="D71" i="10"/>
  <c r="D72" i="10"/>
  <c r="C72" i="10"/>
  <c r="C71" i="10"/>
  <c r="D76" i="8"/>
  <c r="D77" i="8"/>
  <c r="C77" i="8"/>
  <c r="C76" i="8"/>
  <c r="D76" i="7"/>
  <c r="D77" i="7"/>
  <c r="C77" i="7"/>
  <c r="C76" i="7"/>
  <c r="B56" i="9"/>
  <c r="H56" i="9"/>
  <c r="F56" i="9"/>
  <c r="D56" i="9"/>
  <c r="H55" i="9"/>
  <c r="F55" i="9"/>
  <c r="D55" i="9"/>
  <c r="B55" i="9"/>
  <c r="C68" i="10"/>
  <c r="D70" i="10"/>
  <c r="C70" i="10"/>
  <c r="D69" i="10"/>
  <c r="C69" i="10"/>
  <c r="D68" i="10"/>
  <c r="B70" i="11"/>
  <c r="C72" i="11"/>
  <c r="B72" i="11"/>
  <c r="C71" i="11"/>
  <c r="B71" i="11"/>
  <c r="C70" i="11"/>
  <c r="D75" i="8"/>
  <c r="C75" i="8"/>
  <c r="D74" i="8"/>
  <c r="C74" i="8"/>
  <c r="D73" i="8"/>
  <c r="C73" i="8"/>
  <c r="C75" i="7"/>
  <c r="A76" i="7"/>
  <c r="D75" i="7"/>
  <c r="D74" i="7"/>
  <c r="C74" i="7"/>
  <c r="D73" i="7"/>
  <c r="C73" i="7"/>
  <c r="F3" i="1"/>
  <c r="B71" i="10"/>
  <c r="B69" i="10"/>
  <c r="B72" i="10"/>
  <c r="A70" i="11" l="1"/>
  <c r="A72" i="11"/>
  <c r="A62" i="19"/>
  <c r="A74" i="19" s="1"/>
  <c r="A74" i="11"/>
  <c r="A58" i="19"/>
  <c r="A71" i="19" s="1"/>
  <c r="A20" i="18" s="1"/>
  <c r="A71" i="11"/>
  <c r="A73" i="11"/>
</calcChain>
</file>

<file path=xl/sharedStrings.xml><?xml version="1.0" encoding="utf-8"?>
<sst xmlns="http://schemas.openxmlformats.org/spreadsheetml/2006/main" count="318" uniqueCount="128">
  <si>
    <t>ANEXO ESTADÍSTICO</t>
  </si>
  <si>
    <t>Cuadro N° 1</t>
  </si>
  <si>
    <t>RANKING</t>
  </si>
  <si>
    <t>Cuadro N° 2</t>
  </si>
  <si>
    <t>Cuadro N° 3</t>
  </si>
  <si>
    <t>Importaciones de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</si>
  <si>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</si>
  <si>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</si>
  <si>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</si>
  <si>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</si>
  <si>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</si>
  <si>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</si>
  <si>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</si>
  <si>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</si>
  <si>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</si>
  <si>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</si>
  <si>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</si>
  <si>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</si>
  <si>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</si>
  <si>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</si>
  <si>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</si>
  <si>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</si>
  <si>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</si>
  <si>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</si>
  <si>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</si>
  <si>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</si>
  <si>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</si>
  <si>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</si>
  <si>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</si>
  <si>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</si>
  <si>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</si>
  <si>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</si>
  <si>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</si>
  <si>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</si>
  <si>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</si>
  <si>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</si>
  <si>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</si>
  <si>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</si>
  <si>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</si>
  <si>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</si>
  <si>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</si>
  <si>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</si>
  <si>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</si>
  <si>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</si>
  <si>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</si>
  <si>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</si>
  <si>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</si>
  <si>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</si>
  <si>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</si>
  <si>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</si>
  <si>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</si>
  <si>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</si>
  <si>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</si>
  <si>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</si>
  <si>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</si>
  <si>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</si>
  <si>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</si>
  <si>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</si>
  <si>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</si>
  <si>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</si>
  <si>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</si>
  <si>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</si>
  <si>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</si>
  <si>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</si>
  <si>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</si>
  <si>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</si>
  <si>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</si>
  <si>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</si>
  <si>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</si>
  <si>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</si>
  <si>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</si>
  <si>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</si>
  <si>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</si>
  <si>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</si>
  <si>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</si>
  <si>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</si>
  <si>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</si>
  <si>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</si>
  <si>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</si>
  <si>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</si>
  <si>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</si>
  <si>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</si>
  <si>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</si>
  <si>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</si>
  <si>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</si>
  <si>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Otros (Resto)</t>
  </si>
  <si>
    <t>originarias de</t>
  </si>
  <si>
    <t>Facturado</t>
  </si>
  <si>
    <t>Cuadro Nº 5</t>
  </si>
  <si>
    <t>Cuadro N° 6</t>
  </si>
  <si>
    <t xml:space="preserve">              %</t>
  </si>
  <si>
    <t>Cuadro Nº 4.b</t>
  </si>
  <si>
    <t>en pesos por metro cuadrado</t>
  </si>
  <si>
    <t>promedio 2015</t>
  </si>
  <si>
    <t>promedio 2016</t>
  </si>
  <si>
    <t>promedio 2017</t>
  </si>
  <si>
    <t>promedio ene-oct 2018</t>
  </si>
  <si>
    <t>Origen: BRASIL</t>
  </si>
  <si>
    <t xml:space="preserve">Tableros de fibra de madera </t>
  </si>
  <si>
    <t>11</t>
  </si>
  <si>
    <t>ene-nov 2018</t>
  </si>
  <si>
    <t>ene-nov 2017</t>
  </si>
  <si>
    <t>promedio ene-nov 2018</t>
  </si>
  <si>
    <t>Características técnicas, físicas, espesor, dimensiones, etc.</t>
  </si>
  <si>
    <t>Pesos</t>
  </si>
  <si>
    <t>Ruedas de Acero</t>
  </si>
  <si>
    <t>UNIDADES</t>
  </si>
  <si>
    <t>CHINA</t>
  </si>
  <si>
    <t xml:space="preserve"> RUEDAS DE ACERO (8,25 X 22,5")</t>
  </si>
  <si>
    <t>Origen: CHINA</t>
  </si>
  <si>
    <t>en pesos por unidad</t>
  </si>
  <si>
    <t>Cuadro Nº 4.2</t>
  </si>
  <si>
    <t xml:space="preserve">en pesos por unidad </t>
  </si>
  <si>
    <t>Origen: ___________________</t>
  </si>
  <si>
    <t>PRECIO PRIMERA VENTA (1)</t>
  </si>
  <si>
    <t>(unidades)</t>
  </si>
  <si>
    <r>
      <t xml:space="preserve">(en </t>
    </r>
    <r>
      <rPr>
        <b/>
        <i/>
        <u/>
        <sz val="10"/>
        <rFont val="Arial"/>
        <family val="2"/>
      </rPr>
      <t>unidades</t>
    </r>
    <r>
      <rPr>
        <b/>
        <i/>
        <sz val="10"/>
        <rFont val="Arial"/>
        <family val="2"/>
      </rPr>
      <t xml:space="preserve"> y valores de primera venta)</t>
    </r>
  </si>
  <si>
    <t>Unidades</t>
  </si>
  <si>
    <r>
      <t>Producto</t>
    </r>
    <r>
      <rPr>
        <b/>
        <u/>
        <sz val="10"/>
        <rFont val="Arial"/>
        <family val="2"/>
      </rPr>
      <t xml:space="preserve"> importado: Ruedas de Acero</t>
    </r>
  </si>
  <si>
    <t>En unidades</t>
  </si>
  <si>
    <r>
      <t xml:space="preserve">Participación en el costo de un remolque correspondiente a 2017 </t>
    </r>
    <r>
      <rPr>
        <b/>
        <vertAlign val="superscript"/>
        <sz val="7.5"/>
        <rFont val="MS Sans Serif"/>
      </rPr>
      <t>(*)</t>
    </r>
    <r>
      <rPr>
        <b/>
        <sz val="10"/>
        <rFont val="MS Sans Serif"/>
      </rPr>
      <t>: ……………</t>
    </r>
  </si>
  <si>
    <r>
      <t xml:space="preserve">Participación en el costo de un Semi-remolque correspondiente a 2017 </t>
    </r>
    <r>
      <rPr>
        <b/>
        <vertAlign val="superscript"/>
        <sz val="7.5"/>
        <rFont val="MS Sans Serif"/>
      </rPr>
      <t>(*)</t>
    </r>
    <r>
      <rPr>
        <b/>
        <sz val="10"/>
        <rFont val="MS Sans Serif"/>
      </rPr>
      <t>: ……………</t>
    </r>
  </si>
  <si>
    <r>
      <t>Participación en el costo de un camión  correspondiente a 2017</t>
    </r>
    <r>
      <rPr>
        <b/>
        <vertAlign val="superscript"/>
        <sz val="7.5"/>
        <rFont val="MS Sans Serif"/>
      </rPr>
      <t>(*)</t>
    </r>
    <r>
      <rPr>
        <b/>
        <sz val="10"/>
        <rFont val="MS Sans Serif"/>
      </rPr>
      <t>: ……………</t>
    </r>
  </si>
  <si>
    <r>
      <t>Participación en el costo de un autobús correspondiente a 2017</t>
    </r>
    <r>
      <rPr>
        <b/>
        <vertAlign val="superscript"/>
        <sz val="7.5"/>
        <rFont val="MS Sans Serif"/>
      </rPr>
      <t>(*)</t>
    </r>
    <r>
      <rPr>
        <b/>
        <sz val="10"/>
        <rFont val="MS Sans Serif"/>
      </rPr>
      <t>: ……………</t>
    </r>
  </si>
  <si>
    <t>(*) Se refiere a la participación  del total de ruedas de acero utilizadas en un remolque, semi-remolque, camión y/o autobús.</t>
  </si>
  <si>
    <t>Fecha a partir de la cual su empresa comenzó a importar Ruedas de Acero desde China:……..</t>
  </si>
  <si>
    <t>Fecha a partir de la cual su empresa comenzó a importar Ruedas de Acero desde (Completar origen):…………………..</t>
  </si>
  <si>
    <t>Cuadro Nº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</si>
</sst>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dd/mm/yyyy;@"/>
  </numFmts>
  <fonts count="3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10"/>
      <name val="MS Sans Serif"/>
    </font>
    <font>
      <sz val="10"/>
      <name val="MS Sans Serif"/>
    </font>
    <font>
      <b/>
      <sz val="10"/>
      <color rgb="FF0090D0"/>
      <name val="MS Sans Serif"/>
      <family val="2"/>
    </font>
    <font>
      <b/>
      <sz val="10"/>
      <color rgb="FF0090D0"/>
      <name val="Arial"/>
      <family val="2"/>
    </font>
    <font>
      <b/>
      <i/>
      <sz val="10"/>
      <color rgb="FF0090D0"/>
      <name val="Arial"/>
      <family val="2"/>
    </font>
    <font>
      <b/>
      <vertAlign val="superscript"/>
      <sz val="7.5"/>
      <name val="MS Sans Serif"/>
    </font>
    <font>
      <vertAlign val="superscript"/>
      <sz val="10"/>
      <name val="Calibri Light"/>
      <family val="2"/>
    </font>
    <font>
      <sz val="10"/>
      <name val="Calibri Light"/>
      <family val="2"/>
    </font>
    <font>
      <sz val="10"/>
      <color rgb="FF0090D0"/>
      <name val="MS Sans Serif"/>
      <family val="2"/>
    </font>
    <font>
      <sz val="10"/>
      <color rgb="FF0090D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31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Protection="1">
      <protection locked="0"/>
    </xf>
    <xf numFmtId="0" fontId="15" fillId="0" borderId="25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6" fillId="2" borderId="21" xfId="0" applyNumberFormat="1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0" xfId="0" applyFont="1" applyProtection="1"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2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0" fillId="0" borderId="30" xfId="0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 wrapText="1"/>
      <protection locked="0"/>
    </xf>
    <xf numFmtId="0" fontId="6" fillId="3" borderId="36" xfId="0" applyFont="1" applyFill="1" applyBorder="1" applyAlignment="1" applyProtection="1">
      <alignment horizontal="center"/>
      <protection locked="0"/>
    </xf>
    <xf numFmtId="0" fontId="6" fillId="4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9" fontId="6" fillId="0" borderId="36" xfId="0" applyNumberFormat="1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4" fontId="13" fillId="0" borderId="21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3" xfId="0" applyBorder="1" applyProtection="1">
      <protection locked="0"/>
    </xf>
    <xf numFmtId="17" fontId="13" fillId="0" borderId="57" xfId="0" applyNumberFormat="1" applyFont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Continuous"/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0" fillId="5" borderId="0" xfId="0" applyFill="1" applyProtection="1">
      <protection locked="0"/>
    </xf>
    <xf numFmtId="0" fontId="19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Protection="1">
      <protection locked="0"/>
    </xf>
    <xf numFmtId="17" fontId="13" fillId="5" borderId="2" xfId="0" applyNumberFormat="1" applyFont="1" applyFill="1" applyBorder="1" applyAlignment="1" applyProtection="1">
      <alignment horizontal="center"/>
      <protection locked="0"/>
    </xf>
    <xf numFmtId="17" fontId="13" fillId="5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/>
    <xf numFmtId="0" fontId="6" fillId="5" borderId="17" xfId="0" applyFont="1" applyFill="1" applyBorder="1" applyAlignment="1" applyProtection="1">
      <alignment horizontal="centerContinuous"/>
      <protection locked="0"/>
    </xf>
    <xf numFmtId="0" fontId="0" fillId="5" borderId="30" xfId="0" applyFill="1" applyBorder="1" applyAlignment="1" applyProtection="1">
      <alignment horizontal="centerContinuous"/>
      <protection locked="0"/>
    </xf>
    <xf numFmtId="0" fontId="6" fillId="5" borderId="34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5" borderId="39" xfId="0" applyFont="1" applyFill="1" applyBorder="1" applyProtection="1">
      <protection locked="0"/>
    </xf>
    <xf numFmtId="0" fontId="6" fillId="5" borderId="58" xfId="0" applyFont="1" applyFill="1" applyBorder="1" applyProtection="1">
      <protection locked="0"/>
    </xf>
    <xf numFmtId="0" fontId="6" fillId="5" borderId="41" xfId="0" applyFont="1" applyFill="1" applyBorder="1" applyProtection="1">
      <protection locked="0"/>
    </xf>
    <xf numFmtId="0" fontId="6" fillId="5" borderId="59" xfId="0" applyFont="1" applyFill="1" applyBorder="1" applyProtection="1">
      <protection locked="0"/>
    </xf>
    <xf numFmtId="0" fontId="6" fillId="5" borderId="43" xfId="0" applyFont="1" applyFill="1" applyBorder="1" applyProtection="1">
      <protection locked="0"/>
    </xf>
    <xf numFmtId="0" fontId="6" fillId="5" borderId="60" xfId="0" applyFont="1" applyFill="1" applyBorder="1" applyProtection="1">
      <protection locked="0"/>
    </xf>
    <xf numFmtId="9" fontId="6" fillId="5" borderId="9" xfId="0" applyNumberFormat="1" applyFont="1" applyFill="1" applyBorder="1" applyProtection="1">
      <protection locked="0"/>
    </xf>
    <xf numFmtId="0" fontId="6" fillId="5" borderId="44" xfId="0" applyFont="1" applyFill="1" applyBorder="1" applyProtection="1">
      <protection locked="0"/>
    </xf>
    <xf numFmtId="0" fontId="6" fillId="5" borderId="61" xfId="0" applyFont="1" applyFill="1" applyBorder="1" applyProtection="1">
      <protection locked="0"/>
    </xf>
    <xf numFmtId="0" fontId="6" fillId="5" borderId="45" xfId="0" applyFont="1" applyFill="1" applyBorder="1" applyProtection="1">
      <protection locked="0"/>
    </xf>
    <xf numFmtId="0" fontId="6" fillId="5" borderId="62" xfId="0" applyFont="1" applyFill="1" applyBorder="1" applyProtection="1">
      <protection locked="0"/>
    </xf>
    <xf numFmtId="0" fontId="6" fillId="5" borderId="46" xfId="0" applyFont="1" applyFill="1" applyBorder="1" applyProtection="1">
      <protection locked="0"/>
    </xf>
    <xf numFmtId="0" fontId="6" fillId="5" borderId="63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3" fillId="5" borderId="0" xfId="3" applyFill="1" applyBorder="1" applyProtection="1">
      <protection locked="0"/>
    </xf>
    <xf numFmtId="0" fontId="6" fillId="5" borderId="0" xfId="0" applyFont="1" applyFill="1"/>
    <xf numFmtId="0" fontId="15" fillId="5" borderId="4" xfId="0" applyFont="1" applyFill="1" applyBorder="1" applyAlignment="1" applyProtection="1">
      <alignment horizontal="center" vertical="center"/>
      <protection locked="0"/>
    </xf>
    <xf numFmtId="2" fontId="15" fillId="5" borderId="3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Continuous" wrapText="1"/>
      <protection locked="0"/>
    </xf>
    <xf numFmtId="0" fontId="20" fillId="5" borderId="0" xfId="0" applyFont="1" applyFill="1" applyAlignment="1" applyProtection="1">
      <alignment horizontal="centerContinuous"/>
      <protection locked="0"/>
    </xf>
    <xf numFmtId="0" fontId="14" fillId="5" borderId="64" xfId="0" applyFont="1" applyFill="1" applyBorder="1" applyProtection="1">
      <protection locked="0"/>
    </xf>
    <xf numFmtId="0" fontId="14" fillId="5" borderId="65" xfId="0" applyFont="1" applyFill="1" applyBorder="1" applyProtection="1">
      <protection locked="0"/>
    </xf>
    <xf numFmtId="0" fontId="14" fillId="5" borderId="66" xfId="0" applyFont="1" applyFill="1" applyBorder="1" applyProtection="1">
      <protection locked="0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 applyProtection="1">
      <protection locked="0"/>
    </xf>
    <xf numFmtId="0" fontId="1" fillId="5" borderId="0" xfId="0" applyFont="1" applyFill="1" applyProtection="1">
      <protection locked="0"/>
    </xf>
    <xf numFmtId="0" fontId="0" fillId="5" borderId="0" xfId="0" applyFill="1" applyBorder="1" applyAlignment="1" applyProtection="1">
      <alignment horizontal="centerContinuous"/>
      <protection locked="0"/>
    </xf>
    <xf numFmtId="0" fontId="13" fillId="5" borderId="0" xfId="0" applyFont="1" applyFill="1" applyAlignment="1" applyProtection="1">
      <alignment horizontal="centerContinuous"/>
      <protection locked="0"/>
    </xf>
    <xf numFmtId="0" fontId="5" fillId="5" borderId="0" xfId="0" applyFont="1" applyFill="1" applyAlignment="1" applyProtection="1">
      <alignment horizontal="centerContinuous"/>
      <protection locked="0"/>
    </xf>
    <xf numFmtId="0" fontId="11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Border="1" applyAlignment="1" applyProtection="1">
      <alignment horizontal="centerContinuous"/>
      <protection locked="0"/>
    </xf>
    <xf numFmtId="14" fontId="13" fillId="5" borderId="2" xfId="0" applyNumberFormat="1" applyFont="1" applyFill="1" applyBorder="1" applyAlignment="1" applyProtection="1">
      <alignment horizontal="center"/>
      <protection locked="0"/>
    </xf>
    <xf numFmtId="14" fontId="13" fillId="5" borderId="10" xfId="0" applyNumberFormat="1" applyFont="1" applyFill="1" applyBorder="1" applyAlignment="1" applyProtection="1">
      <alignment horizontal="center"/>
      <protection locked="0"/>
    </xf>
    <xf numFmtId="14" fontId="15" fillId="0" borderId="2" xfId="0" applyNumberFormat="1" applyFont="1" applyFill="1" applyBorder="1" applyAlignment="1" applyProtection="1">
      <alignment horizontal="center"/>
      <protection locked="0"/>
    </xf>
    <xf numFmtId="165" fontId="15" fillId="0" borderId="10" xfId="0" applyNumberFormat="1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Continuous"/>
      <protection locked="0"/>
    </xf>
    <xf numFmtId="17" fontId="13" fillId="0" borderId="21" xfId="0" applyNumberFormat="1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Continuous"/>
      <protection locked="0"/>
    </xf>
    <xf numFmtId="0" fontId="23" fillId="0" borderId="30" xfId="0" applyFont="1" applyFill="1" applyBorder="1" applyAlignment="1" applyProtection="1">
      <alignment horizontal="centerContinuous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34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6" fillId="0" borderId="58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59" xfId="0" applyFont="1" applyFill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6" fillId="0" borderId="60" xfId="0" applyFont="1" applyFill="1" applyBorder="1" applyProtection="1">
      <protection locked="0"/>
    </xf>
    <xf numFmtId="9" fontId="6" fillId="0" borderId="9" xfId="0" applyNumberFormat="1" applyFont="1" applyFill="1" applyBorder="1" applyProtection="1">
      <protection locked="0"/>
    </xf>
    <xf numFmtId="0" fontId="7" fillId="0" borderId="19" xfId="0" applyFont="1" applyFill="1" applyBorder="1" applyProtection="1">
      <protection locked="0"/>
    </xf>
    <xf numFmtId="0" fontId="7" fillId="0" borderId="33" xfId="0" applyFont="1" applyFill="1" applyBorder="1" applyProtection="1">
      <protection locked="0"/>
    </xf>
    <xf numFmtId="0" fontId="14" fillId="0" borderId="64" xfId="0" applyFon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6" fillId="0" borderId="61" xfId="0" applyFont="1" applyFill="1" applyBorder="1" applyProtection="1">
      <protection locked="0"/>
    </xf>
    <xf numFmtId="0" fontId="14" fillId="0" borderId="65" xfId="0" applyFont="1" applyFill="1" applyBorder="1" applyProtection="1">
      <protection locked="0"/>
    </xf>
    <xf numFmtId="0" fontId="6" fillId="0" borderId="45" xfId="0" applyFont="1" applyFill="1" applyBorder="1" applyProtection="1">
      <protection locked="0"/>
    </xf>
    <xf numFmtId="0" fontId="6" fillId="0" borderId="62" xfId="0" applyFont="1" applyFill="1" applyBorder="1" applyProtection="1">
      <protection locked="0"/>
    </xf>
    <xf numFmtId="0" fontId="14" fillId="0" borderId="66" xfId="0" applyFont="1" applyFill="1" applyBorder="1" applyProtection="1">
      <protection locked="0"/>
    </xf>
    <xf numFmtId="0" fontId="6" fillId="0" borderId="46" xfId="0" applyFont="1" applyFill="1" applyBorder="1" applyProtection="1">
      <protection locked="0"/>
    </xf>
    <xf numFmtId="0" fontId="6" fillId="0" borderId="63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3" applyFill="1" applyBorder="1" applyProtection="1">
      <protection locked="0"/>
    </xf>
    <xf numFmtId="0" fontId="6" fillId="0" borderId="0" xfId="0" applyFont="1" applyFill="1"/>
    <xf numFmtId="0" fontId="15" fillId="0" borderId="4" xfId="0" applyFont="1" applyFill="1" applyBorder="1" applyAlignment="1" applyProtection="1">
      <alignment horizontal="center" vertical="center"/>
      <protection locked="0"/>
    </xf>
    <xf numFmtId="2" fontId="15" fillId="0" borderId="3" xfId="0" applyNumberFormat="1" applyFont="1" applyFill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horizontal="centerContinuous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4" fillId="0" borderId="52" xfId="0" applyFont="1" applyBorder="1" applyAlignment="1" applyProtection="1">
      <alignment horizontal="left"/>
      <protection locked="0"/>
    </xf>
    <xf numFmtId="0" fontId="23" fillId="0" borderId="53" xfId="0" applyFont="1" applyBorder="1" applyAlignment="1" applyProtection="1">
      <alignment horizontal="centerContinuous"/>
      <protection locked="0"/>
    </xf>
    <xf numFmtId="0" fontId="23" fillId="0" borderId="52" xfId="0" applyFont="1" applyBorder="1" applyAlignment="1" applyProtection="1">
      <alignment horizontal="left"/>
      <protection locked="0"/>
    </xf>
    <xf numFmtId="0" fontId="23" fillId="0" borderId="32" xfId="0" applyFont="1" applyBorder="1" applyAlignment="1" applyProtection="1">
      <alignment horizontal="center"/>
      <protection locked="0"/>
    </xf>
    <xf numFmtId="0" fontId="23" fillId="0" borderId="54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3" xfId="0" applyFont="1" applyBorder="1" applyAlignment="1" applyProtection="1">
      <alignment horizontal="centerContinuous"/>
      <protection locked="0"/>
    </xf>
    <xf numFmtId="0" fontId="24" fillId="0" borderId="29" xfId="0" applyFont="1" applyBorder="1" applyAlignment="1" applyProtection="1">
      <alignment horizontal="centerContinuous"/>
      <protection locked="0"/>
    </xf>
    <xf numFmtId="0" fontId="24" fillId="0" borderId="30" xfId="0" applyFont="1" applyBorder="1" applyAlignment="1" applyProtection="1">
      <alignment horizontal="centerContinuous"/>
      <protection locked="0"/>
    </xf>
    <xf numFmtId="0" fontId="23" fillId="5" borderId="17" xfId="0" applyFont="1" applyFill="1" applyBorder="1" applyAlignment="1" applyProtection="1">
      <alignment horizontal="centerContinuous"/>
      <protection locked="0"/>
    </xf>
    <xf numFmtId="0" fontId="23" fillId="5" borderId="23" xfId="0" applyFont="1" applyFill="1" applyBorder="1" applyProtection="1">
      <protection locked="0"/>
    </xf>
    <xf numFmtId="0" fontId="23" fillId="5" borderId="67" xfId="0" applyFont="1" applyFill="1" applyBorder="1" applyProtection="1">
      <protection locked="0"/>
    </xf>
    <xf numFmtId="0" fontId="23" fillId="5" borderId="24" xfId="0" applyFont="1" applyFill="1" applyBorder="1" applyProtection="1">
      <protection locked="0"/>
    </xf>
    <xf numFmtId="0" fontId="26" fillId="0" borderId="0" xfId="0" applyFont="1" applyProtection="1">
      <protection locked="0"/>
    </xf>
    <xf numFmtId="0" fontId="26" fillId="5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9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Continuous"/>
      <protection locked="0"/>
    </xf>
    <xf numFmtId="0" fontId="29" fillId="0" borderId="30" xfId="0" applyFont="1" applyBorder="1" applyAlignment="1" applyProtection="1">
      <alignment horizontal="centerContinuous"/>
      <protection locked="0"/>
    </xf>
    <xf numFmtId="0" fontId="28" fillId="0" borderId="17" xfId="0" applyFont="1" applyFill="1" applyBorder="1" applyAlignment="1" applyProtection="1">
      <alignment horizontal="centerContinuous"/>
      <protection locked="0"/>
    </xf>
    <xf numFmtId="0" fontId="29" fillId="0" borderId="30" xfId="0" applyFont="1" applyFill="1" applyBorder="1" applyAlignment="1" applyProtection="1">
      <alignment horizontal="centerContinuous"/>
      <protection locked="0"/>
    </xf>
    <xf numFmtId="0" fontId="28" fillId="0" borderId="6" xfId="0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5" borderId="34" xfId="0" applyFont="1" applyFill="1" applyBorder="1" applyAlignment="1" applyProtection="1">
      <alignment horizontal="center"/>
      <protection locked="0"/>
    </xf>
    <xf numFmtId="0" fontId="28" fillId="5" borderId="11" xfId="0" applyFont="1" applyFill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34" sqref="C34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5" t="s">
        <v>59</v>
      </c>
      <c r="B3" s="66"/>
      <c r="C3" s="66"/>
      <c r="D3" s="66"/>
      <c r="E3" s="67" t="s">
        <v>99</v>
      </c>
    </row>
    <row r="4" spans="1:8" ht="15" customHeight="1" thickBot="1" x14ac:dyDescent="0.25">
      <c r="A4" s="68" t="s">
        <v>60</v>
      </c>
      <c r="B4" s="69"/>
      <c r="C4" s="69"/>
      <c r="D4" s="69"/>
      <c r="E4" s="70"/>
    </row>
    <row r="5" spans="1:8" ht="15" customHeight="1" thickBot="1" x14ac:dyDescent="0.25"/>
    <row r="6" spans="1:8" ht="15" customHeight="1" thickBot="1" x14ac:dyDescent="0.25">
      <c r="A6" s="71" t="s">
        <v>61</v>
      </c>
      <c r="B6" s="72"/>
      <c r="C6" s="72"/>
      <c r="D6" s="72"/>
      <c r="E6" s="73"/>
    </row>
    <row r="7" spans="1:8" ht="15" customHeight="1" thickBot="1" x14ac:dyDescent="0.25"/>
    <row r="8" spans="1:8" ht="15" customHeight="1" thickBot="1" x14ac:dyDescent="0.25">
      <c r="A8" s="71" t="s">
        <v>62</v>
      </c>
      <c r="B8" s="72"/>
      <c r="C8" s="72"/>
      <c r="D8" s="72"/>
      <c r="E8" s="72"/>
      <c r="F8" s="72"/>
      <c r="G8" s="72"/>
      <c r="H8" s="73"/>
    </row>
    <row r="9" spans="1:8" ht="15" customHeight="1" thickBot="1" x14ac:dyDescent="0.25"/>
    <row r="10" spans="1:8" ht="41.25" customHeight="1" thickBot="1" x14ac:dyDescent="0.25">
      <c r="A10" s="281" t="s">
        <v>63</v>
      </c>
      <c r="B10" s="282"/>
      <c r="C10" s="282"/>
      <c r="D10" s="282"/>
      <c r="E10" s="282"/>
      <c r="F10" s="282"/>
      <c r="G10" s="282"/>
      <c r="H10" s="283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zoomScale="75" workbookViewId="0">
      <selection activeCell="A7" sqref="A6:C7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89</v>
      </c>
      <c r="B1" s="7"/>
      <c r="C1" s="7"/>
    </row>
    <row r="2" spans="1:6" x14ac:dyDescent="0.2">
      <c r="A2" s="6" t="s">
        <v>33</v>
      </c>
      <c r="B2" s="7"/>
      <c r="C2" s="7"/>
    </row>
    <row r="3" spans="1:6" x14ac:dyDescent="0.2">
      <c r="A3" s="298" t="str">
        <f>+'1.modelos prod.invest.'!A3</f>
        <v>Ruedas de Acero</v>
      </c>
      <c r="B3" s="298"/>
      <c r="C3" s="298"/>
    </row>
    <row r="4" spans="1:6" x14ac:dyDescent="0.2">
      <c r="A4" s="298" t="s">
        <v>34</v>
      </c>
      <c r="B4" s="298"/>
      <c r="C4" s="298"/>
    </row>
    <row r="5" spans="1:6" ht="13.5" thickBot="1" x14ac:dyDescent="0.25">
      <c r="A5" s="6"/>
      <c r="B5" s="7"/>
      <c r="C5" s="7"/>
    </row>
    <row r="6" spans="1:6" x14ac:dyDescent="0.2">
      <c r="A6" s="257" t="s">
        <v>51</v>
      </c>
      <c r="B6" s="299" t="s">
        <v>106</v>
      </c>
      <c r="C6" s="299" t="s">
        <v>104</v>
      </c>
      <c r="D6" s="1"/>
      <c r="E6" s="1"/>
      <c r="F6" s="1"/>
    </row>
    <row r="7" spans="1:6" ht="13.5" thickBot="1" x14ac:dyDescent="0.25">
      <c r="A7" s="258" t="s">
        <v>52</v>
      </c>
      <c r="B7" s="300"/>
      <c r="C7" s="300"/>
    </row>
    <row r="8" spans="1:6" x14ac:dyDescent="0.2">
      <c r="A8" s="17">
        <f>'2- impo investigadas'!A11</f>
        <v>42005</v>
      </c>
      <c r="B8" s="75"/>
      <c r="C8" s="75"/>
    </row>
    <row r="9" spans="1:6" x14ac:dyDescent="0.2">
      <c r="A9" s="21">
        <f>+'5-precios'!B9</f>
        <v>42036</v>
      </c>
      <c r="B9" s="76"/>
      <c r="C9" s="76"/>
    </row>
    <row r="10" spans="1:6" x14ac:dyDescent="0.2">
      <c r="A10" s="21">
        <f>+'5-precios'!B10</f>
        <v>42064</v>
      </c>
      <c r="B10" s="76"/>
      <c r="C10" s="76"/>
    </row>
    <row r="11" spans="1:6" x14ac:dyDescent="0.2">
      <c r="A11" s="21">
        <f>+'5-precios'!B11</f>
        <v>42095</v>
      </c>
      <c r="B11" s="76"/>
      <c r="C11" s="76"/>
    </row>
    <row r="12" spans="1:6" x14ac:dyDescent="0.2">
      <c r="A12" s="21">
        <f>+'5-precios'!B12</f>
        <v>42125</v>
      </c>
      <c r="B12" s="76"/>
      <c r="C12" s="76"/>
    </row>
    <row r="13" spans="1:6" x14ac:dyDescent="0.2">
      <c r="A13" s="21">
        <f>+'5-precios'!B13</f>
        <v>42156</v>
      </c>
      <c r="B13" s="76"/>
      <c r="C13" s="76"/>
    </row>
    <row r="14" spans="1:6" x14ac:dyDescent="0.2">
      <c r="A14" s="21">
        <f>+'5-precios'!B14</f>
        <v>42186</v>
      </c>
      <c r="B14" s="76"/>
      <c r="C14" s="76"/>
    </row>
    <row r="15" spans="1:6" x14ac:dyDescent="0.2">
      <c r="A15" s="21">
        <f>+'5-precios'!B15</f>
        <v>42217</v>
      </c>
      <c r="B15" s="76"/>
      <c r="C15" s="76"/>
    </row>
    <row r="16" spans="1:6" x14ac:dyDescent="0.2">
      <c r="A16" s="21">
        <f>+'5-precios'!B16</f>
        <v>42248</v>
      </c>
      <c r="B16" s="76"/>
      <c r="C16" s="76"/>
    </row>
    <row r="17" spans="1:3" x14ac:dyDescent="0.2">
      <c r="A17" s="21">
        <f>+'5-precios'!B17</f>
        <v>42278</v>
      </c>
      <c r="B17" s="76"/>
      <c r="C17" s="76"/>
    </row>
    <row r="18" spans="1:3" x14ac:dyDescent="0.2">
      <c r="A18" s="21">
        <f>+'5-precios'!B18</f>
        <v>42309</v>
      </c>
      <c r="B18" s="76"/>
      <c r="C18" s="76"/>
    </row>
    <row r="19" spans="1:3" ht="13.5" thickBot="1" x14ac:dyDescent="0.25">
      <c r="A19" s="25">
        <f>+'5-precios'!B19</f>
        <v>42339</v>
      </c>
      <c r="B19" s="77"/>
      <c r="C19" s="77"/>
    </row>
    <row r="20" spans="1:3" x14ac:dyDescent="0.2">
      <c r="A20" s="17">
        <f>+'5-precios'!B20</f>
        <v>42370</v>
      </c>
      <c r="B20" s="75"/>
      <c r="C20" s="75"/>
    </row>
    <row r="21" spans="1:3" x14ac:dyDescent="0.2">
      <c r="A21" s="21">
        <f>+'5-precios'!B21</f>
        <v>42401</v>
      </c>
      <c r="B21" s="76"/>
      <c r="C21" s="76"/>
    </row>
    <row r="22" spans="1:3" x14ac:dyDescent="0.2">
      <c r="A22" s="21">
        <f>+'5-precios'!B22</f>
        <v>42430</v>
      </c>
      <c r="B22" s="76"/>
      <c r="C22" s="76"/>
    </row>
    <row r="23" spans="1:3" x14ac:dyDescent="0.2">
      <c r="A23" s="21">
        <f>+'5-precios'!B23</f>
        <v>42461</v>
      </c>
      <c r="B23" s="76"/>
      <c r="C23" s="76"/>
    </row>
    <row r="24" spans="1:3" x14ac:dyDescent="0.2">
      <c r="A24" s="21">
        <f>+'5-precios'!B24</f>
        <v>42491</v>
      </c>
      <c r="B24" s="76"/>
      <c r="C24" s="76"/>
    </row>
    <row r="25" spans="1:3" x14ac:dyDescent="0.2">
      <c r="A25" s="21">
        <f>+'5-precios'!B25</f>
        <v>42522</v>
      </c>
      <c r="B25" s="76"/>
      <c r="C25" s="76"/>
    </row>
    <row r="26" spans="1:3" x14ac:dyDescent="0.2">
      <c r="A26" s="21">
        <f>+'5-precios'!B26</f>
        <v>42552</v>
      </c>
      <c r="B26" s="76"/>
      <c r="C26" s="76"/>
    </row>
    <row r="27" spans="1:3" x14ac:dyDescent="0.2">
      <c r="A27" s="21">
        <f>+'5-precios'!B27</f>
        <v>42583</v>
      </c>
      <c r="B27" s="76"/>
      <c r="C27" s="76"/>
    </row>
    <row r="28" spans="1:3" x14ac:dyDescent="0.2">
      <c r="A28" s="21">
        <f>+'5-precios'!B28</f>
        <v>42614</v>
      </c>
      <c r="B28" s="76"/>
      <c r="C28" s="76"/>
    </row>
    <row r="29" spans="1:3" x14ac:dyDescent="0.2">
      <c r="A29" s="21">
        <f>+'5-precios'!B29</f>
        <v>42644</v>
      </c>
      <c r="B29" s="76"/>
      <c r="C29" s="76"/>
    </row>
    <row r="30" spans="1:3" x14ac:dyDescent="0.2">
      <c r="A30" s="21">
        <f>+'5-precios'!B30</f>
        <v>42675</v>
      </c>
      <c r="B30" s="76"/>
      <c r="C30" s="76"/>
    </row>
    <row r="31" spans="1:3" ht="13.5" thickBot="1" x14ac:dyDescent="0.25">
      <c r="A31" s="25">
        <f>+'5-precios'!B31</f>
        <v>42705</v>
      </c>
      <c r="B31" s="77"/>
      <c r="C31" s="77"/>
    </row>
    <row r="32" spans="1:3" x14ac:dyDescent="0.2">
      <c r="A32" s="17">
        <f>+'5-precios'!B32</f>
        <v>42736</v>
      </c>
      <c r="B32" s="75"/>
      <c r="C32" s="75"/>
    </row>
    <row r="33" spans="1:3" x14ac:dyDescent="0.2">
      <c r="A33" s="21">
        <f>+'5-precios'!B33</f>
        <v>42767</v>
      </c>
      <c r="B33" s="76"/>
      <c r="C33" s="76"/>
    </row>
    <row r="34" spans="1:3" x14ac:dyDescent="0.2">
      <c r="A34" s="21">
        <f>+'5-precios'!B34</f>
        <v>42795</v>
      </c>
      <c r="B34" s="76"/>
      <c r="C34" s="76"/>
    </row>
    <row r="35" spans="1:3" x14ac:dyDescent="0.2">
      <c r="A35" s="21">
        <f>+'5-precios'!B35</f>
        <v>42826</v>
      </c>
      <c r="B35" s="76"/>
      <c r="C35" s="76"/>
    </row>
    <row r="36" spans="1:3" x14ac:dyDescent="0.2">
      <c r="A36" s="21">
        <f>+'5-precios'!B36</f>
        <v>42856</v>
      </c>
      <c r="B36" s="76"/>
      <c r="C36" s="76"/>
    </row>
    <row r="37" spans="1:3" x14ac:dyDescent="0.2">
      <c r="A37" s="21">
        <f>+'5-precios'!B37</f>
        <v>42887</v>
      </c>
      <c r="B37" s="76"/>
      <c r="C37" s="76"/>
    </row>
    <row r="38" spans="1:3" x14ac:dyDescent="0.2">
      <c r="A38" s="21">
        <f>+'5-precios'!B38</f>
        <v>42917</v>
      </c>
      <c r="B38" s="76"/>
      <c r="C38" s="76"/>
    </row>
    <row r="39" spans="1:3" x14ac:dyDescent="0.2">
      <c r="A39" s="21">
        <f>+'5-precios'!B39</f>
        <v>42948</v>
      </c>
      <c r="B39" s="76"/>
      <c r="C39" s="76"/>
    </row>
    <row r="40" spans="1:3" x14ac:dyDescent="0.2">
      <c r="A40" s="21">
        <f>+'5-precios'!B40</f>
        <v>42979</v>
      </c>
      <c r="B40" s="76"/>
      <c r="C40" s="76"/>
    </row>
    <row r="41" spans="1:3" x14ac:dyDescent="0.2">
      <c r="A41" s="21">
        <f>+'5-precios'!B41</f>
        <v>43009</v>
      </c>
      <c r="B41" s="76"/>
      <c r="C41" s="76"/>
    </row>
    <row r="42" spans="1:3" x14ac:dyDescent="0.2">
      <c r="A42" s="21">
        <f>+'5-precios'!B42</f>
        <v>43040</v>
      </c>
      <c r="B42" s="76"/>
      <c r="C42" s="76"/>
    </row>
    <row r="43" spans="1:3" ht="13.5" thickBot="1" x14ac:dyDescent="0.25">
      <c r="A43" s="25">
        <f>+'5-precios'!B43</f>
        <v>43070</v>
      </c>
      <c r="B43" s="77"/>
      <c r="C43" s="77"/>
    </row>
    <row r="44" spans="1:3" x14ac:dyDescent="0.2">
      <c r="A44" s="17">
        <f>+'5-precios'!B44</f>
        <v>43101</v>
      </c>
      <c r="B44" s="17"/>
      <c r="C44" s="17"/>
    </row>
    <row r="45" spans="1:3" x14ac:dyDescent="0.2">
      <c r="A45" s="21">
        <f>+'5-precios'!B45</f>
        <v>43132</v>
      </c>
      <c r="B45" s="21"/>
      <c r="C45" s="21"/>
    </row>
    <row r="46" spans="1:3" x14ac:dyDescent="0.2">
      <c r="A46" s="21">
        <f>+'5-precios'!B46</f>
        <v>43160</v>
      </c>
      <c r="B46" s="21"/>
      <c r="C46" s="21"/>
    </row>
    <row r="47" spans="1:3" x14ac:dyDescent="0.2">
      <c r="A47" s="21">
        <f>+'5-precios'!B47</f>
        <v>43191</v>
      </c>
      <c r="B47" s="21"/>
      <c r="C47" s="21"/>
    </row>
    <row r="48" spans="1:3" x14ac:dyDescent="0.2">
      <c r="A48" s="21">
        <f>+'5-precios'!B48</f>
        <v>43221</v>
      </c>
      <c r="B48" s="21"/>
      <c r="C48" s="21"/>
    </row>
    <row r="49" spans="1:5" x14ac:dyDescent="0.2">
      <c r="A49" s="21">
        <f>+'5-precios'!B49</f>
        <v>43252</v>
      </c>
      <c r="B49" s="21"/>
      <c r="C49" s="21"/>
    </row>
    <row r="50" spans="1:5" x14ac:dyDescent="0.2">
      <c r="A50" s="21">
        <f>+'5-precios'!B50</f>
        <v>43282</v>
      </c>
      <c r="B50" s="21"/>
      <c r="C50" s="21"/>
    </row>
    <row r="51" spans="1:5" x14ac:dyDescent="0.2">
      <c r="A51" s="21">
        <f>+'5-precios'!B51</f>
        <v>43313</v>
      </c>
      <c r="B51" s="21"/>
      <c r="C51" s="21"/>
    </row>
    <row r="52" spans="1:5" x14ac:dyDescent="0.2">
      <c r="A52" s="21">
        <f>+'5-precios'!B52</f>
        <v>43344</v>
      </c>
      <c r="B52" s="21"/>
      <c r="C52" s="21"/>
    </row>
    <row r="53" spans="1:5" x14ac:dyDescent="0.2">
      <c r="A53" s="21">
        <f>+'5-precios'!B53</f>
        <v>43374</v>
      </c>
      <c r="B53" s="21"/>
      <c r="C53" s="21"/>
    </row>
    <row r="54" spans="1:5" ht="13.5" thickBot="1" x14ac:dyDescent="0.25">
      <c r="A54" s="25">
        <f>+'5-precios'!B54</f>
        <v>43405</v>
      </c>
      <c r="B54" s="25"/>
      <c r="C54" s="25"/>
    </row>
    <row r="55" spans="1:5" ht="13.5" hidden="1" thickBot="1" x14ac:dyDescent="0.25">
      <c r="A55" s="25"/>
      <c r="B55" s="77"/>
      <c r="C55" s="77"/>
      <c r="D55" s="1"/>
      <c r="E55" s="1"/>
    </row>
    <row r="56" spans="1:5" s="1" customFormat="1" ht="13.5" thickBot="1" x14ac:dyDescent="0.25">
      <c r="A56" s="34"/>
      <c r="B56" s="78"/>
      <c r="C56" s="78"/>
    </row>
    <row r="57" spans="1:5" x14ac:dyDescent="0.2">
      <c r="A57" s="60">
        <f>+'5-precios'!B57</f>
        <v>2015</v>
      </c>
      <c r="B57" s="75"/>
      <c r="C57" s="75"/>
    </row>
    <row r="58" spans="1:5" x14ac:dyDescent="0.2">
      <c r="A58" s="61">
        <f>+'5-precios'!B58</f>
        <v>2016</v>
      </c>
      <c r="B58" s="76"/>
      <c r="C58" s="76"/>
    </row>
    <row r="59" spans="1:5" ht="13.5" thickBot="1" x14ac:dyDescent="0.25">
      <c r="A59" s="62">
        <f>+'5-precios'!B59</f>
        <v>2017</v>
      </c>
      <c r="B59" s="77"/>
      <c r="C59" s="77"/>
      <c r="D59" s="1"/>
      <c r="E59" s="1"/>
    </row>
    <row r="60" spans="1:5" ht="13.5" thickBot="1" x14ac:dyDescent="0.25">
      <c r="A60" s="34"/>
      <c r="B60" s="78"/>
      <c r="C60" s="78"/>
      <c r="D60" s="1"/>
      <c r="E60" s="1"/>
    </row>
    <row r="61" spans="1:5" x14ac:dyDescent="0.2">
      <c r="A61" s="17" t="str">
        <f>+'5-precios'!B61</f>
        <v>ene-nov 2017</v>
      </c>
      <c r="B61" s="75"/>
      <c r="C61" s="75"/>
    </row>
    <row r="62" spans="1:5" ht="13.5" thickBot="1" x14ac:dyDescent="0.25">
      <c r="A62" s="25" t="str">
        <f>+'5-precios'!B62</f>
        <v>ene-nov 2018</v>
      </c>
      <c r="B62" s="77"/>
      <c r="C62" s="77"/>
    </row>
    <row r="63" spans="1:5" x14ac:dyDescent="0.2">
      <c r="A63" s="79"/>
      <c r="B63" s="8"/>
      <c r="C63" s="8"/>
    </row>
    <row r="64" spans="1:5" x14ac:dyDescent="0.2">
      <c r="A64" s="79"/>
      <c r="B64" s="8"/>
      <c r="C64" s="8"/>
    </row>
    <row r="65" spans="1:3" x14ac:dyDescent="0.2">
      <c r="A65" s="8"/>
      <c r="B65" s="8"/>
      <c r="C65" s="8"/>
    </row>
    <row r="66" spans="1:3" x14ac:dyDescent="0.2">
      <c r="A66" s="8"/>
      <c r="B66" s="8"/>
      <c r="C66" s="8"/>
    </row>
    <row r="67" spans="1:3" x14ac:dyDescent="0.2">
      <c r="A67" s="42" t="s">
        <v>54</v>
      </c>
      <c r="B67" s="42"/>
      <c r="C67" s="42"/>
    </row>
    <row r="68" spans="1:3" ht="13.5" thickBot="1" x14ac:dyDescent="0.25">
      <c r="A68" s="44"/>
      <c r="B68" s="44"/>
      <c r="C68" s="44"/>
    </row>
    <row r="69" spans="1:3" ht="13.5" thickBot="1" x14ac:dyDescent="0.25">
      <c r="A69" s="45" t="s">
        <v>52</v>
      </c>
      <c r="B69" s="47" t="s">
        <v>55</v>
      </c>
      <c r="C69" s="81" t="s">
        <v>58</v>
      </c>
    </row>
    <row r="70" spans="1:3" x14ac:dyDescent="0.2">
      <c r="A70" s="48">
        <f>+A57</f>
        <v>2015</v>
      </c>
      <c r="B70" s="49">
        <f>+B57-SUM(B8:B19)</f>
        <v>0</v>
      </c>
      <c r="C70" s="50">
        <f>+C57-SUM(C8:C19)</f>
        <v>0</v>
      </c>
    </row>
    <row r="71" spans="1:3" x14ac:dyDescent="0.2">
      <c r="A71" s="51">
        <f>+A58</f>
        <v>2016</v>
      </c>
      <c r="B71" s="52">
        <f>+B58-SUM(B20:B31)</f>
        <v>0</v>
      </c>
      <c r="C71" s="53">
        <f>+C58-SUM(C20:C31)</f>
        <v>0</v>
      </c>
    </row>
    <row r="72" spans="1:3" ht="13.5" thickBot="1" x14ac:dyDescent="0.25">
      <c r="A72" s="54">
        <f>+A59</f>
        <v>2017</v>
      </c>
      <c r="B72" s="55">
        <f>+B59-SUM(B32:B43)</f>
        <v>0</v>
      </c>
      <c r="C72" s="80">
        <f>+C59-SUM(C32:C43)</f>
        <v>0</v>
      </c>
    </row>
    <row r="73" spans="1:3" x14ac:dyDescent="0.2">
      <c r="A73" s="48" t="str">
        <f>+A61</f>
        <v>ene-nov 2017</v>
      </c>
      <c r="B73" s="57">
        <f>+B61-(SUM(B32:INDEX(B32:B43,'parámetros e instrucciones'!$E$3)))</f>
        <v>0</v>
      </c>
      <c r="C73" s="57">
        <f>+C61-(SUM(C32:INDEX(C32:C43,'parámetros e instrucciones'!$E$3)))</f>
        <v>0</v>
      </c>
    </row>
    <row r="74" spans="1:3" ht="13.5" thickBot="1" x14ac:dyDescent="0.25">
      <c r="A74" s="54" t="str">
        <f>+A62</f>
        <v>ene-nov 2018</v>
      </c>
      <c r="B74" s="58">
        <f>+B62-(SUM(B44:INDEX(B44:B55,'parámetros e instrucciones'!$E$3)))</f>
        <v>0</v>
      </c>
      <c r="C74" s="58">
        <f>+C62-(SUM(C44:INDEX(C44:C55,'parámetros e instrucciones'!$E$3)))</f>
        <v>0</v>
      </c>
    </row>
  </sheetData>
  <mergeCells count="4">
    <mergeCell ref="A4:C4"/>
    <mergeCell ref="B6:B7"/>
    <mergeCell ref="C6:C7"/>
    <mergeCell ref="A3:C3"/>
  </mergeCells>
  <phoneticPr fontId="0" type="noConversion"/>
  <printOptions horizontalCentered="1" verticalCentered="1" gridLinesSet="0"/>
  <pageMargins left="0.23622047244094491" right="0.35433070866141736" top="0.47244094488188981" bottom="0.43307086614173229" header="0.51181102362204722" footer="0.31496062992125984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4"/>
  <sheetViews>
    <sheetView showGridLines="0" zoomScale="75" workbookViewId="0">
      <selection activeCell="I30" sqref="I30"/>
    </sheetView>
  </sheetViews>
  <sheetFormatPr baseColWidth="10" defaultRowHeight="12.75" x14ac:dyDescent="0.2"/>
  <cols>
    <col min="1" max="1" width="16.28515625" style="8" customWidth="1"/>
    <col min="2" max="2" width="18.5703125" style="8" customWidth="1"/>
    <col min="3" max="3" width="14.5703125" style="8" customWidth="1"/>
    <col min="4" max="4" width="19.140625" style="8" customWidth="1"/>
    <col min="5" max="5" width="13.85546875" style="8" customWidth="1"/>
    <col min="6" max="6" width="19.28515625" style="8" customWidth="1"/>
    <col min="7" max="7" width="13.85546875" style="8" customWidth="1"/>
    <col min="8" max="8" width="20.7109375" style="8" customWidth="1"/>
    <col min="9" max="9" width="13.85546875" style="8" customWidth="1"/>
    <col min="10" max="16384" width="11.42578125" style="8"/>
  </cols>
  <sheetData>
    <row r="1" spans="1:9" x14ac:dyDescent="0.2">
      <c r="A1" s="6" t="s">
        <v>82</v>
      </c>
      <c r="B1" s="6"/>
      <c r="C1" s="6"/>
      <c r="D1" s="143"/>
      <c r="E1" s="143"/>
      <c r="F1" s="83"/>
      <c r="G1" s="83"/>
      <c r="H1" s="83"/>
      <c r="I1" s="83"/>
    </row>
    <row r="2" spans="1:9" x14ac:dyDescent="0.2">
      <c r="A2" s="6" t="s">
        <v>75</v>
      </c>
      <c r="B2" s="6"/>
      <c r="C2" s="6"/>
      <c r="D2" s="83"/>
      <c r="E2" s="83"/>
      <c r="F2" s="83"/>
      <c r="G2" s="83"/>
      <c r="H2" s="83"/>
      <c r="I2" s="83"/>
    </row>
    <row r="3" spans="1:9" s="158" customFormat="1" x14ac:dyDescent="0.2">
      <c r="A3" s="159" t="str">
        <f>+'1.modelos prod.invest.'!A3</f>
        <v>Ruedas de Acero</v>
      </c>
      <c r="B3" s="159"/>
      <c r="C3" s="159"/>
      <c r="D3" s="204"/>
      <c r="E3" s="204"/>
      <c r="F3" s="204"/>
      <c r="G3" s="204"/>
      <c r="H3" s="204"/>
      <c r="I3" s="200"/>
    </row>
    <row r="4" spans="1:9" s="158" customFormat="1" x14ac:dyDescent="0.2">
      <c r="A4" s="203" t="s">
        <v>116</v>
      </c>
      <c r="B4" s="201"/>
      <c r="C4" s="201"/>
      <c r="D4" s="204"/>
      <c r="E4" s="204"/>
      <c r="F4" s="204"/>
      <c r="G4" s="204"/>
      <c r="H4" s="204"/>
      <c r="I4" s="200"/>
    </row>
    <row r="5" spans="1:9" ht="13.5" thickBot="1" x14ac:dyDescent="0.25">
      <c r="D5" s="36"/>
      <c r="E5" s="83"/>
      <c r="F5" s="83"/>
      <c r="G5" s="83"/>
      <c r="H5" s="83"/>
      <c r="I5" s="83"/>
    </row>
    <row r="6" spans="1:9" x14ac:dyDescent="0.2">
      <c r="A6" s="257" t="s">
        <v>51</v>
      </c>
      <c r="B6" s="264" t="s">
        <v>109</v>
      </c>
      <c r="C6" s="265"/>
      <c r="D6" s="266" t="s">
        <v>76</v>
      </c>
      <c r="E6" s="265"/>
      <c r="F6" s="266" t="s">
        <v>76</v>
      </c>
      <c r="G6" s="265"/>
      <c r="H6" s="266" t="s">
        <v>77</v>
      </c>
      <c r="I6" s="265"/>
    </row>
    <row r="7" spans="1:9" ht="13.5" thickBot="1" x14ac:dyDescent="0.25">
      <c r="A7" s="258" t="s">
        <v>52</v>
      </c>
      <c r="B7" s="267" t="s">
        <v>117</v>
      </c>
      <c r="C7" s="263" t="s">
        <v>78</v>
      </c>
      <c r="D7" s="267" t="s">
        <v>117</v>
      </c>
      <c r="E7" s="268" t="s">
        <v>78</v>
      </c>
      <c r="F7" s="267" t="s">
        <v>117</v>
      </c>
      <c r="G7" s="268" t="s">
        <v>78</v>
      </c>
      <c r="H7" s="267" t="s">
        <v>117</v>
      </c>
      <c r="I7" s="268" t="s">
        <v>78</v>
      </c>
    </row>
    <row r="8" spans="1:9" x14ac:dyDescent="0.2">
      <c r="A8" s="17">
        <f>+'6- Compras internas'!A8</f>
        <v>42005</v>
      </c>
      <c r="B8" s="17"/>
      <c r="C8" s="17"/>
      <c r="D8" s="18"/>
      <c r="E8" s="19"/>
      <c r="F8" s="18"/>
      <c r="G8" s="19"/>
      <c r="H8" s="18"/>
      <c r="I8" s="19"/>
    </row>
    <row r="9" spans="1:9" x14ac:dyDescent="0.2">
      <c r="A9" s="21">
        <f>+'6- Compras internas'!A9</f>
        <v>42036</v>
      </c>
      <c r="B9" s="21"/>
      <c r="C9" s="21"/>
      <c r="D9" s="22"/>
      <c r="E9" s="23"/>
      <c r="F9" s="22"/>
      <c r="G9" s="23"/>
      <c r="H9" s="22"/>
      <c r="I9" s="23"/>
    </row>
    <row r="10" spans="1:9" x14ac:dyDescent="0.2">
      <c r="A10" s="21">
        <f>+'6- Compras internas'!A10</f>
        <v>42064</v>
      </c>
      <c r="B10" s="21"/>
      <c r="C10" s="21"/>
      <c r="D10" s="22"/>
      <c r="E10" s="23"/>
      <c r="F10" s="22"/>
      <c r="G10" s="23"/>
      <c r="H10" s="22"/>
      <c r="I10" s="23"/>
    </row>
    <row r="11" spans="1:9" x14ac:dyDescent="0.2">
      <c r="A11" s="21">
        <f>+'6- Compras internas'!A11</f>
        <v>42095</v>
      </c>
      <c r="B11" s="21"/>
      <c r="C11" s="21"/>
      <c r="D11" s="22"/>
      <c r="E11" s="23"/>
      <c r="F11" s="22"/>
      <c r="G11" s="23"/>
      <c r="H11" s="22"/>
      <c r="I11" s="23"/>
    </row>
    <row r="12" spans="1:9" x14ac:dyDescent="0.2">
      <c r="A12" s="21">
        <f>+'6- Compras internas'!A12</f>
        <v>42125</v>
      </c>
      <c r="B12" s="21"/>
      <c r="C12" s="21"/>
      <c r="D12" s="23"/>
      <c r="E12" s="23"/>
      <c r="F12" s="23"/>
      <c r="G12" s="23"/>
      <c r="H12" s="23"/>
      <c r="I12" s="23"/>
    </row>
    <row r="13" spans="1:9" x14ac:dyDescent="0.2">
      <c r="A13" s="21">
        <f>+'6- Compras internas'!A13</f>
        <v>42156</v>
      </c>
      <c r="B13" s="21"/>
      <c r="C13" s="21"/>
      <c r="D13" s="22"/>
      <c r="E13" s="23"/>
      <c r="F13" s="22"/>
      <c r="G13" s="23"/>
      <c r="H13" s="22"/>
      <c r="I13" s="23"/>
    </row>
    <row r="14" spans="1:9" x14ac:dyDescent="0.2">
      <c r="A14" s="21">
        <f>+'6- Compras internas'!A14</f>
        <v>42186</v>
      </c>
      <c r="B14" s="21"/>
      <c r="C14" s="21"/>
      <c r="D14" s="23"/>
      <c r="E14" s="23"/>
      <c r="F14" s="23"/>
      <c r="G14" s="23"/>
      <c r="H14" s="23"/>
      <c r="I14" s="23"/>
    </row>
    <row r="15" spans="1:9" x14ac:dyDescent="0.2">
      <c r="A15" s="21">
        <f>+'6- Compras internas'!A15</f>
        <v>42217</v>
      </c>
      <c r="B15" s="21"/>
      <c r="C15" s="21"/>
      <c r="D15" s="23"/>
      <c r="E15" s="23"/>
      <c r="F15" s="23"/>
      <c r="G15" s="23"/>
      <c r="H15" s="23"/>
      <c r="I15" s="23"/>
    </row>
    <row r="16" spans="1:9" x14ac:dyDescent="0.2">
      <c r="A16" s="21">
        <f>+'6- Compras internas'!A16</f>
        <v>42248</v>
      </c>
      <c r="B16" s="21"/>
      <c r="C16" s="21"/>
      <c r="D16" s="23"/>
      <c r="E16" s="23"/>
      <c r="F16" s="23"/>
      <c r="G16" s="23"/>
      <c r="H16" s="23"/>
      <c r="I16" s="23"/>
    </row>
    <row r="17" spans="1:9" x14ac:dyDescent="0.2">
      <c r="A17" s="21">
        <f>+'6- Compras internas'!A17</f>
        <v>42278</v>
      </c>
      <c r="B17" s="21"/>
      <c r="C17" s="21"/>
      <c r="D17" s="23"/>
      <c r="E17" s="23"/>
      <c r="F17" s="23"/>
      <c r="G17" s="23"/>
      <c r="H17" s="23"/>
      <c r="I17" s="23"/>
    </row>
    <row r="18" spans="1:9" x14ac:dyDescent="0.2">
      <c r="A18" s="21">
        <f>+'6- Compras internas'!A18</f>
        <v>42309</v>
      </c>
      <c r="B18" s="21"/>
      <c r="C18" s="21"/>
      <c r="D18" s="23"/>
      <c r="E18" s="23"/>
      <c r="F18" s="23"/>
      <c r="G18" s="23"/>
      <c r="H18" s="23"/>
      <c r="I18" s="23"/>
    </row>
    <row r="19" spans="1:9" ht="13.5" thickBot="1" x14ac:dyDescent="0.25">
      <c r="A19" s="25">
        <f>+'6- Compras internas'!A19</f>
        <v>42339</v>
      </c>
      <c r="B19" s="25"/>
      <c r="C19" s="25"/>
      <c r="D19" s="26"/>
      <c r="E19" s="26"/>
      <c r="F19" s="26"/>
      <c r="G19" s="26"/>
      <c r="H19" s="26"/>
      <c r="I19" s="26"/>
    </row>
    <row r="20" spans="1:9" x14ac:dyDescent="0.2">
      <c r="A20" s="17">
        <f>+'6- Compras internas'!A20</f>
        <v>42370</v>
      </c>
      <c r="B20" s="17"/>
      <c r="C20" s="17"/>
      <c r="D20" s="19"/>
      <c r="E20" s="19"/>
      <c r="F20" s="19"/>
      <c r="G20" s="19"/>
      <c r="H20" s="19"/>
      <c r="I20" s="19"/>
    </row>
    <row r="21" spans="1:9" x14ac:dyDescent="0.2">
      <c r="A21" s="21">
        <f>+'6- Compras internas'!A21</f>
        <v>42401</v>
      </c>
      <c r="B21" s="21"/>
      <c r="C21" s="21"/>
      <c r="D21" s="23"/>
      <c r="E21" s="23"/>
      <c r="F21" s="23"/>
      <c r="G21" s="23"/>
      <c r="H21" s="23"/>
      <c r="I21" s="23"/>
    </row>
    <row r="22" spans="1:9" x14ac:dyDescent="0.2">
      <c r="A22" s="21">
        <f>+'6- Compras internas'!A22</f>
        <v>42430</v>
      </c>
      <c r="B22" s="21"/>
      <c r="C22" s="21"/>
      <c r="D22" s="23"/>
      <c r="E22" s="23"/>
      <c r="F22" s="23"/>
      <c r="G22" s="23"/>
      <c r="H22" s="23"/>
      <c r="I22" s="23"/>
    </row>
    <row r="23" spans="1:9" x14ac:dyDescent="0.2">
      <c r="A23" s="21">
        <f>+'6- Compras internas'!A23</f>
        <v>42461</v>
      </c>
      <c r="B23" s="21"/>
      <c r="C23" s="21"/>
      <c r="D23" s="23"/>
      <c r="E23" s="23"/>
      <c r="F23" s="23"/>
      <c r="G23" s="23"/>
      <c r="H23" s="23"/>
      <c r="I23" s="23"/>
    </row>
    <row r="24" spans="1:9" x14ac:dyDescent="0.2">
      <c r="A24" s="21">
        <f>+'6- Compras internas'!A24</f>
        <v>42491</v>
      </c>
      <c r="B24" s="21"/>
      <c r="C24" s="21"/>
      <c r="D24" s="23"/>
      <c r="E24" s="23"/>
      <c r="F24" s="23"/>
      <c r="G24" s="23"/>
      <c r="H24" s="23"/>
      <c r="I24" s="23"/>
    </row>
    <row r="25" spans="1:9" x14ac:dyDescent="0.2">
      <c r="A25" s="21">
        <f>+'6- Compras internas'!A25</f>
        <v>42522</v>
      </c>
      <c r="B25" s="21"/>
      <c r="C25" s="21"/>
      <c r="D25" s="23"/>
      <c r="E25" s="23"/>
      <c r="F25" s="23"/>
      <c r="G25" s="23"/>
      <c r="H25" s="23"/>
      <c r="I25" s="23"/>
    </row>
    <row r="26" spans="1:9" x14ac:dyDescent="0.2">
      <c r="A26" s="21">
        <f>+'6- Compras internas'!A26</f>
        <v>42552</v>
      </c>
      <c r="B26" s="21"/>
      <c r="C26" s="21"/>
      <c r="D26" s="23"/>
      <c r="E26" s="23"/>
      <c r="F26" s="23"/>
      <c r="G26" s="23"/>
      <c r="H26" s="23"/>
      <c r="I26" s="23"/>
    </row>
    <row r="27" spans="1:9" x14ac:dyDescent="0.2">
      <c r="A27" s="21">
        <f>+'6- Compras internas'!A27</f>
        <v>42583</v>
      </c>
      <c r="B27" s="21"/>
      <c r="C27" s="21"/>
      <c r="D27" s="23"/>
      <c r="E27" s="23"/>
      <c r="F27" s="23"/>
      <c r="G27" s="23"/>
      <c r="H27" s="23"/>
      <c r="I27" s="23"/>
    </row>
    <row r="28" spans="1:9" x14ac:dyDescent="0.2">
      <c r="A28" s="21">
        <f>+'6- Compras internas'!A28</f>
        <v>42614</v>
      </c>
      <c r="B28" s="21"/>
      <c r="C28" s="21"/>
      <c r="D28" s="23"/>
      <c r="E28" s="23"/>
      <c r="F28" s="23"/>
      <c r="G28" s="23"/>
      <c r="H28" s="23"/>
      <c r="I28" s="23"/>
    </row>
    <row r="29" spans="1:9" x14ac:dyDescent="0.2">
      <c r="A29" s="21">
        <f>+'6- Compras internas'!A29</f>
        <v>42644</v>
      </c>
      <c r="B29" s="21"/>
      <c r="C29" s="21"/>
      <c r="D29" s="23"/>
      <c r="E29" s="23"/>
      <c r="F29" s="23"/>
      <c r="G29" s="23"/>
      <c r="H29" s="23"/>
      <c r="I29" s="23"/>
    </row>
    <row r="30" spans="1:9" x14ac:dyDescent="0.2">
      <c r="A30" s="21">
        <f>+'6- Compras internas'!A30</f>
        <v>42675</v>
      </c>
      <c r="B30" s="21"/>
      <c r="C30" s="21"/>
      <c r="D30" s="23"/>
      <c r="E30" s="23"/>
      <c r="F30" s="23"/>
      <c r="G30" s="23"/>
      <c r="H30" s="23"/>
      <c r="I30" s="23"/>
    </row>
    <row r="31" spans="1:9" ht="13.5" thickBot="1" x14ac:dyDescent="0.25">
      <c r="A31" s="25">
        <f>+'6- Compras internas'!A31</f>
        <v>42705</v>
      </c>
      <c r="B31" s="25"/>
      <c r="C31" s="25"/>
      <c r="D31" s="26"/>
      <c r="E31" s="26"/>
      <c r="F31" s="26"/>
      <c r="G31" s="26"/>
      <c r="H31" s="26"/>
      <c r="I31" s="26"/>
    </row>
    <row r="32" spans="1:9" x14ac:dyDescent="0.2">
      <c r="A32" s="17">
        <f>+'6- Compras internas'!A32</f>
        <v>42736</v>
      </c>
      <c r="B32" s="17"/>
      <c r="C32" s="17"/>
      <c r="D32" s="19"/>
      <c r="E32" s="19"/>
      <c r="F32" s="19"/>
      <c r="G32" s="19"/>
      <c r="H32" s="19"/>
      <c r="I32" s="19"/>
    </row>
    <row r="33" spans="1:9" x14ac:dyDescent="0.2">
      <c r="A33" s="21">
        <f>+'6- Compras internas'!A33</f>
        <v>42767</v>
      </c>
      <c r="B33" s="21"/>
      <c r="C33" s="21"/>
      <c r="D33" s="23"/>
      <c r="E33" s="23"/>
      <c r="F33" s="23"/>
      <c r="G33" s="23"/>
      <c r="H33" s="23"/>
      <c r="I33" s="23"/>
    </row>
    <row r="34" spans="1:9" x14ac:dyDescent="0.2">
      <c r="A34" s="21">
        <f>+'6- Compras internas'!A34</f>
        <v>42795</v>
      </c>
      <c r="B34" s="21"/>
      <c r="C34" s="21"/>
      <c r="D34" s="23"/>
      <c r="E34" s="23"/>
      <c r="F34" s="23"/>
      <c r="G34" s="23"/>
      <c r="H34" s="23"/>
      <c r="I34" s="23"/>
    </row>
    <row r="35" spans="1:9" x14ac:dyDescent="0.2">
      <c r="A35" s="21">
        <f>+'6- Compras internas'!A35</f>
        <v>42826</v>
      </c>
      <c r="B35" s="21"/>
      <c r="C35" s="21"/>
      <c r="D35" s="23"/>
      <c r="E35" s="23"/>
      <c r="F35" s="23"/>
      <c r="G35" s="23"/>
      <c r="H35" s="23"/>
      <c r="I35" s="23"/>
    </row>
    <row r="36" spans="1:9" x14ac:dyDescent="0.2">
      <c r="A36" s="21">
        <f>+'6- Compras internas'!A36</f>
        <v>42856</v>
      </c>
      <c r="B36" s="21"/>
      <c r="C36" s="21"/>
      <c r="D36" s="23"/>
      <c r="E36" s="23"/>
      <c r="F36" s="23"/>
      <c r="G36" s="23"/>
      <c r="H36" s="23"/>
      <c r="I36" s="23"/>
    </row>
    <row r="37" spans="1:9" x14ac:dyDescent="0.2">
      <c r="A37" s="21">
        <f>+'6- Compras internas'!A37</f>
        <v>42887</v>
      </c>
      <c r="B37" s="21"/>
      <c r="C37" s="21"/>
      <c r="D37" s="23"/>
      <c r="E37" s="23"/>
      <c r="F37" s="23"/>
      <c r="G37" s="23"/>
      <c r="H37" s="23"/>
      <c r="I37" s="23"/>
    </row>
    <row r="38" spans="1:9" x14ac:dyDescent="0.2">
      <c r="A38" s="21">
        <f>+'6- Compras internas'!A38</f>
        <v>42917</v>
      </c>
      <c r="B38" s="21"/>
      <c r="C38" s="21"/>
      <c r="D38" s="23"/>
      <c r="E38" s="23"/>
      <c r="F38" s="23"/>
      <c r="G38" s="23"/>
      <c r="H38" s="23"/>
      <c r="I38" s="23"/>
    </row>
    <row r="39" spans="1:9" x14ac:dyDescent="0.2">
      <c r="A39" s="21">
        <f>+'6- Compras internas'!A39</f>
        <v>42948</v>
      </c>
      <c r="B39" s="21"/>
      <c r="C39" s="21"/>
      <c r="D39" s="23"/>
      <c r="E39" s="23"/>
      <c r="F39" s="23"/>
      <c r="G39" s="23"/>
      <c r="H39" s="23"/>
      <c r="I39" s="23"/>
    </row>
    <row r="40" spans="1:9" x14ac:dyDescent="0.2">
      <c r="A40" s="21">
        <f>+'6- Compras internas'!A40</f>
        <v>42979</v>
      </c>
      <c r="B40" s="21"/>
      <c r="C40" s="21"/>
      <c r="D40" s="23"/>
      <c r="E40" s="23"/>
      <c r="F40" s="23"/>
      <c r="G40" s="23"/>
      <c r="H40" s="23"/>
      <c r="I40" s="23"/>
    </row>
    <row r="41" spans="1:9" x14ac:dyDescent="0.2">
      <c r="A41" s="21">
        <f>+'6- Compras internas'!A41</f>
        <v>43009</v>
      </c>
      <c r="B41" s="21"/>
      <c r="C41" s="21"/>
      <c r="D41" s="23"/>
      <c r="E41" s="23"/>
      <c r="F41" s="23"/>
      <c r="G41" s="23"/>
      <c r="H41" s="23"/>
      <c r="I41" s="23"/>
    </row>
    <row r="42" spans="1:9" x14ac:dyDescent="0.2">
      <c r="A42" s="21">
        <f>+'6- Compras internas'!A42</f>
        <v>43040</v>
      </c>
      <c r="B42" s="21"/>
      <c r="C42" s="21"/>
      <c r="D42" s="23"/>
      <c r="E42" s="23"/>
      <c r="F42" s="23"/>
      <c r="G42" s="23"/>
      <c r="H42" s="23"/>
      <c r="I42" s="23"/>
    </row>
    <row r="43" spans="1:9" ht="13.5" thickBot="1" x14ac:dyDescent="0.25">
      <c r="A43" s="25">
        <f>+'6- Compras internas'!A43</f>
        <v>43070</v>
      </c>
      <c r="B43" s="25"/>
      <c r="C43" s="25"/>
      <c r="D43" s="26"/>
      <c r="E43" s="26"/>
      <c r="F43" s="26"/>
      <c r="G43" s="26"/>
      <c r="H43" s="26"/>
      <c r="I43" s="26"/>
    </row>
    <row r="44" spans="1:9" x14ac:dyDescent="0.2">
      <c r="A44" s="17">
        <f>+'6- Compras internas'!A44</f>
        <v>43101</v>
      </c>
      <c r="B44" s="17"/>
      <c r="C44" s="17"/>
      <c r="D44" s="19"/>
      <c r="E44" s="19"/>
      <c r="F44" s="19"/>
      <c r="G44" s="19"/>
      <c r="H44" s="19"/>
      <c r="I44" s="19"/>
    </row>
    <row r="45" spans="1:9" x14ac:dyDescent="0.2">
      <c r="A45" s="21">
        <f>+'6- Compras internas'!A45</f>
        <v>43132</v>
      </c>
      <c r="B45" s="21"/>
      <c r="C45" s="21"/>
      <c r="D45" s="23"/>
      <c r="E45" s="23"/>
      <c r="F45" s="23"/>
      <c r="G45" s="23"/>
      <c r="H45" s="23"/>
      <c r="I45" s="23"/>
    </row>
    <row r="46" spans="1:9" x14ac:dyDescent="0.2">
      <c r="A46" s="21">
        <f>+'6- Compras internas'!A46</f>
        <v>43160</v>
      </c>
      <c r="B46" s="21"/>
      <c r="C46" s="21"/>
      <c r="D46" s="23"/>
      <c r="E46" s="23"/>
      <c r="F46" s="23"/>
      <c r="G46" s="23"/>
      <c r="H46" s="23"/>
      <c r="I46" s="23"/>
    </row>
    <row r="47" spans="1:9" x14ac:dyDescent="0.2">
      <c r="A47" s="21">
        <f>+'6- Compras internas'!A47</f>
        <v>43191</v>
      </c>
      <c r="B47" s="21"/>
      <c r="C47" s="21"/>
      <c r="D47" s="23"/>
      <c r="E47" s="23"/>
      <c r="F47" s="23"/>
      <c r="G47" s="23"/>
      <c r="H47" s="23"/>
      <c r="I47" s="23"/>
    </row>
    <row r="48" spans="1:9" x14ac:dyDescent="0.2">
      <c r="A48" s="21">
        <f>+'6- Compras internas'!A48</f>
        <v>43221</v>
      </c>
      <c r="B48" s="21"/>
      <c r="C48" s="21"/>
      <c r="D48" s="23"/>
      <c r="E48" s="23"/>
      <c r="F48" s="23"/>
      <c r="G48" s="23"/>
      <c r="H48" s="23"/>
      <c r="I48" s="23"/>
    </row>
    <row r="49" spans="1:9" x14ac:dyDescent="0.2">
      <c r="A49" s="21">
        <f>+'6- Compras internas'!A49</f>
        <v>43252</v>
      </c>
      <c r="B49" s="21"/>
      <c r="C49" s="21"/>
      <c r="D49" s="23"/>
      <c r="E49" s="23"/>
      <c r="F49" s="23"/>
      <c r="G49" s="23"/>
      <c r="H49" s="23"/>
      <c r="I49" s="23"/>
    </row>
    <row r="50" spans="1:9" x14ac:dyDescent="0.2">
      <c r="A50" s="21">
        <f>+'6- Compras internas'!A50</f>
        <v>43282</v>
      </c>
      <c r="B50" s="21"/>
      <c r="C50" s="21"/>
      <c r="D50" s="23"/>
      <c r="E50" s="23"/>
      <c r="F50" s="23"/>
      <c r="G50" s="23"/>
      <c r="H50" s="23"/>
      <c r="I50" s="23"/>
    </row>
    <row r="51" spans="1:9" x14ac:dyDescent="0.2">
      <c r="A51" s="21">
        <f>+'6- Compras internas'!A51</f>
        <v>43313</v>
      </c>
      <c r="B51" s="21"/>
      <c r="C51" s="21"/>
      <c r="D51" s="23"/>
      <c r="E51" s="23"/>
      <c r="F51" s="23"/>
      <c r="G51" s="23"/>
      <c r="H51" s="23"/>
      <c r="I51" s="23"/>
    </row>
    <row r="52" spans="1:9" x14ac:dyDescent="0.2">
      <c r="A52" s="21">
        <f>+'6- Compras internas'!A52</f>
        <v>43344</v>
      </c>
      <c r="B52" s="21"/>
      <c r="C52" s="21"/>
      <c r="D52" s="23"/>
      <c r="E52" s="23"/>
      <c r="F52" s="23"/>
      <c r="G52" s="23"/>
      <c r="H52" s="23"/>
      <c r="I52" s="23"/>
    </row>
    <row r="53" spans="1:9" x14ac:dyDescent="0.2">
      <c r="A53" s="21">
        <f>+'6- Compras internas'!A53</f>
        <v>43374</v>
      </c>
      <c r="B53" s="21"/>
      <c r="C53" s="21"/>
      <c r="D53" s="23"/>
      <c r="E53" s="23"/>
      <c r="F53" s="23"/>
      <c r="G53" s="23"/>
      <c r="H53" s="23"/>
      <c r="I53" s="23"/>
    </row>
    <row r="54" spans="1:9" ht="13.5" thickBot="1" x14ac:dyDescent="0.25">
      <c r="A54" s="25">
        <f>+'6- Compras internas'!A54</f>
        <v>43405</v>
      </c>
      <c r="B54" s="25"/>
      <c r="C54" s="25"/>
      <c r="D54" s="26"/>
      <c r="E54" s="26"/>
      <c r="F54" s="26"/>
      <c r="G54" s="26"/>
      <c r="H54" s="26"/>
      <c r="I54" s="26"/>
    </row>
    <row r="55" spans="1:9" ht="13.5" hidden="1" thickBot="1" x14ac:dyDescent="0.25">
      <c r="A55" s="214">
        <f>+'6- Compras internas'!A55</f>
        <v>0</v>
      </c>
      <c r="B55" s="214"/>
      <c r="C55" s="214"/>
      <c r="D55" s="213"/>
      <c r="E55" s="213"/>
      <c r="F55" s="213"/>
      <c r="G55" s="213"/>
      <c r="H55" s="213"/>
      <c r="I55" s="213"/>
    </row>
    <row r="56" spans="1:9" ht="13.5" thickBot="1" x14ac:dyDescent="0.25">
      <c r="A56" s="34"/>
      <c r="B56" s="34"/>
      <c r="C56" s="34"/>
      <c r="D56" s="35"/>
      <c r="E56" s="35"/>
      <c r="F56" s="35"/>
      <c r="G56" s="35"/>
      <c r="H56" s="35"/>
      <c r="I56" s="35"/>
    </row>
    <row r="57" spans="1:9" x14ac:dyDescent="0.2">
      <c r="A57" s="60">
        <f>+'6- Compras internas'!A57</f>
        <v>2015</v>
      </c>
      <c r="B57" s="60"/>
      <c r="C57" s="60"/>
      <c r="D57" s="60"/>
      <c r="E57" s="60"/>
      <c r="F57" s="60"/>
      <c r="G57" s="60"/>
      <c r="H57" s="60"/>
      <c r="I57" s="60"/>
    </row>
    <row r="58" spans="1:9" x14ac:dyDescent="0.2">
      <c r="A58" s="61">
        <f>+'6- Compras internas'!A58</f>
        <v>2016</v>
      </c>
      <c r="B58" s="61"/>
      <c r="C58" s="61"/>
      <c r="D58" s="61"/>
      <c r="E58" s="61"/>
      <c r="F58" s="61"/>
      <c r="G58" s="61"/>
      <c r="H58" s="61"/>
      <c r="I58" s="61"/>
    </row>
    <row r="59" spans="1:9" ht="13.5" thickBot="1" x14ac:dyDescent="0.25">
      <c r="A59" s="62">
        <f>+'6- Compras internas'!A59</f>
        <v>2017</v>
      </c>
      <c r="B59" s="62"/>
      <c r="C59" s="62"/>
      <c r="D59" s="62"/>
      <c r="E59" s="62"/>
      <c r="F59" s="62"/>
      <c r="G59" s="62"/>
      <c r="H59" s="62"/>
      <c r="I59" s="62"/>
    </row>
    <row r="60" spans="1:9" ht="13.5" thickBot="1" x14ac:dyDescent="0.25">
      <c r="A60" s="34"/>
      <c r="B60" s="144"/>
      <c r="C60" s="144"/>
      <c r="D60" s="145"/>
      <c r="E60" s="145"/>
      <c r="F60" s="145"/>
      <c r="G60" s="145"/>
      <c r="H60" s="145"/>
      <c r="I60" s="145"/>
    </row>
    <row r="61" spans="1:9" x14ac:dyDescent="0.2">
      <c r="A61" s="17" t="str">
        <f>+'6- Compras internas'!A61</f>
        <v>ene-nov 2017</v>
      </c>
      <c r="B61" s="146"/>
      <c r="C61" s="146"/>
      <c r="D61" s="147"/>
      <c r="E61" s="147"/>
      <c r="F61" s="147"/>
      <c r="G61" s="147"/>
      <c r="H61" s="147"/>
      <c r="I61" s="147"/>
    </row>
    <row r="62" spans="1:9" ht="13.5" thickBot="1" x14ac:dyDescent="0.25">
      <c r="A62" s="25" t="str">
        <f>+'6- Compras internas'!A62</f>
        <v>ene-nov 2018</v>
      </c>
      <c r="B62" s="148"/>
      <c r="C62" s="148"/>
      <c r="D62" s="149"/>
      <c r="E62" s="149"/>
      <c r="F62" s="149"/>
      <c r="G62" s="149"/>
      <c r="H62" s="149"/>
      <c r="I62" s="149"/>
    </row>
    <row r="63" spans="1:9" ht="13.5" thickBot="1" x14ac:dyDescent="0.25">
      <c r="A63" s="87"/>
      <c r="B63" s="87"/>
      <c r="C63" s="87"/>
    </row>
    <row r="64" spans="1:9" ht="13.5" thickBot="1" x14ac:dyDescent="0.25">
      <c r="A64" s="84" t="s">
        <v>79</v>
      </c>
      <c r="C64" s="44"/>
      <c r="D64" s="44"/>
      <c r="E64" s="13" t="s">
        <v>80</v>
      </c>
      <c r="F64" s="44"/>
    </row>
    <row r="67" spans="1:9" x14ac:dyDescent="0.2">
      <c r="A67" s="42" t="s">
        <v>54</v>
      </c>
      <c r="B67" s="42"/>
      <c r="C67" s="42"/>
      <c r="D67" s="43"/>
      <c r="E67" s="44"/>
    </row>
    <row r="68" spans="1:9" ht="13.5" thickBot="1" x14ac:dyDescent="0.25">
      <c r="A68" s="44"/>
      <c r="B68" s="44"/>
      <c r="C68" s="44"/>
      <c r="D68" s="44"/>
      <c r="E68" s="44"/>
    </row>
    <row r="69" spans="1:9" ht="13.5" thickBot="1" x14ac:dyDescent="0.25">
      <c r="A69" s="45" t="s">
        <v>52</v>
      </c>
      <c r="B69" s="63" t="s">
        <v>55</v>
      </c>
      <c r="C69" s="64" t="s">
        <v>58</v>
      </c>
      <c r="D69" s="63" t="s">
        <v>55</v>
      </c>
      <c r="E69" s="64" t="s">
        <v>58</v>
      </c>
      <c r="F69" s="63" t="s">
        <v>55</v>
      </c>
      <c r="G69" s="64" t="s">
        <v>58</v>
      </c>
      <c r="H69" s="63" t="s">
        <v>55</v>
      </c>
      <c r="I69" s="64" t="s">
        <v>58</v>
      </c>
    </row>
    <row r="70" spans="1:9" x14ac:dyDescent="0.2">
      <c r="A70" s="48">
        <f>+A57</f>
        <v>2015</v>
      </c>
      <c r="B70" s="49">
        <f t="shared" ref="B70:I70" si="0">+B57-SUM(B8:B19)</f>
        <v>0</v>
      </c>
      <c r="C70" s="49">
        <f t="shared" si="0"/>
        <v>0</v>
      </c>
      <c r="D70" s="49">
        <f t="shared" si="0"/>
        <v>0</v>
      </c>
      <c r="E70" s="49">
        <f t="shared" si="0"/>
        <v>0</v>
      </c>
      <c r="F70" s="49">
        <f t="shared" si="0"/>
        <v>0</v>
      </c>
      <c r="G70" s="49">
        <f t="shared" si="0"/>
        <v>0</v>
      </c>
      <c r="H70" s="49">
        <f t="shared" si="0"/>
        <v>0</v>
      </c>
      <c r="I70" s="50">
        <f t="shared" si="0"/>
        <v>0</v>
      </c>
    </row>
    <row r="71" spans="1:9" x14ac:dyDescent="0.2">
      <c r="A71" s="51">
        <f>+A58</f>
        <v>2016</v>
      </c>
      <c r="B71" s="52">
        <f t="shared" ref="B71:I71" si="1">+B58-SUM(B20:B31)</f>
        <v>0</v>
      </c>
      <c r="C71" s="52">
        <f t="shared" si="1"/>
        <v>0</v>
      </c>
      <c r="D71" s="52">
        <f t="shared" si="1"/>
        <v>0</v>
      </c>
      <c r="E71" s="52">
        <f t="shared" si="1"/>
        <v>0</v>
      </c>
      <c r="F71" s="52">
        <f t="shared" si="1"/>
        <v>0</v>
      </c>
      <c r="G71" s="52">
        <f t="shared" si="1"/>
        <v>0</v>
      </c>
      <c r="H71" s="52">
        <f t="shared" si="1"/>
        <v>0</v>
      </c>
      <c r="I71" s="53">
        <f t="shared" si="1"/>
        <v>0</v>
      </c>
    </row>
    <row r="72" spans="1:9" ht="13.5" thickBot="1" x14ac:dyDescent="0.25">
      <c r="A72" s="54">
        <f>+A59</f>
        <v>2017</v>
      </c>
      <c r="B72" s="55">
        <f t="shared" ref="B72:I72" si="2">+B59-SUM(B32:B43)</f>
        <v>0</v>
      </c>
      <c r="C72" s="55">
        <f t="shared" si="2"/>
        <v>0</v>
      </c>
      <c r="D72" s="55">
        <f t="shared" si="2"/>
        <v>0</v>
      </c>
      <c r="E72" s="55">
        <f t="shared" si="2"/>
        <v>0</v>
      </c>
      <c r="F72" s="55">
        <f t="shared" si="2"/>
        <v>0</v>
      </c>
      <c r="G72" s="55">
        <f t="shared" si="2"/>
        <v>0</v>
      </c>
      <c r="H72" s="55">
        <f t="shared" si="2"/>
        <v>0</v>
      </c>
      <c r="I72" s="56">
        <f t="shared" si="2"/>
        <v>0</v>
      </c>
    </row>
    <row r="73" spans="1:9" x14ac:dyDescent="0.2">
      <c r="A73" s="48" t="str">
        <f>+A61</f>
        <v>ene-nov 2017</v>
      </c>
      <c r="B73" s="57">
        <f>+B61-(SUM(B32:INDEX(B32:B43,'parámetros e instrucciones'!$E$3)))</f>
        <v>0</v>
      </c>
      <c r="C73" s="57">
        <f>+C61-(SUM(C32:INDEX(C32:C43,'parámetros e instrucciones'!$E$3)))</f>
        <v>0</v>
      </c>
      <c r="D73" s="57">
        <f>+D61-(SUM(D32:INDEX(D32:D43,'parámetros e instrucciones'!$E$3)))</f>
        <v>0</v>
      </c>
      <c r="E73" s="57">
        <f>+E61-(SUM(E32:INDEX(E32:E43,'parámetros e instrucciones'!$E$3)))</f>
        <v>0</v>
      </c>
      <c r="F73" s="57">
        <f>+F61-(SUM(F32:INDEX(F32:F43,'parámetros e instrucciones'!$E$3)))</f>
        <v>0</v>
      </c>
      <c r="G73" s="57">
        <f>+G61-(SUM(G32:INDEX(G32:G43,'parámetros e instrucciones'!$E$3)))</f>
        <v>0</v>
      </c>
      <c r="H73" s="57">
        <f>+H61-(SUM(H32:INDEX(H32:H43,'parámetros e instrucciones'!$E$3)))</f>
        <v>0</v>
      </c>
      <c r="I73" s="57">
        <f>+I61-(SUM(I32:INDEX(I32:I43,'parámetros e instrucciones'!$E$3)))</f>
        <v>0</v>
      </c>
    </row>
    <row r="74" spans="1:9" ht="13.5" thickBot="1" x14ac:dyDescent="0.25">
      <c r="A74" s="54" t="str">
        <f>+A62</f>
        <v>ene-nov 2018</v>
      </c>
      <c r="B74" s="58">
        <f>+B62-(SUM(B44:INDEX(B44:B55,'parámetros e instrucciones'!$E$3)))</f>
        <v>0</v>
      </c>
      <c r="C74" s="58">
        <f>+C62-(SUM(C44:INDEX(C44:C55,'parámetros e instrucciones'!$E$3)))</f>
        <v>0</v>
      </c>
      <c r="D74" s="58">
        <f>+D62-(SUM(D44:INDEX(D44:D55,'parámetros e instrucciones'!$E$3)))</f>
        <v>0</v>
      </c>
      <c r="E74" s="58">
        <f>+E62-(SUM(E44:INDEX(E44:E55,'parámetros e instrucciones'!$E$3)))</f>
        <v>0</v>
      </c>
      <c r="F74" s="58">
        <f>+F62-(SUM(F44:INDEX(F44:F55,'parámetros e instrucciones'!$E$3)))</f>
        <v>0</v>
      </c>
      <c r="G74" s="58">
        <f>+G62-(SUM(G44:INDEX(G44:G55,'parámetros e instrucciones'!$E$3)))</f>
        <v>0</v>
      </c>
      <c r="H74" s="58">
        <f>+H62-(SUM(H44:INDEX(H44:H55,'parámetros e instrucciones'!$E$3)))</f>
        <v>0</v>
      </c>
      <c r="I74" s="58">
        <f>+I62-(SUM(I44:INDEX(I44:I55,'parámetros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1496062992125984" right="0.31496062992125984" top="0.15748031496062992" bottom="0.15748031496062992" header="0" footer="0"/>
  <pageSetup paperSize="9" scale="66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B10" sqref="B10"/>
    </sheetView>
  </sheetViews>
  <sheetFormatPr baseColWidth="10" defaultRowHeight="12.75" x14ac:dyDescent="0.2"/>
  <cols>
    <col min="1" max="1" width="13.42578125" style="8" customWidth="1"/>
    <col min="2" max="4" width="22.7109375" style="8" customWidth="1"/>
    <col min="5" max="5" width="29.140625" style="8" customWidth="1"/>
    <col min="6" max="16384" width="11.42578125" style="8"/>
  </cols>
  <sheetData>
    <row r="1" spans="1:5" x14ac:dyDescent="0.2">
      <c r="A1" s="6" t="s">
        <v>64</v>
      </c>
      <c r="B1" s="7"/>
      <c r="C1" s="7"/>
      <c r="D1" s="7"/>
      <c r="E1" s="7"/>
    </row>
    <row r="2" spans="1:5" x14ac:dyDescent="0.2">
      <c r="A2" s="6" t="s">
        <v>71</v>
      </c>
      <c r="B2" s="7"/>
      <c r="C2" s="7"/>
      <c r="D2" s="7"/>
      <c r="E2" s="7"/>
    </row>
    <row r="3" spans="1:5" s="158" customFormat="1" x14ac:dyDescent="0.2">
      <c r="A3" s="202" t="s">
        <v>118</v>
      </c>
      <c r="B3" s="157"/>
      <c r="C3" s="157"/>
      <c r="D3" s="157"/>
      <c r="E3" s="157"/>
    </row>
    <row r="4" spans="1:5" s="158" customFormat="1" x14ac:dyDescent="0.2">
      <c r="A4" s="202" t="s">
        <v>119</v>
      </c>
      <c r="B4" s="157"/>
      <c r="C4" s="157"/>
      <c r="D4" s="157"/>
      <c r="E4" s="157"/>
    </row>
    <row r="5" spans="1:5" ht="13.5" thickBot="1" x14ac:dyDescent="0.25">
      <c r="A5" s="84"/>
      <c r="B5" s="84"/>
      <c r="C5" s="84"/>
      <c r="D5" s="84"/>
      <c r="E5" s="84"/>
    </row>
    <row r="6" spans="1:5" ht="13.5" thickBot="1" x14ac:dyDescent="0.25">
      <c r="A6" s="269"/>
      <c r="B6" s="269"/>
      <c r="C6" s="270" t="s">
        <v>72</v>
      </c>
      <c r="D6" s="271"/>
      <c r="E6" s="272"/>
    </row>
    <row r="7" spans="1:5" ht="13.5" thickBot="1" x14ac:dyDescent="0.25">
      <c r="A7" s="257" t="s">
        <v>52</v>
      </c>
      <c r="B7" s="273" t="s">
        <v>107</v>
      </c>
      <c r="C7" s="274" t="s">
        <v>73</v>
      </c>
      <c r="D7" s="275" t="s">
        <v>73</v>
      </c>
      <c r="E7" s="276" t="s">
        <v>73</v>
      </c>
    </row>
    <row r="8" spans="1:5" x14ac:dyDescent="0.2">
      <c r="A8" s="123">
        <v>42004</v>
      </c>
      <c r="B8" s="124"/>
      <c r="C8" s="125"/>
      <c r="D8" s="126"/>
      <c r="E8" s="127"/>
    </row>
    <row r="9" spans="1:5" x14ac:dyDescent="0.2">
      <c r="A9" s="128">
        <v>42369</v>
      </c>
      <c r="B9" s="129"/>
      <c r="C9" s="130"/>
      <c r="D9" s="131"/>
      <c r="E9" s="24"/>
    </row>
    <row r="10" spans="1:5" x14ac:dyDescent="0.2">
      <c r="A10" s="128">
        <v>42735</v>
      </c>
      <c r="B10" s="130"/>
      <c r="C10" s="130"/>
      <c r="D10" s="131"/>
      <c r="E10" s="24"/>
    </row>
    <row r="11" spans="1:5" ht="13.5" thickBot="1" x14ac:dyDescent="0.25">
      <c r="A11" s="132">
        <v>43100</v>
      </c>
      <c r="B11" s="133"/>
      <c r="C11" s="134"/>
      <c r="D11" s="135"/>
      <c r="E11" s="29"/>
    </row>
    <row r="12" spans="1:5" x14ac:dyDescent="0.2">
      <c r="A12" s="205">
        <v>43069</v>
      </c>
      <c r="B12" s="136"/>
      <c r="C12" s="136"/>
      <c r="D12" s="137"/>
      <c r="E12" s="20"/>
    </row>
    <row r="13" spans="1:5" ht="13.5" thickBot="1" x14ac:dyDescent="0.25">
      <c r="A13" s="206">
        <v>43434</v>
      </c>
      <c r="B13" s="138"/>
      <c r="C13" s="138"/>
      <c r="D13" s="139"/>
      <c r="E13" s="27"/>
    </row>
    <row r="16" spans="1:5" x14ac:dyDescent="0.2">
      <c r="A16" s="140" t="s">
        <v>74</v>
      </c>
    </row>
    <row r="17" spans="1:6" ht="13.5" thickBot="1" x14ac:dyDescent="0.25"/>
    <row r="18" spans="1:6" ht="13.5" thickBot="1" x14ac:dyDescent="0.25">
      <c r="A18" s="45" t="s">
        <v>52</v>
      </c>
      <c r="B18" s="209" t="str">
        <f>+B7</f>
        <v>CHINA</v>
      </c>
      <c r="C18" s="141"/>
      <c r="D18" s="141"/>
      <c r="E18" s="141"/>
      <c r="F18" s="16"/>
    </row>
    <row r="19" spans="1:6" x14ac:dyDescent="0.2">
      <c r="A19" s="48">
        <f>+'7- reventa'!A70</f>
        <v>2015</v>
      </c>
      <c r="B19" s="50">
        <f>+B9-(B8+'2- impo investigadas'!C60-'7- reventa'!B57)</f>
        <v>0</v>
      </c>
      <c r="C19" s="142"/>
      <c r="D19" s="142"/>
      <c r="E19" s="142"/>
      <c r="F19" s="16"/>
    </row>
    <row r="20" spans="1:6" x14ac:dyDescent="0.2">
      <c r="A20" s="51">
        <f>+'7- reventa'!A71</f>
        <v>2016</v>
      </c>
      <c r="B20" s="53">
        <f>+B10-(B9+'2- impo investigadas'!C61-'7- reventa'!B58)</f>
        <v>0</v>
      </c>
    </row>
    <row r="21" spans="1:6" ht="13.5" thickBot="1" x14ac:dyDescent="0.25">
      <c r="A21" s="54">
        <f>+'7- reventa'!A72</f>
        <v>2017</v>
      </c>
      <c r="B21" s="56">
        <f>+B11-(B10+'2- impo investigadas'!C62-'7- reventa'!B59)</f>
        <v>0</v>
      </c>
    </row>
    <row r="22" spans="1:6" x14ac:dyDescent="0.2">
      <c r="A22" s="207">
        <f>A12</f>
        <v>43069</v>
      </c>
      <c r="B22" s="57">
        <f>+B12-(B11+'2- impo investigadas'!C64-'7- reventa'!B61)</f>
        <v>0</v>
      </c>
    </row>
    <row r="23" spans="1:6" ht="13.5" thickBot="1" x14ac:dyDescent="0.25">
      <c r="A23" s="208">
        <f>A13</f>
        <v>43434</v>
      </c>
      <c r="B23" s="58">
        <f>+B13-(B12+'2- impo investigadas'!C65-'7- reventa'!B62)</f>
        <v>0</v>
      </c>
    </row>
    <row r="24" spans="1:6" x14ac:dyDescent="0.2">
      <c r="A24" s="35"/>
      <c r="B24" s="35"/>
    </row>
    <row r="25" spans="1:6" x14ac:dyDescent="0.2">
      <c r="A25" s="35"/>
      <c r="B25" s="35"/>
    </row>
    <row r="26" spans="1:6" x14ac:dyDescent="0.2">
      <c r="A26" s="35"/>
      <c r="B26" s="35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40" sqref="C4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="75" workbookViewId="0">
      <selection activeCell="A8" sqref="A8:F8"/>
    </sheetView>
  </sheetViews>
  <sheetFormatPr baseColWidth="10" defaultRowHeight="12.75" x14ac:dyDescent="0.2"/>
  <cols>
    <col min="1" max="1" width="17.85546875" style="8" customWidth="1"/>
    <col min="2" max="2" width="66.42578125" style="8" customWidth="1"/>
    <col min="3" max="3" width="11.5703125" style="8" customWidth="1"/>
    <col min="4" max="4" width="12.28515625" style="8" customWidth="1"/>
    <col min="5" max="5" width="13.140625" style="8" customWidth="1"/>
    <col min="6" max="6" width="14.28515625" style="8" customWidth="1"/>
    <col min="7" max="16384" width="11.42578125" style="8"/>
  </cols>
  <sheetData>
    <row r="1" spans="1:6" x14ac:dyDescent="0.2">
      <c r="A1" s="6" t="s">
        <v>1</v>
      </c>
      <c r="B1" s="7"/>
      <c r="C1" s="7"/>
      <c r="D1" s="7"/>
      <c r="E1" s="7"/>
      <c r="F1" s="7"/>
    </row>
    <row r="2" spans="1:6" s="158" customFormat="1" x14ac:dyDescent="0.2">
      <c r="A2" s="156" t="s">
        <v>44</v>
      </c>
      <c r="B2" s="157"/>
      <c r="C2" s="157"/>
      <c r="D2" s="157"/>
      <c r="E2" s="157"/>
      <c r="F2" s="157"/>
    </row>
    <row r="3" spans="1:6" s="161" customFormat="1" ht="12" customHeight="1" x14ac:dyDescent="0.2">
      <c r="A3" s="159" t="s">
        <v>105</v>
      </c>
      <c r="B3" s="160"/>
      <c r="C3" s="160"/>
      <c r="D3" s="160"/>
      <c r="E3" s="160"/>
      <c r="F3" s="160"/>
    </row>
    <row r="4" spans="1:6" hidden="1" x14ac:dyDescent="0.2">
      <c r="A4" s="6"/>
      <c r="B4" s="7"/>
      <c r="C4" s="7"/>
      <c r="D4" s="7"/>
      <c r="E4" s="7"/>
      <c r="F4" s="7"/>
    </row>
    <row r="5" spans="1:6" hidden="1" x14ac:dyDescent="0.2">
      <c r="A5" s="6"/>
      <c r="B5" s="7"/>
      <c r="C5" s="7"/>
      <c r="D5" s="7"/>
      <c r="E5" s="7"/>
      <c r="F5" s="7"/>
    </row>
    <row r="6" spans="1:6" x14ac:dyDescent="0.2">
      <c r="A6" s="6"/>
      <c r="B6" s="7"/>
      <c r="C6" s="7"/>
      <c r="D6" s="7"/>
      <c r="E6" s="7"/>
      <c r="F6" s="7"/>
    </row>
    <row r="7" spans="1:6" ht="13.5" thickBot="1" x14ac:dyDescent="0.25">
      <c r="A7" s="7"/>
      <c r="B7" s="6"/>
      <c r="C7" s="7"/>
      <c r="D7" s="7"/>
      <c r="E7" s="7"/>
      <c r="F7" s="7"/>
    </row>
    <row r="8" spans="1:6" ht="28.5" customHeight="1" thickBot="1" x14ac:dyDescent="0.25">
      <c r="A8" s="253" t="s">
        <v>2</v>
      </c>
      <c r="B8" s="254" t="s">
        <v>103</v>
      </c>
      <c r="C8" s="255">
        <v>2015</v>
      </c>
      <c r="D8" s="255">
        <v>2016</v>
      </c>
      <c r="E8" s="255">
        <v>2017</v>
      </c>
      <c r="F8" s="256" t="s">
        <v>100</v>
      </c>
    </row>
    <row r="9" spans="1:6" x14ac:dyDescent="0.2">
      <c r="A9" s="9" t="s">
        <v>45</v>
      </c>
      <c r="B9" s="287"/>
      <c r="C9" s="284" t="s">
        <v>90</v>
      </c>
      <c r="D9" s="284" t="s">
        <v>90</v>
      </c>
      <c r="E9" s="284" t="s">
        <v>90</v>
      </c>
      <c r="F9" s="284" t="s">
        <v>90</v>
      </c>
    </row>
    <row r="10" spans="1:6" x14ac:dyDescent="0.2">
      <c r="A10" s="10"/>
      <c r="B10" s="288"/>
      <c r="C10" s="285"/>
      <c r="D10" s="285"/>
      <c r="E10" s="285"/>
      <c r="F10" s="285"/>
    </row>
    <row r="11" spans="1:6" x14ac:dyDescent="0.2">
      <c r="A11" s="10"/>
      <c r="B11" s="289"/>
      <c r="C11" s="285"/>
      <c r="D11" s="285"/>
      <c r="E11" s="285"/>
      <c r="F11" s="285"/>
    </row>
    <row r="12" spans="1:6" x14ac:dyDescent="0.2">
      <c r="A12" s="10"/>
      <c r="B12" s="288"/>
      <c r="C12" s="285"/>
      <c r="D12" s="285"/>
      <c r="E12" s="285"/>
      <c r="F12" s="285"/>
    </row>
    <row r="13" spans="1:6" x14ac:dyDescent="0.2">
      <c r="A13" s="10"/>
      <c r="B13" s="289"/>
      <c r="C13" s="285"/>
      <c r="D13" s="285"/>
      <c r="E13" s="285"/>
      <c r="F13" s="285"/>
    </row>
    <row r="14" spans="1:6" ht="13.5" thickBot="1" x14ac:dyDescent="0.25">
      <c r="A14" s="11"/>
      <c r="B14" s="290"/>
      <c r="C14" s="286"/>
      <c r="D14" s="286"/>
      <c r="E14" s="286"/>
      <c r="F14" s="286"/>
    </row>
    <row r="15" spans="1:6" x14ac:dyDescent="0.2">
      <c r="A15" s="9" t="s">
        <v>46</v>
      </c>
      <c r="B15" s="287"/>
      <c r="C15" s="284" t="s">
        <v>90</v>
      </c>
      <c r="D15" s="284" t="s">
        <v>90</v>
      </c>
      <c r="E15" s="284" t="s">
        <v>90</v>
      </c>
      <c r="F15" s="284" t="s">
        <v>90</v>
      </c>
    </row>
    <row r="16" spans="1:6" x14ac:dyDescent="0.2">
      <c r="A16" s="10"/>
      <c r="B16" s="288"/>
      <c r="C16" s="285"/>
      <c r="D16" s="285"/>
      <c r="E16" s="285"/>
      <c r="F16" s="285"/>
    </row>
    <row r="17" spans="1:6" x14ac:dyDescent="0.2">
      <c r="A17" s="10"/>
      <c r="B17" s="289"/>
      <c r="C17" s="285"/>
      <c r="D17" s="285"/>
      <c r="E17" s="285"/>
      <c r="F17" s="285"/>
    </row>
    <row r="18" spans="1:6" x14ac:dyDescent="0.2">
      <c r="A18" s="10"/>
      <c r="B18" s="288"/>
      <c r="C18" s="285"/>
      <c r="D18" s="285"/>
      <c r="E18" s="285"/>
      <c r="F18" s="285"/>
    </row>
    <row r="19" spans="1:6" x14ac:dyDescent="0.2">
      <c r="A19" s="10"/>
      <c r="B19" s="289"/>
      <c r="C19" s="285"/>
      <c r="D19" s="285"/>
      <c r="E19" s="285"/>
      <c r="F19" s="285"/>
    </row>
    <row r="20" spans="1:6" ht="13.5" thickBot="1" x14ac:dyDescent="0.25">
      <c r="A20" s="11"/>
      <c r="B20" s="290"/>
      <c r="C20" s="286"/>
      <c r="D20" s="286"/>
      <c r="E20" s="286"/>
      <c r="F20" s="286"/>
    </row>
    <row r="21" spans="1:6" x14ac:dyDescent="0.2">
      <c r="A21" s="9" t="s">
        <v>47</v>
      </c>
      <c r="B21" s="287"/>
      <c r="C21" s="284" t="s">
        <v>90</v>
      </c>
      <c r="D21" s="284" t="s">
        <v>90</v>
      </c>
      <c r="E21" s="284" t="s">
        <v>90</v>
      </c>
      <c r="F21" s="284" t="s">
        <v>90</v>
      </c>
    </row>
    <row r="22" spans="1:6" x14ac:dyDescent="0.2">
      <c r="A22" s="10"/>
      <c r="B22" s="288"/>
      <c r="C22" s="285"/>
      <c r="D22" s="285"/>
      <c r="E22" s="285"/>
      <c r="F22" s="285"/>
    </row>
    <row r="23" spans="1:6" x14ac:dyDescent="0.2">
      <c r="A23" s="10"/>
      <c r="B23" s="289"/>
      <c r="C23" s="285"/>
      <c r="D23" s="285"/>
      <c r="E23" s="285"/>
      <c r="F23" s="285"/>
    </row>
    <row r="24" spans="1:6" x14ac:dyDescent="0.2">
      <c r="A24" s="10"/>
      <c r="B24" s="288"/>
      <c r="C24" s="285"/>
      <c r="D24" s="285"/>
      <c r="E24" s="285"/>
      <c r="F24" s="285"/>
    </row>
    <row r="25" spans="1:6" x14ac:dyDescent="0.2">
      <c r="A25" s="10"/>
      <c r="B25" s="289"/>
      <c r="C25" s="285"/>
      <c r="D25" s="285"/>
      <c r="E25" s="285"/>
      <c r="F25" s="285"/>
    </row>
    <row r="26" spans="1:6" ht="13.5" thickBot="1" x14ac:dyDescent="0.25">
      <c r="A26" s="11"/>
      <c r="B26" s="290"/>
      <c r="C26" s="286"/>
      <c r="D26" s="286"/>
      <c r="E26" s="286"/>
      <c r="F26" s="286"/>
    </row>
    <row r="27" spans="1:6" x14ac:dyDescent="0.2">
      <c r="A27" s="9" t="s">
        <v>47</v>
      </c>
      <c r="B27" s="287"/>
      <c r="C27" s="284" t="s">
        <v>90</v>
      </c>
      <c r="D27" s="284" t="s">
        <v>90</v>
      </c>
      <c r="E27" s="284" t="s">
        <v>90</v>
      </c>
      <c r="F27" s="284" t="s">
        <v>90</v>
      </c>
    </row>
    <row r="28" spans="1:6" x14ac:dyDescent="0.2">
      <c r="A28" s="10"/>
      <c r="B28" s="288"/>
      <c r="C28" s="285"/>
      <c r="D28" s="285"/>
      <c r="E28" s="285"/>
      <c r="F28" s="285"/>
    </row>
    <row r="29" spans="1:6" x14ac:dyDescent="0.2">
      <c r="A29" s="10"/>
      <c r="B29" s="289"/>
      <c r="C29" s="285"/>
      <c r="D29" s="285"/>
      <c r="E29" s="285"/>
      <c r="F29" s="285"/>
    </row>
    <row r="30" spans="1:6" x14ac:dyDescent="0.2">
      <c r="A30" s="10"/>
      <c r="B30" s="288"/>
      <c r="C30" s="285"/>
      <c r="D30" s="285"/>
      <c r="E30" s="285"/>
      <c r="F30" s="285"/>
    </row>
    <row r="31" spans="1:6" x14ac:dyDescent="0.2">
      <c r="A31" s="10"/>
      <c r="B31" s="289"/>
      <c r="C31" s="285"/>
      <c r="D31" s="285"/>
      <c r="E31" s="285"/>
      <c r="F31" s="285"/>
    </row>
    <row r="32" spans="1:6" ht="13.5" thickBot="1" x14ac:dyDescent="0.25">
      <c r="A32" s="11"/>
      <c r="B32" s="290"/>
      <c r="C32" s="286"/>
      <c r="D32" s="286"/>
      <c r="E32" s="286"/>
      <c r="F32" s="286"/>
    </row>
    <row r="33" spans="1:6" x14ac:dyDescent="0.2">
      <c r="A33" s="9" t="s">
        <v>85</v>
      </c>
      <c r="B33" s="287"/>
      <c r="C33" s="284" t="s">
        <v>90</v>
      </c>
      <c r="D33" s="284" t="s">
        <v>90</v>
      </c>
      <c r="E33" s="284" t="s">
        <v>90</v>
      </c>
      <c r="F33" s="284" t="s">
        <v>90</v>
      </c>
    </row>
    <row r="34" spans="1:6" x14ac:dyDescent="0.2">
      <c r="A34" s="10"/>
      <c r="B34" s="288"/>
      <c r="C34" s="285"/>
      <c r="D34" s="285"/>
      <c r="E34" s="285"/>
      <c r="F34" s="285"/>
    </row>
    <row r="35" spans="1:6" x14ac:dyDescent="0.2">
      <c r="A35" s="10"/>
      <c r="B35" s="289"/>
      <c r="C35" s="285"/>
      <c r="D35" s="285"/>
      <c r="E35" s="285"/>
      <c r="F35" s="285"/>
    </row>
    <row r="36" spans="1:6" x14ac:dyDescent="0.2">
      <c r="A36" s="10"/>
      <c r="B36" s="288"/>
      <c r="C36" s="285"/>
      <c r="D36" s="285"/>
      <c r="E36" s="285"/>
      <c r="F36" s="285"/>
    </row>
    <row r="37" spans="1:6" x14ac:dyDescent="0.2">
      <c r="A37" s="10"/>
      <c r="B37" s="289"/>
      <c r="C37" s="285"/>
      <c r="D37" s="285"/>
      <c r="E37" s="285"/>
      <c r="F37" s="285"/>
    </row>
    <row r="38" spans="1:6" ht="13.5" thickBot="1" x14ac:dyDescent="0.25">
      <c r="A38" s="12"/>
      <c r="B38" s="290"/>
      <c r="C38" s="286"/>
      <c r="D38" s="286"/>
      <c r="E38" s="286"/>
      <c r="F38" s="286"/>
    </row>
    <row r="39" spans="1:6" ht="13.5" thickBot="1" x14ac:dyDescent="0.25">
      <c r="B39" s="13" t="s">
        <v>48</v>
      </c>
      <c r="C39" s="14">
        <v>1</v>
      </c>
      <c r="D39" s="14">
        <v>1</v>
      </c>
      <c r="E39" s="14">
        <v>1</v>
      </c>
      <c r="F39" s="14">
        <v>1</v>
      </c>
    </row>
    <row r="41" spans="1:6" x14ac:dyDescent="0.2">
      <c r="A41" s="8" t="s">
        <v>83</v>
      </c>
    </row>
  </sheetData>
  <mergeCells count="35">
    <mergeCell ref="C27:C32"/>
    <mergeCell ref="D27:D32"/>
    <mergeCell ref="E27:E32"/>
    <mergeCell ref="F27:F32"/>
    <mergeCell ref="C21:C26"/>
    <mergeCell ref="D21:D26"/>
    <mergeCell ref="E21:E26"/>
    <mergeCell ref="F21:F26"/>
    <mergeCell ref="C15:C20"/>
    <mergeCell ref="D15:D20"/>
    <mergeCell ref="E15:E20"/>
    <mergeCell ref="F15:F20"/>
    <mergeCell ref="C9:C14"/>
    <mergeCell ref="D9:D14"/>
    <mergeCell ref="E9:E14"/>
    <mergeCell ref="F9:F14"/>
    <mergeCell ref="B11:B12"/>
    <mergeCell ref="B9:B10"/>
    <mergeCell ref="B15:B16"/>
    <mergeCell ref="B13:B14"/>
    <mergeCell ref="B19:B20"/>
    <mergeCell ref="B17:B18"/>
    <mergeCell ref="B23:B24"/>
    <mergeCell ref="B21:B22"/>
    <mergeCell ref="B27:B28"/>
    <mergeCell ref="B25:B26"/>
    <mergeCell ref="B31:B32"/>
    <mergeCell ref="B29:B30"/>
    <mergeCell ref="D33:D38"/>
    <mergeCell ref="E33:E38"/>
    <mergeCell ref="F33:F38"/>
    <mergeCell ref="B33:B34"/>
    <mergeCell ref="B35:B36"/>
    <mergeCell ref="B37:B38"/>
    <mergeCell ref="C33:C38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zoomScale="75" workbookViewId="0">
      <selection activeCell="A6" sqref="A6"/>
    </sheetView>
  </sheetViews>
  <sheetFormatPr baseColWidth="10" defaultRowHeight="12.75" x14ac:dyDescent="0.2"/>
  <cols>
    <col min="1" max="1" width="15.85546875" style="8" customWidth="1"/>
    <col min="2" max="2" width="37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91" t="s">
        <v>3</v>
      </c>
      <c r="B1" s="291"/>
      <c r="C1" s="291"/>
      <c r="D1" s="291"/>
      <c r="E1" s="291"/>
      <c r="F1" s="291"/>
      <c r="G1" s="15"/>
      <c r="H1" s="15"/>
    </row>
    <row r="2" spans="1:8" x14ac:dyDescent="0.2">
      <c r="A2" s="6" t="s">
        <v>5</v>
      </c>
      <c r="B2" s="7"/>
      <c r="C2" s="7"/>
      <c r="D2" s="7"/>
      <c r="E2" s="7"/>
      <c r="F2" s="7"/>
    </row>
    <row r="3" spans="1:8" s="161" customFormat="1" x14ac:dyDescent="0.2">
      <c r="A3" s="159" t="str">
        <f>+'1.modelos prod.invest.'!A3</f>
        <v>Ruedas de Acero</v>
      </c>
      <c r="B3" s="160"/>
      <c r="C3" s="160"/>
      <c r="D3" s="160"/>
      <c r="E3" s="160"/>
      <c r="F3" s="160"/>
    </row>
    <row r="4" spans="1:8" x14ac:dyDescent="0.2">
      <c r="A4" s="6" t="s">
        <v>86</v>
      </c>
      <c r="B4" s="7"/>
      <c r="C4" s="7"/>
      <c r="D4" s="7"/>
      <c r="E4" s="7"/>
      <c r="F4" s="7"/>
    </row>
    <row r="5" spans="1:8" x14ac:dyDescent="0.2">
      <c r="A5" s="122" t="s">
        <v>107</v>
      </c>
      <c r="B5" s="7"/>
      <c r="C5" s="7"/>
      <c r="D5" s="7"/>
      <c r="E5" s="7"/>
      <c r="F5" s="7"/>
    </row>
    <row r="6" spans="1:8" x14ac:dyDescent="0.2">
      <c r="A6" s="280" t="s">
        <v>125</v>
      </c>
      <c r="B6" s="7"/>
      <c r="C6" s="7"/>
      <c r="D6" s="7"/>
      <c r="E6" s="7"/>
      <c r="F6" s="7"/>
    </row>
    <row r="7" spans="1:8" x14ac:dyDescent="0.2">
      <c r="A7" s="122"/>
      <c r="B7" s="7"/>
      <c r="C7" s="7"/>
      <c r="D7" s="7"/>
      <c r="E7" s="7"/>
      <c r="F7" s="7"/>
    </row>
    <row r="8" spans="1:8" ht="13.5" thickBot="1" x14ac:dyDescent="0.25">
      <c r="A8" s="122"/>
      <c r="B8" s="7"/>
      <c r="C8" s="7"/>
      <c r="D8" s="7"/>
      <c r="E8" s="7"/>
      <c r="F8" s="7"/>
    </row>
    <row r="9" spans="1:8" ht="12.75" customHeight="1" x14ac:dyDescent="0.2">
      <c r="A9" s="257" t="s">
        <v>51</v>
      </c>
      <c r="B9" s="257" t="s">
        <v>6</v>
      </c>
      <c r="C9" s="292" t="s">
        <v>106</v>
      </c>
      <c r="D9" s="257" t="s">
        <v>36</v>
      </c>
      <c r="E9" s="257" t="s">
        <v>37</v>
      </c>
      <c r="F9"/>
    </row>
    <row r="10" spans="1:8" ht="13.5" thickBot="1" x14ac:dyDescent="0.25">
      <c r="A10" s="258" t="s">
        <v>52</v>
      </c>
      <c r="B10" s="259" t="s">
        <v>8</v>
      </c>
      <c r="C10" s="293"/>
      <c r="D10" s="259" t="s">
        <v>7</v>
      </c>
      <c r="E10" s="259" t="s">
        <v>7</v>
      </c>
      <c r="F10"/>
    </row>
    <row r="11" spans="1:8" x14ac:dyDescent="0.2">
      <c r="A11" s="17">
        <v>42005</v>
      </c>
      <c r="B11" s="150"/>
      <c r="C11" s="19"/>
      <c r="D11" s="20"/>
      <c r="E11" s="19"/>
      <c r="F11"/>
    </row>
    <row r="12" spans="1:8" x14ac:dyDescent="0.2">
      <c r="A12" s="21">
        <v>42036</v>
      </c>
      <c r="B12" s="151"/>
      <c r="C12" s="23"/>
      <c r="D12" s="24"/>
      <c r="E12" s="23"/>
      <c r="F12"/>
    </row>
    <row r="13" spans="1:8" x14ac:dyDescent="0.2">
      <c r="A13" s="21">
        <v>42064</v>
      </c>
      <c r="B13" s="151"/>
      <c r="C13" s="23"/>
      <c r="D13" s="24"/>
      <c r="E13" s="23"/>
      <c r="F13"/>
    </row>
    <row r="14" spans="1:8" x14ac:dyDescent="0.2">
      <c r="A14" s="21">
        <v>42095</v>
      </c>
      <c r="B14" s="151"/>
      <c r="C14" s="23"/>
      <c r="D14" s="24"/>
      <c r="E14" s="23"/>
      <c r="F14"/>
    </row>
    <row r="15" spans="1:8" x14ac:dyDescent="0.2">
      <c r="A15" s="21">
        <v>42125</v>
      </c>
      <c r="B15" s="152"/>
      <c r="C15" s="23"/>
      <c r="D15" s="24"/>
      <c r="E15" s="23"/>
      <c r="F15"/>
    </row>
    <row r="16" spans="1:8" x14ac:dyDescent="0.2">
      <c r="A16" s="21">
        <v>42156</v>
      </c>
      <c r="B16" s="151"/>
      <c r="C16" s="23"/>
      <c r="D16" s="24"/>
      <c r="E16" s="23"/>
      <c r="F16"/>
    </row>
    <row r="17" spans="1:6" x14ac:dyDescent="0.2">
      <c r="A17" s="21">
        <v>42186</v>
      </c>
      <c r="B17" s="152"/>
      <c r="C17" s="23"/>
      <c r="D17" s="24"/>
      <c r="E17" s="23"/>
      <c r="F17"/>
    </row>
    <row r="18" spans="1:6" x14ac:dyDescent="0.2">
      <c r="A18" s="21">
        <v>42217</v>
      </c>
      <c r="B18" s="152"/>
      <c r="C18" s="23"/>
      <c r="D18" s="24"/>
      <c r="E18" s="23"/>
      <c r="F18"/>
    </row>
    <row r="19" spans="1:6" x14ac:dyDescent="0.2">
      <c r="A19" s="21">
        <v>42248</v>
      </c>
      <c r="B19" s="152"/>
      <c r="C19" s="23"/>
      <c r="D19" s="24"/>
      <c r="E19" s="23"/>
      <c r="F19"/>
    </row>
    <row r="20" spans="1:6" x14ac:dyDescent="0.2">
      <c r="A20" s="21">
        <v>42278</v>
      </c>
      <c r="B20" s="152"/>
      <c r="C20" s="23"/>
      <c r="D20" s="24"/>
      <c r="E20" s="23"/>
      <c r="F20"/>
    </row>
    <row r="21" spans="1:6" x14ac:dyDescent="0.2">
      <c r="A21" s="21">
        <v>42309</v>
      </c>
      <c r="B21" s="152"/>
      <c r="C21" s="23"/>
      <c r="D21" s="24"/>
      <c r="E21" s="23"/>
      <c r="F21"/>
    </row>
    <row r="22" spans="1:6" ht="13.5" thickBot="1" x14ac:dyDescent="0.25">
      <c r="A22" s="25">
        <v>42339</v>
      </c>
      <c r="B22" s="153"/>
      <c r="C22" s="26"/>
      <c r="D22" s="27"/>
      <c r="E22" s="26"/>
      <c r="F22"/>
    </row>
    <row r="23" spans="1:6" x14ac:dyDescent="0.2">
      <c r="A23" s="17">
        <v>42370</v>
      </c>
      <c r="B23" s="154"/>
      <c r="C23" s="19"/>
      <c r="D23" s="24"/>
      <c r="E23" s="19"/>
      <c r="F23"/>
    </row>
    <row r="24" spans="1:6" x14ac:dyDescent="0.2">
      <c r="A24" s="21">
        <v>42401</v>
      </c>
      <c r="B24" s="152"/>
      <c r="C24" s="23"/>
      <c r="D24" s="28"/>
      <c r="E24" s="23"/>
      <c r="F24"/>
    </row>
    <row r="25" spans="1:6" x14ac:dyDescent="0.2">
      <c r="A25" s="21">
        <v>42430</v>
      </c>
      <c r="B25" s="152"/>
      <c r="C25" s="23"/>
      <c r="D25" s="24"/>
      <c r="E25" s="23"/>
      <c r="F25"/>
    </row>
    <row r="26" spans="1:6" x14ac:dyDescent="0.2">
      <c r="A26" s="21">
        <v>42461</v>
      </c>
      <c r="B26" s="152"/>
      <c r="C26" s="23"/>
      <c r="D26" s="24"/>
      <c r="E26" s="23"/>
      <c r="F26"/>
    </row>
    <row r="27" spans="1:6" x14ac:dyDescent="0.2">
      <c r="A27" s="21">
        <v>42491</v>
      </c>
      <c r="B27" s="152"/>
      <c r="C27" s="23"/>
      <c r="D27" s="24"/>
      <c r="E27" s="23"/>
      <c r="F27"/>
    </row>
    <row r="28" spans="1:6" x14ac:dyDescent="0.2">
      <c r="A28" s="21">
        <v>42522</v>
      </c>
      <c r="B28" s="152"/>
      <c r="C28" s="23"/>
      <c r="D28" s="24"/>
      <c r="E28" s="23"/>
      <c r="F28"/>
    </row>
    <row r="29" spans="1:6" x14ac:dyDescent="0.2">
      <c r="A29" s="21">
        <v>42552</v>
      </c>
      <c r="B29" s="152"/>
      <c r="C29" s="23"/>
      <c r="D29" s="24"/>
      <c r="E29" s="23"/>
      <c r="F29"/>
    </row>
    <row r="30" spans="1:6" x14ac:dyDescent="0.2">
      <c r="A30" s="21">
        <v>42583</v>
      </c>
      <c r="B30" s="152"/>
      <c r="C30" s="23"/>
      <c r="D30" s="24"/>
      <c r="E30" s="23"/>
      <c r="F30"/>
    </row>
    <row r="31" spans="1:6" x14ac:dyDescent="0.2">
      <c r="A31" s="21">
        <v>42614</v>
      </c>
      <c r="B31" s="152"/>
      <c r="C31" s="23"/>
      <c r="D31" s="24"/>
      <c r="E31" s="23"/>
      <c r="F31"/>
    </row>
    <row r="32" spans="1:6" x14ac:dyDescent="0.2">
      <c r="A32" s="21">
        <v>42644</v>
      </c>
      <c r="B32" s="152"/>
      <c r="C32" s="23"/>
      <c r="D32" s="24"/>
      <c r="E32" s="23"/>
      <c r="F32"/>
    </row>
    <row r="33" spans="1:6" x14ac:dyDescent="0.2">
      <c r="A33" s="21">
        <v>42675</v>
      </c>
      <c r="B33" s="152"/>
      <c r="C33" s="23"/>
      <c r="D33" s="24"/>
      <c r="E33" s="23"/>
      <c r="F33"/>
    </row>
    <row r="34" spans="1:6" ht="13.5" thickBot="1" x14ac:dyDescent="0.25">
      <c r="A34" s="25">
        <v>42705</v>
      </c>
      <c r="B34" s="153"/>
      <c r="C34" s="26"/>
      <c r="D34" s="29"/>
      <c r="E34" s="26"/>
      <c r="F34"/>
    </row>
    <row r="35" spans="1:6" x14ac:dyDescent="0.2">
      <c r="A35" s="17">
        <v>42736</v>
      </c>
      <c r="B35" s="154"/>
      <c r="C35" s="30"/>
      <c r="D35" s="18"/>
      <c r="E35" s="19"/>
      <c r="F35"/>
    </row>
    <row r="36" spans="1:6" x14ac:dyDescent="0.2">
      <c r="A36" s="21">
        <v>42767</v>
      </c>
      <c r="B36" s="152"/>
      <c r="C36" s="31"/>
      <c r="D36" s="22"/>
      <c r="E36" s="23"/>
      <c r="F36"/>
    </row>
    <row r="37" spans="1:6" x14ac:dyDescent="0.2">
      <c r="A37" s="21">
        <v>42795</v>
      </c>
      <c r="B37" s="152"/>
      <c r="C37" s="31"/>
      <c r="D37" s="22"/>
      <c r="E37" s="23"/>
      <c r="F37"/>
    </row>
    <row r="38" spans="1:6" x14ac:dyDescent="0.2">
      <c r="A38" s="21">
        <v>42826</v>
      </c>
      <c r="B38" s="152"/>
      <c r="C38" s="31"/>
      <c r="D38" s="22"/>
      <c r="E38" s="23"/>
      <c r="F38"/>
    </row>
    <row r="39" spans="1:6" x14ac:dyDescent="0.2">
      <c r="A39" s="21">
        <v>42856</v>
      </c>
      <c r="B39" s="152"/>
      <c r="C39" s="31"/>
      <c r="D39" s="22"/>
      <c r="E39" s="23"/>
      <c r="F39"/>
    </row>
    <row r="40" spans="1:6" x14ac:dyDescent="0.2">
      <c r="A40" s="21">
        <v>42887</v>
      </c>
      <c r="B40" s="152"/>
      <c r="C40" s="31"/>
      <c r="D40" s="22"/>
      <c r="E40" s="23"/>
      <c r="F40"/>
    </row>
    <row r="41" spans="1:6" x14ac:dyDescent="0.2">
      <c r="A41" s="21">
        <v>42917</v>
      </c>
      <c r="B41" s="152"/>
      <c r="C41" s="31"/>
      <c r="D41" s="22"/>
      <c r="E41" s="23"/>
      <c r="F41"/>
    </row>
    <row r="42" spans="1:6" x14ac:dyDescent="0.2">
      <c r="A42" s="21">
        <v>42948</v>
      </c>
      <c r="B42" s="152"/>
      <c r="C42" s="31"/>
      <c r="D42" s="22"/>
      <c r="E42" s="23"/>
      <c r="F42"/>
    </row>
    <row r="43" spans="1:6" x14ac:dyDescent="0.2">
      <c r="A43" s="21">
        <v>42979</v>
      </c>
      <c r="B43" s="152"/>
      <c r="C43" s="31"/>
      <c r="D43" s="22"/>
      <c r="E43" s="23"/>
      <c r="F43"/>
    </row>
    <row r="44" spans="1:6" x14ac:dyDescent="0.2">
      <c r="A44" s="21">
        <v>43009</v>
      </c>
      <c r="B44" s="152"/>
      <c r="C44" s="31"/>
      <c r="D44" s="22"/>
      <c r="E44" s="23"/>
      <c r="F44"/>
    </row>
    <row r="45" spans="1:6" x14ac:dyDescent="0.2">
      <c r="A45" s="21">
        <v>43040</v>
      </c>
      <c r="B45" s="152"/>
      <c r="C45" s="31"/>
      <c r="D45" s="22"/>
      <c r="E45" s="23"/>
      <c r="F45"/>
    </row>
    <row r="46" spans="1:6" ht="13.5" thickBot="1" x14ac:dyDescent="0.25">
      <c r="A46" s="210">
        <v>43070</v>
      </c>
      <c r="B46" s="153"/>
      <c r="C46" s="32"/>
      <c r="D46" s="33"/>
      <c r="E46" s="26"/>
      <c r="F46"/>
    </row>
    <row r="47" spans="1:6" x14ac:dyDescent="0.2">
      <c r="A47" s="17">
        <v>43101</v>
      </c>
      <c r="B47" s="154"/>
      <c r="C47" s="19"/>
      <c r="D47" s="18"/>
      <c r="E47" s="19"/>
      <c r="F47"/>
    </row>
    <row r="48" spans="1:6" x14ac:dyDescent="0.2">
      <c r="A48" s="21">
        <v>43132</v>
      </c>
      <c r="B48" s="152"/>
      <c r="C48" s="23"/>
      <c r="D48" s="22"/>
      <c r="E48" s="23"/>
      <c r="F48"/>
    </row>
    <row r="49" spans="1:6" x14ac:dyDescent="0.2">
      <c r="A49" s="21">
        <v>43160</v>
      </c>
      <c r="B49" s="152"/>
      <c r="C49" s="23"/>
      <c r="D49" s="22"/>
      <c r="E49" s="23"/>
      <c r="F49"/>
    </row>
    <row r="50" spans="1:6" x14ac:dyDescent="0.2">
      <c r="A50" s="21">
        <v>43191</v>
      </c>
      <c r="B50" s="152"/>
      <c r="C50" s="23"/>
      <c r="D50" s="22"/>
      <c r="E50" s="23"/>
      <c r="F50"/>
    </row>
    <row r="51" spans="1:6" x14ac:dyDescent="0.2">
      <c r="A51" s="21">
        <v>43221</v>
      </c>
      <c r="B51" s="152"/>
      <c r="C51" s="23"/>
      <c r="D51" s="22"/>
      <c r="E51" s="23"/>
      <c r="F51"/>
    </row>
    <row r="52" spans="1:6" x14ac:dyDescent="0.2">
      <c r="A52" s="21">
        <v>43252</v>
      </c>
      <c r="B52" s="152"/>
      <c r="C52" s="23"/>
      <c r="D52" s="22"/>
      <c r="E52" s="23"/>
      <c r="F52"/>
    </row>
    <row r="53" spans="1:6" x14ac:dyDescent="0.2">
      <c r="A53" s="21">
        <v>43282</v>
      </c>
      <c r="B53" s="152"/>
      <c r="C53" s="23"/>
      <c r="D53" s="22"/>
      <c r="E53" s="23"/>
      <c r="F53"/>
    </row>
    <row r="54" spans="1:6" x14ac:dyDescent="0.2">
      <c r="A54" s="21">
        <v>43313</v>
      </c>
      <c r="B54" s="152"/>
      <c r="C54" s="23"/>
      <c r="D54" s="22"/>
      <c r="E54" s="23"/>
      <c r="F54"/>
    </row>
    <row r="55" spans="1:6" x14ac:dyDescent="0.2">
      <c r="A55" s="21">
        <v>43344</v>
      </c>
      <c r="B55" s="152"/>
      <c r="C55" s="23"/>
      <c r="D55" s="22"/>
      <c r="E55" s="23"/>
      <c r="F55"/>
    </row>
    <row r="56" spans="1:6" ht="14.25" customHeight="1" x14ac:dyDescent="0.2">
      <c r="A56" s="21">
        <v>43374</v>
      </c>
      <c r="B56" s="152"/>
      <c r="C56" s="23"/>
      <c r="D56" s="22"/>
      <c r="E56" s="23"/>
      <c r="F56"/>
    </row>
    <row r="57" spans="1:6" ht="13.5" thickBot="1" x14ac:dyDescent="0.25">
      <c r="A57" s="25">
        <v>43405</v>
      </c>
      <c r="B57" s="153"/>
      <c r="C57" s="26"/>
      <c r="D57" s="33"/>
      <c r="E57" s="26"/>
      <c r="F57"/>
    </row>
    <row r="58" spans="1:6" ht="13.5" hidden="1" thickBot="1" x14ac:dyDescent="0.25">
      <c r="A58" s="155">
        <v>43435</v>
      </c>
      <c r="B58" s="70"/>
      <c r="C58" s="211"/>
      <c r="D58" s="212"/>
      <c r="E58" s="213"/>
      <c r="F58"/>
    </row>
    <row r="59" spans="1:6" ht="13.5" thickBot="1" x14ac:dyDescent="0.25">
      <c r="A59" s="34"/>
      <c r="B59" s="35"/>
      <c r="C59" s="35"/>
      <c r="D59" s="36"/>
      <c r="E59" s="35"/>
      <c r="F59" s="36"/>
    </row>
    <row r="60" spans="1:6" x14ac:dyDescent="0.2">
      <c r="A60" s="37">
        <v>2015</v>
      </c>
      <c r="B60" s="19"/>
      <c r="C60" s="19"/>
      <c r="D60" s="19"/>
      <c r="E60" s="19"/>
      <c r="F60"/>
    </row>
    <row r="61" spans="1:6" x14ac:dyDescent="0.2">
      <c r="A61" s="38">
        <v>2016</v>
      </c>
      <c r="B61" s="23"/>
      <c r="C61" s="23"/>
      <c r="D61" s="23"/>
      <c r="E61" s="23"/>
      <c r="F61"/>
    </row>
    <row r="62" spans="1:6" ht="13.5" thickBot="1" x14ac:dyDescent="0.25">
      <c r="A62" s="39">
        <v>2017</v>
      </c>
      <c r="B62" s="26"/>
      <c r="C62" s="26"/>
      <c r="D62" s="26"/>
      <c r="E62" s="26"/>
      <c r="F62"/>
    </row>
    <row r="63" spans="1:6" ht="13.5" thickBot="1" x14ac:dyDescent="0.25">
      <c r="A63" s="34"/>
      <c r="B63" s="35"/>
      <c r="C63" s="35"/>
      <c r="D63" s="35"/>
      <c r="E63" s="35"/>
      <c r="F63"/>
    </row>
    <row r="64" spans="1:6" x14ac:dyDescent="0.2">
      <c r="A64" s="162" t="s">
        <v>101</v>
      </c>
      <c r="B64" s="19"/>
      <c r="C64" s="19"/>
      <c r="D64" s="19"/>
      <c r="E64" s="19"/>
      <c r="F64"/>
    </row>
    <row r="65" spans="1:6" ht="13.5" thickBot="1" x14ac:dyDescent="0.25">
      <c r="A65" s="163" t="s">
        <v>100</v>
      </c>
      <c r="B65" s="26"/>
      <c r="C65" s="26"/>
      <c r="D65" s="26"/>
      <c r="E65" s="26"/>
      <c r="F65"/>
    </row>
    <row r="66" spans="1:6" x14ac:dyDescent="0.2">
      <c r="A66" s="40"/>
      <c r="B66" s="35"/>
      <c r="C66" s="35"/>
      <c r="D66" s="35"/>
      <c r="E66" s="35"/>
      <c r="F66" s="35"/>
    </row>
    <row r="67" spans="1:6" x14ac:dyDescent="0.2">
      <c r="A67" s="41"/>
      <c r="B67" s="35"/>
      <c r="C67" s="35"/>
      <c r="D67" s="35"/>
      <c r="E67" s="35"/>
      <c r="F67" s="35"/>
    </row>
    <row r="68" spans="1:6" x14ac:dyDescent="0.2">
      <c r="A68" s="41"/>
      <c r="B68" s="35"/>
      <c r="C68" s="35"/>
      <c r="D68" s="35"/>
      <c r="E68" s="35"/>
      <c r="F68" s="35"/>
    </row>
    <row r="69" spans="1:6" x14ac:dyDescent="0.2">
      <c r="B69" s="35"/>
      <c r="C69" s="35"/>
      <c r="D69" s="35"/>
      <c r="E69" s="35"/>
      <c r="F69" s="35"/>
    </row>
    <row r="70" spans="1:6" x14ac:dyDescent="0.2">
      <c r="A70" s="42" t="s">
        <v>54</v>
      </c>
      <c r="B70" s="43"/>
      <c r="C70" s="44"/>
    </row>
    <row r="71" spans="1:6" ht="13.5" thickBot="1" x14ac:dyDescent="0.25">
      <c r="A71" s="44"/>
      <c r="B71" s="44"/>
      <c r="C71" s="44"/>
    </row>
    <row r="72" spans="1:6" ht="13.5" thickBot="1" x14ac:dyDescent="0.25">
      <c r="A72" s="45" t="s">
        <v>52</v>
      </c>
      <c r="C72" s="46" t="s">
        <v>55</v>
      </c>
      <c r="D72" s="47" t="s">
        <v>56</v>
      </c>
    </row>
    <row r="73" spans="1:6" x14ac:dyDescent="0.2">
      <c r="A73" s="48">
        <f>A60</f>
        <v>2015</v>
      </c>
      <c r="C73" s="49">
        <f>+C60-SUM(C11:C22)</f>
        <v>0</v>
      </c>
      <c r="D73" s="50">
        <f>+D60-SUM(D11:D22)</f>
        <v>0</v>
      </c>
    </row>
    <row r="74" spans="1:6" x14ac:dyDescent="0.2">
      <c r="A74" s="51">
        <f>A61</f>
        <v>2016</v>
      </c>
      <c r="C74" s="52">
        <f>+C61-SUM(C23:C34)</f>
        <v>0</v>
      </c>
      <c r="D74" s="53">
        <f>+D61-SUM(D23:D34)</f>
        <v>0</v>
      </c>
    </row>
    <row r="75" spans="1:6" ht="13.5" thickBot="1" x14ac:dyDescent="0.25">
      <c r="A75" s="54">
        <f>A62</f>
        <v>2017</v>
      </c>
      <c r="C75" s="55">
        <f>+C62-SUM(C35:C46)</f>
        <v>0</v>
      </c>
      <c r="D75" s="56">
        <f>+D62-SUM(D35:D46)</f>
        <v>0</v>
      </c>
    </row>
    <row r="76" spans="1:6" x14ac:dyDescent="0.2">
      <c r="A76" s="48" t="str">
        <f>+A64</f>
        <v>ene-nov 2017</v>
      </c>
      <c r="C76" s="57">
        <f>+C64-(SUM(C35:INDEX(C35:C46,'parámetros e instrucciones'!$E$3)))</f>
        <v>0</v>
      </c>
      <c r="D76" s="57">
        <f>+D64-(SUM(D35:INDEX(D35:D46,'parámetros e instrucciones'!$E$3)))</f>
        <v>0</v>
      </c>
    </row>
    <row r="77" spans="1:6" ht="13.5" thickBot="1" x14ac:dyDescent="0.25">
      <c r="A77" s="54" t="s">
        <v>100</v>
      </c>
      <c r="C77" s="58">
        <f>+C65-(SUM(C47:INDEX(C47:C58,'parámetros e instrucciones'!$E$3)))</f>
        <v>0</v>
      </c>
      <c r="D77" s="58">
        <f>+D65-(SUM(D47:INDEX(D47:D58,'parámetros e instrucciones'!$E$3)))</f>
        <v>0</v>
      </c>
    </row>
  </sheetData>
  <mergeCells count="2">
    <mergeCell ref="A1:F1"/>
    <mergeCell ref="C9:C1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portrait" horizontalDpi="300" verticalDpi="3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zoomScale="75" workbookViewId="0">
      <selection activeCell="L8" sqref="L8"/>
    </sheetView>
  </sheetViews>
  <sheetFormatPr baseColWidth="10" defaultRowHeight="12.75" x14ac:dyDescent="0.2"/>
  <cols>
    <col min="1" max="1" width="14.5703125" style="8" customWidth="1"/>
    <col min="2" max="2" width="28" style="8" bestFit="1" customWidth="1"/>
    <col min="3" max="3" width="20.7109375" style="8" bestFit="1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91" t="s">
        <v>4</v>
      </c>
      <c r="B1" s="291"/>
      <c r="C1" s="291"/>
      <c r="D1" s="291"/>
      <c r="E1" s="291"/>
      <c r="F1" s="291"/>
      <c r="G1" s="15"/>
      <c r="H1" s="15"/>
    </row>
    <row r="2" spans="1:8" x14ac:dyDescent="0.2">
      <c r="A2" s="6" t="s">
        <v>5</v>
      </c>
      <c r="B2" s="7"/>
      <c r="C2" s="7"/>
      <c r="D2" s="7"/>
      <c r="E2" s="7"/>
      <c r="F2" s="7"/>
    </row>
    <row r="3" spans="1:8" x14ac:dyDescent="0.2">
      <c r="A3" s="159" t="str">
        <f>+'1.modelos prod.invest.'!3:3</f>
        <v>Ruedas de Acero</v>
      </c>
      <c r="B3" s="160"/>
      <c r="C3" s="160"/>
      <c r="D3" s="160"/>
      <c r="E3" s="160"/>
      <c r="F3" s="160"/>
      <c r="G3" s="161"/>
    </row>
    <row r="4" spans="1:8" x14ac:dyDescent="0.2">
      <c r="A4" s="6" t="s">
        <v>49</v>
      </c>
      <c r="B4" s="7"/>
      <c r="C4" s="7"/>
      <c r="D4" s="7"/>
      <c r="E4" s="7"/>
      <c r="F4" s="7"/>
    </row>
    <row r="5" spans="1:8" x14ac:dyDescent="0.2">
      <c r="A5" s="6" t="s">
        <v>50</v>
      </c>
      <c r="B5" s="7"/>
      <c r="C5" s="7"/>
      <c r="D5" s="7"/>
      <c r="E5" s="7"/>
      <c r="F5" s="7"/>
    </row>
    <row r="6" spans="1:8" ht="33" customHeight="1" x14ac:dyDescent="0.2">
      <c r="A6" s="294" t="s">
        <v>126</v>
      </c>
      <c r="B6" s="294"/>
      <c r="C6" s="294"/>
      <c r="D6" s="294"/>
      <c r="E6" s="294"/>
      <c r="F6" s="7"/>
    </row>
    <row r="7" spans="1:8" x14ac:dyDescent="0.2">
      <c r="A7" s="6"/>
      <c r="B7" s="7"/>
      <c r="C7" s="7"/>
      <c r="D7" s="7"/>
      <c r="E7" s="7"/>
      <c r="F7" s="7"/>
    </row>
    <row r="8" spans="1:8" ht="13.5" thickBot="1" x14ac:dyDescent="0.25">
      <c r="A8" s="6"/>
      <c r="B8" s="7"/>
      <c r="C8" s="7"/>
      <c r="D8" s="7"/>
      <c r="E8" s="7"/>
      <c r="F8" s="7"/>
    </row>
    <row r="9" spans="1:8" ht="12.75" customHeight="1" x14ac:dyDescent="0.2">
      <c r="A9" s="257" t="s">
        <v>51</v>
      </c>
      <c r="B9" s="257" t="s">
        <v>6</v>
      </c>
      <c r="C9" s="292" t="s">
        <v>106</v>
      </c>
      <c r="D9" s="257" t="s">
        <v>36</v>
      </c>
      <c r="E9" s="257" t="s">
        <v>37</v>
      </c>
    </row>
    <row r="10" spans="1:8" ht="13.5" thickBot="1" x14ac:dyDescent="0.25">
      <c r="A10" s="259" t="s">
        <v>52</v>
      </c>
      <c r="B10" s="259" t="s">
        <v>8</v>
      </c>
      <c r="C10" s="293"/>
      <c r="D10" s="259" t="s">
        <v>7</v>
      </c>
      <c r="E10" s="259" t="s">
        <v>7</v>
      </c>
    </row>
    <row r="11" spans="1:8" x14ac:dyDescent="0.2">
      <c r="A11" s="17">
        <f>'2- impo investigadas'!A11</f>
        <v>42005</v>
      </c>
      <c r="B11" s="18"/>
      <c r="C11" s="19"/>
      <c r="D11" s="20"/>
      <c r="E11" s="19"/>
    </row>
    <row r="12" spans="1:8" x14ac:dyDescent="0.2">
      <c r="A12" s="21">
        <f>'2- impo investigadas'!A12</f>
        <v>42036</v>
      </c>
      <c r="B12" s="22"/>
      <c r="C12" s="23"/>
      <c r="D12" s="24"/>
      <c r="E12" s="23"/>
    </row>
    <row r="13" spans="1:8" x14ac:dyDescent="0.2">
      <c r="A13" s="21">
        <f>'2- impo investigadas'!A13</f>
        <v>42064</v>
      </c>
      <c r="B13" s="22"/>
      <c r="C13" s="23"/>
      <c r="D13" s="24"/>
      <c r="E13" s="23"/>
    </row>
    <row r="14" spans="1:8" x14ac:dyDescent="0.2">
      <c r="A14" s="21">
        <f>'2- impo investigadas'!A14</f>
        <v>42095</v>
      </c>
      <c r="B14" s="22"/>
      <c r="C14" s="23"/>
      <c r="D14" s="24"/>
      <c r="E14" s="23"/>
    </row>
    <row r="15" spans="1:8" x14ac:dyDescent="0.2">
      <c r="A15" s="21">
        <f>'2- impo investigadas'!A15</f>
        <v>42125</v>
      </c>
      <c r="B15" s="23"/>
      <c r="C15" s="23"/>
      <c r="D15" s="24"/>
      <c r="E15" s="23"/>
    </row>
    <row r="16" spans="1:8" x14ac:dyDescent="0.2">
      <c r="A16" s="21">
        <f>'2- impo investigadas'!A16</f>
        <v>42156</v>
      </c>
      <c r="B16" s="22"/>
      <c r="C16" s="23"/>
      <c r="D16" s="24"/>
      <c r="E16" s="23"/>
    </row>
    <row r="17" spans="1:5" x14ac:dyDescent="0.2">
      <c r="A17" s="21">
        <f>'2- impo investigadas'!A17</f>
        <v>42186</v>
      </c>
      <c r="B17" s="23"/>
      <c r="C17" s="23"/>
      <c r="D17" s="24"/>
      <c r="E17" s="23"/>
    </row>
    <row r="18" spans="1:5" x14ac:dyDescent="0.2">
      <c r="A18" s="21">
        <f>'2- impo investigadas'!A18</f>
        <v>42217</v>
      </c>
      <c r="B18" s="23"/>
      <c r="C18" s="23"/>
      <c r="D18" s="24"/>
      <c r="E18" s="23"/>
    </row>
    <row r="19" spans="1:5" x14ac:dyDescent="0.2">
      <c r="A19" s="21">
        <f>'2- impo investigadas'!A19</f>
        <v>42248</v>
      </c>
      <c r="B19" s="23"/>
      <c r="C19" s="23"/>
      <c r="D19" s="24"/>
      <c r="E19" s="23"/>
    </row>
    <row r="20" spans="1:5" x14ac:dyDescent="0.2">
      <c r="A20" s="21">
        <f>'2- impo investigadas'!A20</f>
        <v>42278</v>
      </c>
      <c r="B20" s="23"/>
      <c r="C20" s="23"/>
      <c r="D20" s="24"/>
      <c r="E20" s="23"/>
    </row>
    <row r="21" spans="1:5" x14ac:dyDescent="0.2">
      <c r="A21" s="21">
        <f>'2- impo investigadas'!A21</f>
        <v>42309</v>
      </c>
      <c r="B21" s="23"/>
      <c r="C21" s="23"/>
      <c r="D21" s="24"/>
      <c r="E21" s="23"/>
    </row>
    <row r="22" spans="1:5" ht="13.5" thickBot="1" x14ac:dyDescent="0.25">
      <c r="A22" s="25">
        <f>'2- impo investigadas'!A22</f>
        <v>42339</v>
      </c>
      <c r="B22" s="26"/>
      <c r="C22" s="26"/>
      <c r="D22" s="27"/>
      <c r="E22" s="26"/>
    </row>
    <row r="23" spans="1:5" x14ac:dyDescent="0.2">
      <c r="A23" s="17">
        <f>'2- impo investigadas'!A23</f>
        <v>42370</v>
      </c>
      <c r="B23" s="19"/>
      <c r="C23" s="19"/>
      <c r="D23" s="24"/>
      <c r="E23" s="19"/>
    </row>
    <row r="24" spans="1:5" x14ac:dyDescent="0.2">
      <c r="A24" s="21">
        <f>'2- impo investigadas'!A24</f>
        <v>42401</v>
      </c>
      <c r="B24" s="23"/>
      <c r="C24" s="23"/>
      <c r="D24" s="28"/>
      <c r="E24" s="23"/>
    </row>
    <row r="25" spans="1:5" x14ac:dyDescent="0.2">
      <c r="A25" s="21">
        <f>'2- impo investigadas'!A25</f>
        <v>42430</v>
      </c>
      <c r="B25" s="23"/>
      <c r="C25" s="23"/>
      <c r="D25" s="24"/>
      <c r="E25" s="23"/>
    </row>
    <row r="26" spans="1:5" x14ac:dyDescent="0.2">
      <c r="A26" s="21">
        <f>'2- impo investigadas'!A26</f>
        <v>42461</v>
      </c>
      <c r="B26" s="23"/>
      <c r="C26" s="23"/>
      <c r="D26" s="24"/>
      <c r="E26" s="23"/>
    </row>
    <row r="27" spans="1:5" x14ac:dyDescent="0.2">
      <c r="A27" s="21">
        <f>'2- impo investigadas'!A27</f>
        <v>42491</v>
      </c>
      <c r="B27" s="23"/>
      <c r="C27" s="23"/>
      <c r="D27" s="24"/>
      <c r="E27" s="23"/>
    </row>
    <row r="28" spans="1:5" x14ac:dyDescent="0.2">
      <c r="A28" s="21">
        <f>'2- impo investigadas'!A28</f>
        <v>42522</v>
      </c>
      <c r="B28" s="23"/>
      <c r="C28" s="23"/>
      <c r="D28" s="24"/>
      <c r="E28" s="23"/>
    </row>
    <row r="29" spans="1:5" x14ac:dyDescent="0.2">
      <c r="A29" s="21">
        <f>'2- impo investigadas'!A29</f>
        <v>42552</v>
      </c>
      <c r="B29" s="23"/>
      <c r="C29" s="23"/>
      <c r="D29" s="24"/>
      <c r="E29" s="23"/>
    </row>
    <row r="30" spans="1:5" x14ac:dyDescent="0.2">
      <c r="A30" s="21">
        <f>'2- impo investigadas'!A30</f>
        <v>42583</v>
      </c>
      <c r="B30" s="23"/>
      <c r="C30" s="23"/>
      <c r="D30" s="24"/>
      <c r="E30" s="23"/>
    </row>
    <row r="31" spans="1:5" x14ac:dyDescent="0.2">
      <c r="A31" s="21">
        <f>'2- impo investigadas'!A31</f>
        <v>42614</v>
      </c>
      <c r="B31" s="23"/>
      <c r="C31" s="23"/>
      <c r="D31" s="24"/>
      <c r="E31" s="23"/>
    </row>
    <row r="32" spans="1:5" x14ac:dyDescent="0.2">
      <c r="A32" s="21">
        <f>'2- impo investigadas'!A32</f>
        <v>42644</v>
      </c>
      <c r="B32" s="23"/>
      <c r="C32" s="23"/>
      <c r="D32" s="24"/>
      <c r="E32" s="23"/>
    </row>
    <row r="33" spans="1:5" x14ac:dyDescent="0.2">
      <c r="A33" s="21">
        <f>'2- impo investigadas'!A33</f>
        <v>42675</v>
      </c>
      <c r="B33" s="23"/>
      <c r="C33" s="23"/>
      <c r="D33" s="24"/>
      <c r="E33" s="23"/>
    </row>
    <row r="34" spans="1:5" ht="13.5" thickBot="1" x14ac:dyDescent="0.25">
      <c r="A34" s="25">
        <f>'2- impo investigadas'!A34</f>
        <v>42705</v>
      </c>
      <c r="B34" s="26"/>
      <c r="C34" s="26"/>
      <c r="D34" s="29"/>
      <c r="E34" s="26"/>
    </row>
    <row r="35" spans="1:5" x14ac:dyDescent="0.2">
      <c r="A35" s="17">
        <f>'2- impo investigadas'!A35</f>
        <v>42736</v>
      </c>
      <c r="B35" s="19"/>
      <c r="C35" s="30"/>
      <c r="D35" s="18"/>
      <c r="E35" s="19"/>
    </row>
    <row r="36" spans="1:5" x14ac:dyDescent="0.2">
      <c r="A36" s="21">
        <f>'2- impo investigadas'!A36</f>
        <v>42767</v>
      </c>
      <c r="B36" s="23"/>
      <c r="C36" s="31"/>
      <c r="D36" s="22"/>
      <c r="E36" s="23"/>
    </row>
    <row r="37" spans="1:5" x14ac:dyDescent="0.2">
      <c r="A37" s="21">
        <f>'2- impo investigadas'!A37</f>
        <v>42795</v>
      </c>
      <c r="B37" s="23"/>
      <c r="C37" s="31"/>
      <c r="D37" s="22"/>
      <c r="E37" s="23"/>
    </row>
    <row r="38" spans="1:5" x14ac:dyDescent="0.2">
      <c r="A38" s="21">
        <f>'2- impo investigadas'!A38</f>
        <v>42826</v>
      </c>
      <c r="B38" s="23"/>
      <c r="C38" s="31"/>
      <c r="D38" s="22"/>
      <c r="E38" s="23"/>
    </row>
    <row r="39" spans="1:5" x14ac:dyDescent="0.2">
      <c r="A39" s="21">
        <f>'2- impo investigadas'!A39</f>
        <v>42856</v>
      </c>
      <c r="B39" s="23"/>
      <c r="C39" s="31"/>
      <c r="D39" s="22"/>
      <c r="E39" s="23"/>
    </row>
    <row r="40" spans="1:5" x14ac:dyDescent="0.2">
      <c r="A40" s="21">
        <f>'2- impo investigadas'!A40</f>
        <v>42887</v>
      </c>
      <c r="B40" s="23"/>
      <c r="C40" s="31"/>
      <c r="D40" s="22"/>
      <c r="E40" s="23"/>
    </row>
    <row r="41" spans="1:5" x14ac:dyDescent="0.2">
      <c r="A41" s="21">
        <f>'2- impo investigadas'!A41</f>
        <v>42917</v>
      </c>
      <c r="B41" s="23"/>
      <c r="C41" s="31"/>
      <c r="D41" s="22"/>
      <c r="E41" s="23"/>
    </row>
    <row r="42" spans="1:5" x14ac:dyDescent="0.2">
      <c r="A42" s="21">
        <f>'2- impo investigadas'!A42</f>
        <v>42948</v>
      </c>
      <c r="B42" s="23"/>
      <c r="C42" s="31"/>
      <c r="D42" s="22"/>
      <c r="E42" s="23"/>
    </row>
    <row r="43" spans="1:5" x14ac:dyDescent="0.2">
      <c r="A43" s="21">
        <f>'2- impo investigadas'!A43</f>
        <v>42979</v>
      </c>
      <c r="B43" s="23"/>
      <c r="C43" s="31"/>
      <c r="D43" s="22"/>
      <c r="E43" s="23"/>
    </row>
    <row r="44" spans="1:5" x14ac:dyDescent="0.2">
      <c r="A44" s="21">
        <f>'2- impo investigadas'!A44</f>
        <v>43009</v>
      </c>
      <c r="B44" s="23"/>
      <c r="C44" s="31"/>
      <c r="D44" s="22"/>
      <c r="E44" s="23"/>
    </row>
    <row r="45" spans="1:5" x14ac:dyDescent="0.2">
      <c r="A45" s="21">
        <f>'2- impo investigadas'!A45</f>
        <v>43040</v>
      </c>
      <c r="B45" s="23"/>
      <c r="C45" s="31"/>
      <c r="D45" s="22"/>
      <c r="E45" s="23"/>
    </row>
    <row r="46" spans="1:5" ht="13.5" thickBot="1" x14ac:dyDescent="0.25">
      <c r="A46" s="25">
        <f>'2- impo investigadas'!A46</f>
        <v>43070</v>
      </c>
      <c r="B46" s="26"/>
      <c r="C46" s="32"/>
      <c r="D46" s="33"/>
      <c r="E46" s="26"/>
    </row>
    <row r="47" spans="1:5" x14ac:dyDescent="0.2">
      <c r="A47" s="17">
        <v>43101</v>
      </c>
      <c r="B47" s="154"/>
      <c r="C47" s="19"/>
      <c r="D47" s="19"/>
      <c r="E47" s="19"/>
    </row>
    <row r="48" spans="1:5" x14ac:dyDescent="0.2">
      <c r="A48" s="21">
        <v>43132</v>
      </c>
      <c r="B48" s="152"/>
      <c r="C48" s="23"/>
      <c r="D48" s="23"/>
      <c r="E48" s="23"/>
    </row>
    <row r="49" spans="1:6" x14ac:dyDescent="0.2">
      <c r="A49" s="21">
        <v>43160</v>
      </c>
      <c r="B49" s="152"/>
      <c r="C49" s="23"/>
      <c r="D49" s="23"/>
      <c r="E49" s="23"/>
    </row>
    <row r="50" spans="1:6" x14ac:dyDescent="0.2">
      <c r="A50" s="21">
        <v>43191</v>
      </c>
      <c r="B50" s="152"/>
      <c r="C50" s="23"/>
      <c r="D50" s="23"/>
      <c r="E50" s="23"/>
    </row>
    <row r="51" spans="1:6" x14ac:dyDescent="0.2">
      <c r="A51" s="21">
        <v>43221</v>
      </c>
      <c r="B51" s="152"/>
      <c r="C51" s="23"/>
      <c r="D51" s="23"/>
      <c r="E51" s="23"/>
    </row>
    <row r="52" spans="1:6" x14ac:dyDescent="0.2">
      <c r="A52" s="21">
        <v>43252</v>
      </c>
      <c r="B52" s="152"/>
      <c r="C52" s="23"/>
      <c r="D52" s="23"/>
      <c r="E52" s="23"/>
    </row>
    <row r="53" spans="1:6" x14ac:dyDescent="0.2">
      <c r="A53" s="21">
        <v>43282</v>
      </c>
      <c r="B53" s="152"/>
      <c r="C53" s="23"/>
      <c r="D53" s="23"/>
      <c r="E53" s="23"/>
    </row>
    <row r="54" spans="1:6" x14ac:dyDescent="0.2">
      <c r="A54" s="21">
        <v>43313</v>
      </c>
      <c r="B54" s="152"/>
      <c r="C54" s="23"/>
      <c r="D54" s="23"/>
      <c r="E54" s="23"/>
    </row>
    <row r="55" spans="1:6" x14ac:dyDescent="0.2">
      <c r="A55" s="21">
        <v>43344</v>
      </c>
      <c r="B55" s="152"/>
      <c r="C55" s="23"/>
      <c r="D55" s="23"/>
      <c r="E55" s="23"/>
    </row>
    <row r="56" spans="1:6" x14ac:dyDescent="0.2">
      <c r="A56" s="21">
        <v>43374</v>
      </c>
      <c r="B56" s="152"/>
      <c r="C56" s="23"/>
      <c r="D56" s="23"/>
      <c r="E56" s="23"/>
    </row>
    <row r="57" spans="1:6" ht="13.5" thickBot="1" x14ac:dyDescent="0.25">
      <c r="A57" s="25">
        <v>43405</v>
      </c>
      <c r="B57" s="153"/>
      <c r="C57" s="26"/>
      <c r="D57" s="26"/>
      <c r="E57" s="26"/>
    </row>
    <row r="58" spans="1:6" ht="13.5" hidden="1" thickBot="1" x14ac:dyDescent="0.25">
      <c r="A58" s="25"/>
      <c r="B58" s="26"/>
      <c r="C58" s="32"/>
      <c r="D58" s="33"/>
      <c r="E58" s="26"/>
    </row>
    <row r="59" spans="1:6" ht="13.5" thickBot="1" x14ac:dyDescent="0.25">
      <c r="A59" s="34"/>
      <c r="B59" s="35"/>
      <c r="C59" s="35"/>
      <c r="D59" s="36"/>
      <c r="E59" s="35"/>
      <c r="F59" s="36"/>
    </row>
    <row r="60" spans="1:6" x14ac:dyDescent="0.2">
      <c r="A60" s="37">
        <f>'2- impo investigadas'!A60</f>
        <v>2015</v>
      </c>
      <c r="B60" s="19"/>
      <c r="C60" s="19"/>
      <c r="D60" s="19"/>
      <c r="E60" s="19"/>
    </row>
    <row r="61" spans="1:6" x14ac:dyDescent="0.2">
      <c r="A61" s="38">
        <f>'2- impo investigadas'!A61</f>
        <v>2016</v>
      </c>
      <c r="B61" s="23"/>
      <c r="C61" s="23"/>
      <c r="D61" s="23"/>
      <c r="E61" s="23"/>
    </row>
    <row r="62" spans="1:6" ht="13.5" thickBot="1" x14ac:dyDescent="0.25">
      <c r="A62" s="39">
        <f>'2- impo investigadas'!A62</f>
        <v>2017</v>
      </c>
      <c r="B62" s="26"/>
      <c r="C62" s="26"/>
      <c r="D62" s="26"/>
      <c r="E62" s="26"/>
    </row>
    <row r="63" spans="1:6" ht="13.5" thickBot="1" x14ac:dyDescent="0.25">
      <c r="A63" s="34"/>
      <c r="B63" s="35"/>
      <c r="C63" s="35"/>
      <c r="D63" s="35"/>
      <c r="E63" s="35"/>
    </row>
    <row r="64" spans="1:6" x14ac:dyDescent="0.2">
      <c r="A64" s="162" t="str">
        <f>+'2- impo investigadas'!A64</f>
        <v>ene-nov 2017</v>
      </c>
      <c r="B64" s="19"/>
      <c r="C64" s="19"/>
      <c r="D64" s="19"/>
      <c r="E64" s="19"/>
    </row>
    <row r="65" spans="1:6" ht="13.5" thickBot="1" x14ac:dyDescent="0.25">
      <c r="A65" s="163" t="str">
        <f>+'2- impo investigadas'!A65</f>
        <v>ene-nov 2018</v>
      </c>
      <c r="B65" s="26"/>
      <c r="C65" s="26"/>
      <c r="D65" s="26"/>
      <c r="E65" s="26"/>
    </row>
    <row r="66" spans="1:6" x14ac:dyDescent="0.2">
      <c r="A66" s="40" t="s">
        <v>53</v>
      </c>
      <c r="B66" s="35"/>
      <c r="C66" s="35"/>
      <c r="D66" s="35"/>
      <c r="E66" s="35"/>
      <c r="F66" s="35"/>
    </row>
    <row r="67" spans="1:6" x14ac:dyDescent="0.2">
      <c r="A67" s="41"/>
      <c r="B67" s="35"/>
      <c r="C67" s="35"/>
      <c r="D67" s="35"/>
      <c r="E67" s="35"/>
      <c r="F67" s="35"/>
    </row>
    <row r="68" spans="1:6" x14ac:dyDescent="0.2">
      <c r="A68" s="41"/>
      <c r="B68" s="35"/>
      <c r="C68" s="35"/>
      <c r="D68" s="35"/>
      <c r="E68" s="35"/>
      <c r="F68" s="35"/>
    </row>
    <row r="69" spans="1:6" x14ac:dyDescent="0.2">
      <c r="B69" s="35"/>
      <c r="C69" s="35"/>
      <c r="D69" s="35"/>
      <c r="E69" s="35"/>
      <c r="F69" s="35"/>
    </row>
    <row r="70" spans="1:6" x14ac:dyDescent="0.2">
      <c r="A70" s="42" t="s">
        <v>54</v>
      </c>
      <c r="B70" s="43"/>
      <c r="C70" s="44"/>
    </row>
    <row r="71" spans="1:6" ht="13.5" thickBot="1" x14ac:dyDescent="0.25">
      <c r="A71" s="44"/>
      <c r="B71" s="44"/>
      <c r="C71" s="44"/>
    </row>
    <row r="72" spans="1:6" ht="13.5" thickBot="1" x14ac:dyDescent="0.25">
      <c r="A72" s="45" t="s">
        <v>52</v>
      </c>
      <c r="C72" s="46" t="s">
        <v>55</v>
      </c>
      <c r="D72" s="47" t="s">
        <v>56</v>
      </c>
    </row>
    <row r="73" spans="1:6" x14ac:dyDescent="0.2">
      <c r="A73" s="48">
        <f>A60</f>
        <v>2015</v>
      </c>
      <c r="C73" s="49">
        <f>+C60-SUM(C11:C22)</f>
        <v>0</v>
      </c>
      <c r="D73" s="50">
        <f>+D60-SUM(D11:D22)</f>
        <v>0</v>
      </c>
    </row>
    <row r="74" spans="1:6" x14ac:dyDescent="0.2">
      <c r="A74" s="51">
        <f>A61</f>
        <v>2016</v>
      </c>
      <c r="C74" s="52">
        <f>+C61-SUM(C23:C34)</f>
        <v>0</v>
      </c>
      <c r="D74" s="53">
        <f>+D61-SUM(D23:D34)</f>
        <v>0</v>
      </c>
    </row>
    <row r="75" spans="1:6" ht="13.5" thickBot="1" x14ac:dyDescent="0.25">
      <c r="A75" s="54">
        <f>A62</f>
        <v>2017</v>
      </c>
      <c r="C75" s="55">
        <f>+C62-SUM(C35:C46)</f>
        <v>0</v>
      </c>
      <c r="D75" s="56">
        <f>+D62-SUM(D35:D46)</f>
        <v>0</v>
      </c>
    </row>
    <row r="76" spans="1:6" x14ac:dyDescent="0.2">
      <c r="A76" s="48" t="str">
        <f>+A64</f>
        <v>ene-nov 2017</v>
      </c>
      <c r="C76" s="57">
        <f>+C64-(SUM(C35:INDEX(C35:C46,'parámetros e instrucciones'!$E$3)))</f>
        <v>0</v>
      </c>
      <c r="D76" s="57">
        <f>+D64-(SUM(D35:INDEX(D35:D46,'parámetros e instrucciones'!$E$3)))</f>
        <v>0</v>
      </c>
    </row>
    <row r="77" spans="1:6" ht="13.5" thickBot="1" x14ac:dyDescent="0.25">
      <c r="A77" s="54" t="str">
        <f>+A65</f>
        <v>ene-nov 2018</v>
      </c>
      <c r="C77" s="58">
        <f>+C65-(SUM(C47:INDEX(C47:C58,'parámetros e instrucciones'!$E$3)))</f>
        <v>0</v>
      </c>
      <c r="D77" s="58">
        <f>+D65-(SUM(D47:INDEX(D47:D58,'parámetros e instrucciones'!$E$3)))</f>
        <v>0</v>
      </c>
    </row>
  </sheetData>
  <mergeCells count="3">
    <mergeCell ref="A1:F1"/>
    <mergeCell ref="C9:C10"/>
    <mergeCell ref="A6:E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6" orientation="portrait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tabSelected="1" zoomScale="75" workbookViewId="0">
      <selection activeCell="K26" sqref="K26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89"/>
    <col min="9" max="9" width="11.85546875" style="189" customWidth="1"/>
    <col min="10" max="16384" width="11.42578125" style="2"/>
  </cols>
  <sheetData>
    <row r="1" spans="1:13" x14ac:dyDescent="0.2">
      <c r="A1" s="94" t="s">
        <v>127</v>
      </c>
      <c r="B1" s="95"/>
      <c r="C1" s="95"/>
      <c r="D1" s="95"/>
      <c r="E1" s="95"/>
      <c r="F1" s="95"/>
      <c r="G1" s="95"/>
      <c r="H1" s="165"/>
      <c r="I1" s="165"/>
    </row>
    <row r="2" spans="1:13" x14ac:dyDescent="0.2">
      <c r="A2" s="94" t="s">
        <v>9</v>
      </c>
      <c r="B2" s="95"/>
      <c r="C2" s="95"/>
      <c r="D2" s="95"/>
      <c r="E2" s="95"/>
      <c r="F2" s="95"/>
      <c r="G2" s="95"/>
      <c r="H2" s="165"/>
      <c r="I2" s="165"/>
    </row>
    <row r="3" spans="1:13" x14ac:dyDescent="0.2">
      <c r="A3" s="215"/>
      <c r="B3" s="295" t="s">
        <v>108</v>
      </c>
      <c r="C3" s="295"/>
      <c r="D3" s="295"/>
      <c r="E3" s="295"/>
      <c r="F3" s="295"/>
      <c r="G3" s="295"/>
      <c r="H3" s="192"/>
      <c r="I3" s="192"/>
      <c r="J3" s="192"/>
      <c r="K3" s="192"/>
      <c r="L3" s="192"/>
      <c r="M3" s="164"/>
    </row>
    <row r="4" spans="1:13" s="167" customFormat="1" x14ac:dyDescent="0.2">
      <c r="A4" s="193" t="s">
        <v>110</v>
      </c>
      <c r="B4" s="166"/>
      <c r="C4" s="166"/>
      <c r="D4" s="166"/>
      <c r="E4" s="166"/>
      <c r="F4" s="166"/>
      <c r="G4" s="166"/>
      <c r="H4" s="166"/>
      <c r="I4" s="166"/>
    </row>
    <row r="5" spans="1:13" x14ac:dyDescent="0.2">
      <c r="A5" s="94" t="s">
        <v>109</v>
      </c>
      <c r="B5" s="95"/>
      <c r="C5" s="95"/>
      <c r="D5" s="95"/>
      <c r="E5" s="95"/>
      <c r="F5" s="95"/>
      <c r="G5" s="95"/>
      <c r="H5" s="165"/>
      <c r="I5" s="165"/>
    </row>
    <row r="6" spans="1:13" x14ac:dyDescent="0.2">
      <c r="A6" s="94"/>
      <c r="B6" s="95"/>
      <c r="C6" s="95"/>
      <c r="D6" s="95"/>
      <c r="E6" s="95"/>
      <c r="F6" s="95"/>
      <c r="G6" s="95"/>
      <c r="H6" s="165"/>
      <c r="I6" s="165"/>
    </row>
    <row r="7" spans="1:13" ht="12" customHeight="1" x14ac:dyDescent="0.2">
      <c r="A7" s="296" t="s">
        <v>120</v>
      </c>
      <c r="B7" s="296"/>
      <c r="C7" s="296"/>
      <c r="D7" s="296"/>
      <c r="E7" s="296"/>
      <c r="F7" s="296"/>
      <c r="G7" s="296"/>
      <c r="H7" s="296"/>
      <c r="I7" s="296"/>
    </row>
    <row r="8" spans="1:13" x14ac:dyDescent="0.2">
      <c r="A8" s="296" t="s">
        <v>121</v>
      </c>
      <c r="B8" s="296"/>
      <c r="C8" s="296"/>
      <c r="D8" s="296"/>
      <c r="E8" s="296"/>
      <c r="F8" s="296"/>
      <c r="G8" s="296"/>
      <c r="H8" s="296"/>
      <c r="I8" s="296"/>
    </row>
    <row r="9" spans="1:13" x14ac:dyDescent="0.2">
      <c r="A9" s="296" t="s">
        <v>122</v>
      </c>
      <c r="B9" s="296"/>
      <c r="C9" s="296"/>
      <c r="D9" s="296"/>
      <c r="E9" s="296"/>
      <c r="F9" s="296"/>
      <c r="G9" s="296"/>
      <c r="H9" s="296"/>
      <c r="I9" s="296"/>
    </row>
    <row r="10" spans="1:13" x14ac:dyDescent="0.2">
      <c r="A10" s="296" t="s">
        <v>123</v>
      </c>
      <c r="B10" s="296"/>
      <c r="C10" s="296"/>
      <c r="D10" s="296"/>
      <c r="E10" s="296"/>
      <c r="F10" s="296"/>
      <c r="G10" s="296"/>
      <c r="H10" s="296"/>
      <c r="I10" s="296"/>
    </row>
    <row r="11" spans="1:13" ht="13.5" thickBot="1" x14ac:dyDescent="0.25">
      <c r="A11" s="94"/>
      <c r="B11" s="95"/>
      <c r="C11" s="95"/>
      <c r="D11" s="95"/>
      <c r="E11" s="95"/>
      <c r="F11" s="95"/>
      <c r="G11" s="95"/>
      <c r="H11" s="165"/>
      <c r="I11" s="165"/>
    </row>
    <row r="12" spans="1:13" ht="13.5" thickBot="1" x14ac:dyDescent="0.25">
      <c r="A12" s="301" t="s">
        <v>10</v>
      </c>
      <c r="B12" s="302" t="s">
        <v>93</v>
      </c>
      <c r="C12" s="303"/>
      <c r="D12" s="302" t="s">
        <v>94</v>
      </c>
      <c r="E12" s="303"/>
      <c r="F12" s="302" t="s">
        <v>95</v>
      </c>
      <c r="G12" s="303"/>
      <c r="H12" s="304" t="s">
        <v>102</v>
      </c>
      <c r="I12" s="305"/>
    </row>
    <row r="13" spans="1:13" s="3" customFormat="1" ht="13.5" thickBot="1" x14ac:dyDescent="0.25">
      <c r="A13" s="306"/>
      <c r="B13" s="307" t="s">
        <v>42</v>
      </c>
      <c r="C13" s="308" t="s">
        <v>11</v>
      </c>
      <c r="D13" s="309" t="s">
        <v>42</v>
      </c>
      <c r="E13" s="308" t="s">
        <v>11</v>
      </c>
      <c r="F13" s="309" t="s">
        <v>42</v>
      </c>
      <c r="G13" s="308" t="s">
        <v>11</v>
      </c>
      <c r="H13" s="310" t="s">
        <v>42</v>
      </c>
      <c r="I13" s="311" t="s">
        <v>11</v>
      </c>
    </row>
    <row r="14" spans="1:13" s="3" customFormat="1" x14ac:dyDescent="0.2">
      <c r="A14" s="103" t="s">
        <v>43</v>
      </c>
      <c r="B14" s="104"/>
      <c r="C14" s="105"/>
      <c r="D14" s="106"/>
      <c r="E14" s="105"/>
      <c r="F14" s="106"/>
      <c r="G14" s="105"/>
      <c r="H14" s="106"/>
      <c r="I14" s="105"/>
    </row>
    <row r="15" spans="1:13" x14ac:dyDescent="0.2">
      <c r="A15" s="107" t="s">
        <v>12</v>
      </c>
      <c r="B15" s="108"/>
      <c r="C15" s="108"/>
      <c r="D15" s="108"/>
      <c r="E15" s="108"/>
      <c r="F15" s="108"/>
      <c r="G15" s="108"/>
      <c r="H15" s="172"/>
      <c r="I15" s="173"/>
    </row>
    <row r="16" spans="1:13" x14ac:dyDescent="0.2">
      <c r="A16" s="109" t="s">
        <v>13</v>
      </c>
      <c r="B16" s="108"/>
      <c r="C16" s="108"/>
      <c r="D16" s="108"/>
      <c r="E16" s="108"/>
      <c r="F16" s="108"/>
      <c r="G16" s="108"/>
      <c r="H16" s="172"/>
      <c r="I16" s="173"/>
    </row>
    <row r="17" spans="1:9" x14ac:dyDescent="0.2">
      <c r="A17" s="109" t="s">
        <v>14</v>
      </c>
      <c r="B17" s="108"/>
      <c r="C17" s="108"/>
      <c r="D17" s="108"/>
      <c r="E17" s="108"/>
      <c r="F17" s="108"/>
      <c r="G17" s="108"/>
      <c r="H17" s="172"/>
      <c r="I17" s="173"/>
    </row>
    <row r="18" spans="1:9" x14ac:dyDescent="0.2">
      <c r="A18" s="107" t="s">
        <v>15</v>
      </c>
      <c r="B18" s="108"/>
      <c r="C18" s="108"/>
      <c r="D18" s="108"/>
      <c r="E18" s="108"/>
      <c r="F18" s="108"/>
      <c r="G18" s="108"/>
      <c r="H18" s="172"/>
      <c r="I18" s="173"/>
    </row>
    <row r="19" spans="1:9" x14ac:dyDescent="0.2">
      <c r="A19" s="109" t="s">
        <v>16</v>
      </c>
      <c r="B19" s="108"/>
      <c r="C19" s="108"/>
      <c r="D19" s="108"/>
      <c r="E19" s="108"/>
      <c r="F19" s="108"/>
      <c r="G19" s="108"/>
      <c r="H19" s="172"/>
      <c r="I19" s="173"/>
    </row>
    <row r="20" spans="1:9" x14ac:dyDescent="0.2">
      <c r="A20" s="109" t="s">
        <v>17</v>
      </c>
      <c r="B20" s="108"/>
      <c r="C20" s="108"/>
      <c r="D20" s="108"/>
      <c r="E20" s="108"/>
      <c r="F20" s="108"/>
      <c r="G20" s="108"/>
      <c r="H20" s="172"/>
      <c r="I20" s="173"/>
    </row>
    <row r="21" spans="1:9" x14ac:dyDescent="0.2">
      <c r="A21" s="109" t="s">
        <v>18</v>
      </c>
      <c r="B21" s="108"/>
      <c r="C21" s="108"/>
      <c r="D21" s="108"/>
      <c r="E21" s="108"/>
      <c r="F21" s="108"/>
      <c r="G21" s="108"/>
      <c r="H21" s="172"/>
      <c r="I21" s="173"/>
    </row>
    <row r="22" spans="1:9" x14ac:dyDescent="0.2">
      <c r="A22" s="109" t="s">
        <v>19</v>
      </c>
      <c r="B22" s="108"/>
      <c r="C22" s="108"/>
      <c r="D22" s="108"/>
      <c r="E22" s="108"/>
      <c r="F22" s="108"/>
      <c r="G22" s="108"/>
      <c r="H22" s="172"/>
      <c r="I22" s="173"/>
    </row>
    <row r="23" spans="1:9" x14ac:dyDescent="0.2">
      <c r="A23" s="109" t="s">
        <v>20</v>
      </c>
      <c r="B23" s="108"/>
      <c r="C23" s="108"/>
      <c r="D23" s="108"/>
      <c r="E23" s="108"/>
      <c r="F23" s="108"/>
      <c r="G23" s="108"/>
      <c r="H23" s="172"/>
      <c r="I23" s="173"/>
    </row>
    <row r="24" spans="1:9" x14ac:dyDescent="0.2">
      <c r="A24" s="109" t="s">
        <v>21</v>
      </c>
      <c r="B24" s="108"/>
      <c r="C24" s="108"/>
      <c r="D24" s="108"/>
      <c r="E24" s="108"/>
      <c r="F24" s="108"/>
      <c r="G24" s="108"/>
      <c r="H24" s="172"/>
      <c r="I24" s="173"/>
    </row>
    <row r="25" spans="1:9" x14ac:dyDescent="0.2">
      <c r="A25" s="107" t="s">
        <v>35</v>
      </c>
      <c r="B25" s="108"/>
      <c r="C25" s="108"/>
      <c r="D25" s="108"/>
      <c r="E25" s="108"/>
      <c r="F25" s="108"/>
      <c r="G25" s="108"/>
      <c r="H25" s="172"/>
      <c r="I25" s="173"/>
    </row>
    <row r="26" spans="1:9" x14ac:dyDescent="0.2">
      <c r="A26" s="109" t="s">
        <v>22</v>
      </c>
      <c r="B26" s="108"/>
      <c r="C26" s="108"/>
      <c r="D26" s="108"/>
      <c r="E26" s="108"/>
      <c r="F26" s="108"/>
      <c r="G26" s="108"/>
      <c r="H26" s="172"/>
      <c r="I26" s="173"/>
    </row>
    <row r="27" spans="1:9" x14ac:dyDescent="0.2">
      <c r="A27" s="109" t="s">
        <v>23</v>
      </c>
      <c r="B27" s="108"/>
      <c r="C27" s="108"/>
      <c r="D27" s="108"/>
      <c r="E27" s="108"/>
      <c r="F27" s="108"/>
      <c r="G27" s="108"/>
      <c r="H27" s="172"/>
      <c r="I27" s="173"/>
    </row>
    <row r="28" spans="1:9" x14ac:dyDescent="0.2">
      <c r="A28" s="109" t="s">
        <v>24</v>
      </c>
      <c r="B28" s="108"/>
      <c r="C28" s="108"/>
      <c r="D28" s="108"/>
      <c r="E28" s="108"/>
      <c r="F28" s="108"/>
      <c r="G28" s="108"/>
      <c r="H28" s="172"/>
      <c r="I28" s="173"/>
    </row>
    <row r="29" spans="1:9" x14ac:dyDescent="0.2">
      <c r="A29" s="107" t="s">
        <v>84</v>
      </c>
      <c r="B29" s="108"/>
      <c r="C29" s="108"/>
      <c r="D29" s="108"/>
      <c r="E29" s="108"/>
      <c r="F29" s="108"/>
      <c r="G29" s="108"/>
      <c r="H29" s="172"/>
      <c r="I29" s="173"/>
    </row>
    <row r="30" spans="1:9" x14ac:dyDescent="0.2">
      <c r="A30" s="110" t="s">
        <v>25</v>
      </c>
      <c r="B30" s="111"/>
      <c r="C30" s="111"/>
      <c r="D30" s="111"/>
      <c r="E30" s="111"/>
      <c r="F30" s="111"/>
      <c r="G30" s="111"/>
      <c r="H30" s="174"/>
      <c r="I30" s="175"/>
    </row>
    <row r="31" spans="1:9" x14ac:dyDescent="0.2">
      <c r="A31" s="112" t="s">
        <v>26</v>
      </c>
      <c r="B31" s="113"/>
      <c r="C31" s="113"/>
      <c r="D31" s="113"/>
      <c r="E31" s="113"/>
      <c r="F31" s="113"/>
      <c r="G31" s="113"/>
      <c r="H31" s="176"/>
      <c r="I31" s="177"/>
    </row>
    <row r="32" spans="1:9" x14ac:dyDescent="0.2">
      <c r="A32" s="114" t="s">
        <v>27</v>
      </c>
      <c r="B32" s="115"/>
      <c r="C32" s="115"/>
      <c r="D32" s="115"/>
      <c r="E32" s="115"/>
      <c r="F32" s="115"/>
      <c r="G32" s="115"/>
      <c r="H32" s="178"/>
      <c r="I32" s="179"/>
    </row>
    <row r="33" spans="1:9" x14ac:dyDescent="0.2">
      <c r="A33" s="110" t="s">
        <v>28</v>
      </c>
      <c r="B33" s="111"/>
      <c r="C33" s="111"/>
      <c r="D33" s="111"/>
      <c r="E33" s="111"/>
      <c r="F33" s="111"/>
      <c r="G33" s="111"/>
      <c r="H33" s="174"/>
      <c r="I33" s="175"/>
    </row>
    <row r="34" spans="1:9" x14ac:dyDescent="0.2">
      <c r="A34" s="112" t="s">
        <v>26</v>
      </c>
      <c r="B34" s="113"/>
      <c r="C34" s="113"/>
      <c r="D34" s="113"/>
      <c r="E34" s="113"/>
      <c r="F34" s="113"/>
      <c r="G34" s="113"/>
      <c r="H34" s="176"/>
      <c r="I34" s="177"/>
    </row>
    <row r="35" spans="1:9" x14ac:dyDescent="0.2">
      <c r="A35" s="114" t="s">
        <v>27</v>
      </c>
      <c r="B35" s="115"/>
      <c r="C35" s="115"/>
      <c r="D35" s="115"/>
      <c r="E35" s="115"/>
      <c r="F35" s="115"/>
      <c r="G35" s="115"/>
      <c r="H35" s="178"/>
      <c r="I35" s="179"/>
    </row>
    <row r="36" spans="1:9" x14ac:dyDescent="0.2">
      <c r="A36" s="110" t="s">
        <v>41</v>
      </c>
      <c r="B36" s="111"/>
      <c r="C36" s="111"/>
      <c r="D36" s="111"/>
      <c r="E36" s="111"/>
      <c r="F36" s="111"/>
      <c r="G36" s="111"/>
      <c r="H36" s="174"/>
      <c r="I36" s="175"/>
    </row>
    <row r="37" spans="1:9" x14ac:dyDescent="0.2">
      <c r="A37" s="112" t="s">
        <v>26</v>
      </c>
      <c r="B37" s="113"/>
      <c r="C37" s="113"/>
      <c r="D37" s="113"/>
      <c r="E37" s="113"/>
      <c r="F37" s="113"/>
      <c r="G37" s="113"/>
      <c r="H37" s="176"/>
      <c r="I37" s="177"/>
    </row>
    <row r="38" spans="1:9" x14ac:dyDescent="0.2">
      <c r="A38" s="114" t="s">
        <v>27</v>
      </c>
      <c r="B38" s="115"/>
      <c r="C38" s="115"/>
      <c r="D38" s="115"/>
      <c r="E38" s="115"/>
      <c r="F38" s="115"/>
      <c r="G38" s="115"/>
      <c r="H38" s="178"/>
      <c r="I38" s="179"/>
    </row>
    <row r="39" spans="1:9" x14ac:dyDescent="0.2">
      <c r="A39" s="110" t="s">
        <v>29</v>
      </c>
      <c r="B39" s="111"/>
      <c r="C39" s="111"/>
      <c r="D39" s="111"/>
      <c r="E39" s="111"/>
      <c r="F39" s="111"/>
      <c r="G39" s="111"/>
      <c r="H39" s="174"/>
      <c r="I39" s="175"/>
    </row>
    <row r="40" spans="1:9" x14ac:dyDescent="0.2">
      <c r="A40" s="112" t="s">
        <v>26</v>
      </c>
      <c r="B40" s="113"/>
      <c r="C40" s="113"/>
      <c r="D40" s="113"/>
      <c r="E40" s="113"/>
      <c r="F40" s="113"/>
      <c r="G40" s="113"/>
      <c r="H40" s="176"/>
      <c r="I40" s="177"/>
    </row>
    <row r="41" spans="1:9" x14ac:dyDescent="0.2">
      <c r="A41" s="114" t="s">
        <v>27</v>
      </c>
      <c r="B41" s="115"/>
      <c r="C41" s="115"/>
      <c r="D41" s="115"/>
      <c r="E41" s="115"/>
      <c r="F41" s="115"/>
      <c r="G41" s="115"/>
      <c r="H41" s="178"/>
      <c r="I41" s="179"/>
    </row>
    <row r="42" spans="1:9" x14ac:dyDescent="0.2">
      <c r="A42" s="107" t="s">
        <v>30</v>
      </c>
      <c r="B42" s="108"/>
      <c r="C42" s="116">
        <v>1</v>
      </c>
      <c r="D42" s="108"/>
      <c r="E42" s="116">
        <v>1</v>
      </c>
      <c r="F42" s="108"/>
      <c r="G42" s="116">
        <v>1</v>
      </c>
      <c r="H42" s="172"/>
      <c r="I42" s="180">
        <v>1</v>
      </c>
    </row>
    <row r="43" spans="1:9" x14ac:dyDescent="0.2">
      <c r="A43" s="107" t="s">
        <v>31</v>
      </c>
      <c r="B43" s="108"/>
      <c r="C43" s="108"/>
      <c r="D43" s="108"/>
      <c r="E43" s="108"/>
      <c r="F43" s="108"/>
      <c r="G43" s="108"/>
      <c r="H43" s="172"/>
      <c r="I43" s="173"/>
    </row>
    <row r="44" spans="1:9" ht="13.5" thickBot="1" x14ac:dyDescent="0.25">
      <c r="A44" s="110" t="s">
        <v>81</v>
      </c>
      <c r="B44" s="111"/>
      <c r="C44" s="111"/>
      <c r="D44" s="111"/>
      <c r="E44" s="111"/>
      <c r="F44" s="111"/>
      <c r="G44" s="111"/>
      <c r="H44" s="174"/>
      <c r="I44" s="175"/>
    </row>
    <row r="45" spans="1:9" x14ac:dyDescent="0.2">
      <c r="A45" s="194" t="s">
        <v>38</v>
      </c>
      <c r="B45" s="117"/>
      <c r="C45" s="117"/>
      <c r="D45" s="117"/>
      <c r="E45" s="117"/>
      <c r="F45" s="117"/>
      <c r="G45" s="117"/>
      <c r="H45" s="181"/>
      <c r="I45" s="182"/>
    </row>
    <row r="46" spans="1:9" x14ac:dyDescent="0.2">
      <c r="A46" s="195" t="s">
        <v>39</v>
      </c>
      <c r="B46" s="118"/>
      <c r="C46" s="118"/>
      <c r="D46" s="118"/>
      <c r="E46" s="118"/>
      <c r="F46" s="118"/>
      <c r="G46" s="118"/>
      <c r="H46" s="183"/>
      <c r="I46" s="184"/>
    </row>
    <row r="47" spans="1:9" ht="13.5" thickBot="1" x14ac:dyDescent="0.25">
      <c r="A47" s="196" t="s">
        <v>40</v>
      </c>
      <c r="B47" s="119"/>
      <c r="C47" s="119"/>
      <c r="D47" s="119"/>
      <c r="E47" s="119"/>
      <c r="F47" s="119"/>
      <c r="G47" s="119"/>
      <c r="H47" s="185"/>
      <c r="I47" s="186"/>
    </row>
    <row r="48" spans="1:9" ht="25.5" customHeight="1" x14ac:dyDescent="0.2">
      <c r="A48" s="279" t="s">
        <v>124</v>
      </c>
      <c r="B48" s="277"/>
      <c r="C48" s="277"/>
      <c r="D48" s="277"/>
      <c r="E48" s="277"/>
      <c r="F48" s="277"/>
      <c r="G48" s="277"/>
      <c r="H48" s="278"/>
      <c r="I48" s="278"/>
    </row>
    <row r="49" spans="1:9" x14ac:dyDescent="0.2">
      <c r="A49" s="121"/>
      <c r="B49" s="121"/>
      <c r="C49" s="121"/>
      <c r="D49" s="121"/>
      <c r="E49" s="121"/>
      <c r="F49" s="121"/>
      <c r="G49" s="121"/>
      <c r="H49" s="187"/>
      <c r="I49" s="187"/>
    </row>
    <row r="50" spans="1:9" x14ac:dyDescent="0.2">
      <c r="A50" s="121"/>
      <c r="B50" s="121"/>
      <c r="C50" s="121"/>
      <c r="D50" s="121"/>
      <c r="E50" s="121"/>
      <c r="F50" s="121"/>
      <c r="G50" s="121"/>
      <c r="H50" s="187"/>
      <c r="I50" s="187"/>
    </row>
    <row r="51" spans="1:9" x14ac:dyDescent="0.2">
      <c r="A51" s="121"/>
      <c r="B51" s="121"/>
      <c r="C51" s="121"/>
      <c r="D51" s="121"/>
      <c r="E51" s="121"/>
      <c r="F51" s="121"/>
      <c r="G51" s="121"/>
      <c r="H51" s="187"/>
      <c r="I51" s="187"/>
    </row>
    <row r="52" spans="1:9" x14ac:dyDescent="0.2">
      <c r="A52" s="121"/>
      <c r="B52" s="121"/>
      <c r="C52" s="121"/>
      <c r="D52" s="121"/>
      <c r="E52" s="121"/>
      <c r="F52" s="121"/>
      <c r="G52" s="121"/>
      <c r="H52" s="187"/>
      <c r="I52" s="187"/>
    </row>
    <row r="53" spans="1:9" x14ac:dyDescent="0.2">
      <c r="A53" s="121"/>
      <c r="B53" s="121"/>
      <c r="C53" s="121"/>
      <c r="D53" s="121"/>
      <c r="E53" s="121"/>
      <c r="F53" s="121"/>
      <c r="G53" s="121"/>
      <c r="H53" s="187"/>
      <c r="I53" s="187"/>
    </row>
    <row r="54" spans="1:9" ht="13.5" thickBot="1" x14ac:dyDescent="0.25">
      <c r="A54" s="42" t="s">
        <v>69</v>
      </c>
      <c r="B54" s="90"/>
      <c r="C54" s="90"/>
      <c r="D54" s="90"/>
      <c r="E54" s="90"/>
      <c r="F54" s="90"/>
      <c r="G54" s="90"/>
      <c r="H54" s="188"/>
    </row>
    <row r="55" spans="1:9" ht="13.5" thickBot="1" x14ac:dyDescent="0.25">
      <c r="A55" s="45" t="s">
        <v>52</v>
      </c>
      <c r="B55" s="45" t="str">
        <f>+B12</f>
        <v>promedio 2015</v>
      </c>
      <c r="C55" s="90"/>
      <c r="D55" s="45" t="str">
        <f>+D12</f>
        <v>promedio 2016</v>
      </c>
      <c r="E55" s="90"/>
      <c r="F55" s="45" t="str">
        <f>+F12</f>
        <v>promedio 2017</v>
      </c>
      <c r="G55" s="90"/>
      <c r="H55" s="190" t="str">
        <f>+H12</f>
        <v>promedio ene-nov 2018</v>
      </c>
    </row>
    <row r="56" spans="1:9" ht="13.5" thickBot="1" x14ac:dyDescent="0.25">
      <c r="A56" s="91" t="s">
        <v>70</v>
      </c>
      <c r="B56" s="92">
        <f>+B42-SUM(B15,B15:B17,B19:B24,B26:B29,B31:B32,B34:B35,B37:B38,B40:B41)</f>
        <v>0</v>
      </c>
      <c r="C56" s="93"/>
      <c r="D56" s="92">
        <f>+D42-SUM(D15,D15:D17,D19:D24,D26:D29,D31:D32,D34:D35,D37:D38,D40:D41)</f>
        <v>0</v>
      </c>
      <c r="E56" s="93"/>
      <c r="F56" s="92">
        <f>+F42-SUM(F15,F15:F17,F19:F24,F26:F29,F31:F32,F34:F35,F37:F38,F40:F41)</f>
        <v>0</v>
      </c>
      <c r="G56" s="93"/>
      <c r="H56" s="191">
        <f>+H42-SUM(H15,H15:H17,H19:H24,H26:H29,H31:H32,H34:H35,H37:H38,H40:H41)</f>
        <v>0</v>
      </c>
    </row>
  </sheetData>
  <mergeCells count="5">
    <mergeCell ref="B3:G3"/>
    <mergeCell ref="A7:I7"/>
    <mergeCell ref="A8:I8"/>
    <mergeCell ref="A9:I9"/>
    <mergeCell ref="A10:I10"/>
  </mergeCells>
  <phoneticPr fontId="0" type="noConversion"/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95" orientation="landscape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="75" workbookViewId="0">
      <selection activeCell="L9" sqref="L9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89"/>
    <col min="9" max="9" width="10.5703125" style="189" customWidth="1"/>
    <col min="10" max="10" width="11.42578125" style="189"/>
    <col min="11" max="16384" width="11.42578125" style="2"/>
  </cols>
  <sheetData>
    <row r="1" spans="1:12" x14ac:dyDescent="0.2">
      <c r="A1" s="94" t="s">
        <v>91</v>
      </c>
      <c r="B1" s="95"/>
      <c r="C1" s="95"/>
      <c r="D1" s="95"/>
      <c r="E1" s="95"/>
      <c r="F1" s="95"/>
      <c r="G1" s="95"/>
      <c r="H1" s="165"/>
      <c r="I1" s="165"/>
    </row>
    <row r="2" spans="1:12" x14ac:dyDescent="0.2">
      <c r="A2" s="94" t="s">
        <v>9</v>
      </c>
      <c r="B2" s="95"/>
      <c r="C2" s="95"/>
      <c r="D2" s="95"/>
      <c r="E2" s="95"/>
      <c r="F2" s="95"/>
      <c r="G2" s="95"/>
      <c r="H2" s="165"/>
      <c r="I2" s="165"/>
    </row>
    <row r="3" spans="1:12" x14ac:dyDescent="0.2">
      <c r="A3" s="295" t="s">
        <v>98</v>
      </c>
      <c r="B3" s="295"/>
      <c r="C3" s="295"/>
      <c r="D3" s="295"/>
      <c r="E3" s="295"/>
      <c r="F3" s="295"/>
      <c r="G3" s="295"/>
      <c r="H3" s="192"/>
      <c r="I3" s="192"/>
      <c r="J3" s="192"/>
      <c r="K3" s="192"/>
      <c r="L3" s="192"/>
    </row>
    <row r="4" spans="1:12" s="5" customFormat="1" x14ac:dyDescent="0.2">
      <c r="A4" s="193" t="s">
        <v>92</v>
      </c>
      <c r="B4" s="166"/>
      <c r="C4" s="166"/>
      <c r="D4" s="166"/>
      <c r="E4" s="166"/>
      <c r="F4" s="166"/>
      <c r="G4" s="166"/>
      <c r="H4" s="166"/>
      <c r="I4" s="166"/>
      <c r="J4" s="167"/>
    </row>
    <row r="5" spans="1:12" x14ac:dyDescent="0.2">
      <c r="A5" s="94" t="s">
        <v>97</v>
      </c>
      <c r="B5" s="95"/>
      <c r="C5" s="95"/>
      <c r="D5" s="95"/>
      <c r="E5" s="95"/>
      <c r="F5" s="95"/>
      <c r="G5" s="95"/>
      <c r="H5" s="165"/>
      <c r="I5" s="165"/>
    </row>
    <row r="6" spans="1:12" ht="13.5" thickBot="1" x14ac:dyDescent="0.25">
      <c r="A6" s="94"/>
      <c r="B6" s="95"/>
      <c r="C6" s="95"/>
      <c r="D6" s="95"/>
      <c r="E6" s="95"/>
      <c r="F6" s="95"/>
      <c r="G6" s="95"/>
      <c r="H6" s="165"/>
      <c r="I6" s="165"/>
    </row>
    <row r="7" spans="1:12" ht="13.5" thickBot="1" x14ac:dyDescent="0.25">
      <c r="A7" s="96" t="s">
        <v>10</v>
      </c>
      <c r="B7" s="97" t="s">
        <v>93</v>
      </c>
      <c r="C7" s="98"/>
      <c r="D7" s="97" t="s">
        <v>94</v>
      </c>
      <c r="E7" s="98"/>
      <c r="F7" s="97" t="s">
        <v>95</v>
      </c>
      <c r="G7" s="98"/>
      <c r="H7" s="168" t="s">
        <v>96</v>
      </c>
      <c r="I7" s="169"/>
    </row>
    <row r="8" spans="1:12" s="3" customFormat="1" ht="13.5" thickBot="1" x14ac:dyDescent="0.25">
      <c r="A8" s="99"/>
      <c r="B8" s="100" t="s">
        <v>42</v>
      </c>
      <c r="C8" s="101" t="s">
        <v>11</v>
      </c>
      <c r="D8" s="102" t="s">
        <v>42</v>
      </c>
      <c r="E8" s="101" t="s">
        <v>11</v>
      </c>
      <c r="F8" s="102" t="s">
        <v>42</v>
      </c>
      <c r="G8" s="101" t="s">
        <v>11</v>
      </c>
      <c r="H8" s="170" t="s">
        <v>42</v>
      </c>
      <c r="I8" s="171" t="s">
        <v>11</v>
      </c>
      <c r="J8" s="197"/>
    </row>
    <row r="9" spans="1:12" s="3" customFormat="1" x14ac:dyDescent="0.2">
      <c r="A9" s="103" t="s">
        <v>43</v>
      </c>
      <c r="B9" s="104"/>
      <c r="C9" s="105"/>
      <c r="D9" s="106"/>
      <c r="E9" s="105"/>
      <c r="F9" s="106"/>
      <c r="G9" s="105"/>
      <c r="H9" s="106"/>
      <c r="I9" s="105"/>
      <c r="J9" s="197"/>
    </row>
    <row r="10" spans="1:12" x14ac:dyDescent="0.2">
      <c r="A10" s="107" t="s">
        <v>12</v>
      </c>
      <c r="B10" s="108"/>
      <c r="C10" s="108"/>
      <c r="D10" s="108"/>
      <c r="E10" s="108"/>
      <c r="F10" s="108"/>
      <c r="G10" s="108"/>
      <c r="H10" s="172"/>
      <c r="I10" s="173"/>
    </row>
    <row r="11" spans="1:12" x14ac:dyDescent="0.2">
      <c r="A11" s="109" t="s">
        <v>13</v>
      </c>
      <c r="B11" s="108"/>
      <c r="C11" s="108"/>
      <c r="D11" s="108"/>
      <c r="E11" s="108"/>
      <c r="F11" s="108"/>
      <c r="G11" s="108"/>
      <c r="H11" s="172"/>
      <c r="I11" s="173"/>
    </row>
    <row r="12" spans="1:12" x14ac:dyDescent="0.2">
      <c r="A12" s="109" t="s">
        <v>14</v>
      </c>
      <c r="B12" s="108"/>
      <c r="C12" s="108"/>
      <c r="D12" s="108"/>
      <c r="E12" s="108"/>
      <c r="F12" s="108"/>
      <c r="G12" s="108"/>
      <c r="H12" s="172"/>
      <c r="I12" s="173"/>
    </row>
    <row r="13" spans="1:12" x14ac:dyDescent="0.2">
      <c r="A13" s="107" t="s">
        <v>15</v>
      </c>
      <c r="B13" s="108"/>
      <c r="C13" s="108"/>
      <c r="D13" s="108"/>
      <c r="E13" s="108"/>
      <c r="F13" s="108"/>
      <c r="G13" s="108"/>
      <c r="H13" s="172"/>
      <c r="I13" s="173"/>
    </row>
    <row r="14" spans="1:12" x14ac:dyDescent="0.2">
      <c r="A14" s="109" t="s">
        <v>16</v>
      </c>
      <c r="B14" s="108"/>
      <c r="C14" s="108"/>
      <c r="D14" s="108"/>
      <c r="E14" s="108"/>
      <c r="F14" s="108"/>
      <c r="G14" s="108"/>
      <c r="H14" s="172"/>
      <c r="I14" s="173"/>
    </row>
    <row r="15" spans="1:12" x14ac:dyDescent="0.2">
      <c r="A15" s="109" t="s">
        <v>17</v>
      </c>
      <c r="B15" s="108"/>
      <c r="C15" s="108"/>
      <c r="D15" s="108"/>
      <c r="E15" s="108"/>
      <c r="F15" s="108"/>
      <c r="G15" s="108"/>
      <c r="H15" s="172"/>
      <c r="I15" s="173"/>
    </row>
    <row r="16" spans="1:12" x14ac:dyDescent="0.2">
      <c r="A16" s="109" t="s">
        <v>18</v>
      </c>
      <c r="B16" s="108"/>
      <c r="C16" s="108"/>
      <c r="D16" s="108"/>
      <c r="E16" s="108"/>
      <c r="F16" s="108"/>
      <c r="G16" s="108"/>
      <c r="H16" s="172"/>
      <c r="I16" s="173"/>
    </row>
    <row r="17" spans="1:9" x14ac:dyDescent="0.2">
      <c r="A17" s="109" t="s">
        <v>19</v>
      </c>
      <c r="B17" s="108"/>
      <c r="C17" s="108"/>
      <c r="D17" s="108"/>
      <c r="E17" s="108"/>
      <c r="F17" s="108"/>
      <c r="G17" s="108"/>
      <c r="H17" s="172"/>
      <c r="I17" s="173"/>
    </row>
    <row r="18" spans="1:9" x14ac:dyDescent="0.2">
      <c r="A18" s="109" t="s">
        <v>20</v>
      </c>
      <c r="B18" s="108"/>
      <c r="C18" s="108"/>
      <c r="D18" s="108"/>
      <c r="E18" s="108"/>
      <c r="F18" s="108"/>
      <c r="G18" s="108"/>
      <c r="H18" s="172"/>
      <c r="I18" s="173"/>
    </row>
    <row r="19" spans="1:9" x14ac:dyDescent="0.2">
      <c r="A19" s="109" t="s">
        <v>21</v>
      </c>
      <c r="B19" s="108"/>
      <c r="C19" s="108"/>
      <c r="D19" s="108"/>
      <c r="E19" s="108"/>
      <c r="F19" s="108"/>
      <c r="G19" s="108"/>
      <c r="H19" s="172"/>
      <c r="I19" s="173"/>
    </row>
    <row r="20" spans="1:9" x14ac:dyDescent="0.2">
      <c r="A20" s="107" t="s">
        <v>35</v>
      </c>
      <c r="B20" s="108"/>
      <c r="C20" s="108"/>
      <c r="D20" s="108"/>
      <c r="E20" s="108"/>
      <c r="F20" s="108"/>
      <c r="G20" s="108"/>
      <c r="H20" s="172"/>
      <c r="I20" s="173"/>
    </row>
    <row r="21" spans="1:9" x14ac:dyDescent="0.2">
      <c r="A21" s="109" t="s">
        <v>22</v>
      </c>
      <c r="B21" s="108"/>
      <c r="C21" s="108"/>
      <c r="D21" s="108"/>
      <c r="E21" s="108"/>
      <c r="F21" s="108"/>
      <c r="G21" s="108"/>
      <c r="H21" s="172"/>
      <c r="I21" s="173"/>
    </row>
    <row r="22" spans="1:9" x14ac:dyDescent="0.2">
      <c r="A22" s="109" t="s">
        <v>23</v>
      </c>
      <c r="B22" s="108"/>
      <c r="C22" s="108"/>
      <c r="D22" s="108"/>
      <c r="E22" s="108"/>
      <c r="F22" s="108"/>
      <c r="G22" s="108"/>
      <c r="H22" s="172"/>
      <c r="I22" s="173"/>
    </row>
    <row r="23" spans="1:9" x14ac:dyDescent="0.2">
      <c r="A23" s="109" t="s">
        <v>24</v>
      </c>
      <c r="B23" s="108"/>
      <c r="C23" s="108"/>
      <c r="D23" s="108"/>
      <c r="E23" s="108"/>
      <c r="F23" s="108"/>
      <c r="G23" s="108"/>
      <c r="H23" s="172"/>
      <c r="I23" s="173"/>
    </row>
    <row r="24" spans="1:9" x14ac:dyDescent="0.2">
      <c r="A24" s="107" t="s">
        <v>84</v>
      </c>
      <c r="B24" s="108"/>
      <c r="C24" s="108"/>
      <c r="D24" s="108"/>
      <c r="E24" s="108"/>
      <c r="F24" s="108"/>
      <c r="G24" s="108"/>
      <c r="H24" s="172"/>
      <c r="I24" s="173"/>
    </row>
    <row r="25" spans="1:9" x14ac:dyDescent="0.2">
      <c r="A25" s="110" t="s">
        <v>25</v>
      </c>
      <c r="B25" s="111"/>
      <c r="C25" s="111"/>
      <c r="D25" s="111"/>
      <c r="E25" s="111"/>
      <c r="F25" s="111"/>
      <c r="G25" s="111"/>
      <c r="H25" s="174"/>
      <c r="I25" s="175"/>
    </row>
    <row r="26" spans="1:9" x14ac:dyDescent="0.2">
      <c r="A26" s="112" t="s">
        <v>26</v>
      </c>
      <c r="B26" s="113"/>
      <c r="C26" s="113"/>
      <c r="D26" s="113"/>
      <c r="E26" s="113"/>
      <c r="F26" s="113"/>
      <c r="G26" s="113"/>
      <c r="H26" s="176"/>
      <c r="I26" s="177"/>
    </row>
    <row r="27" spans="1:9" x14ac:dyDescent="0.2">
      <c r="A27" s="114" t="s">
        <v>27</v>
      </c>
      <c r="B27" s="115"/>
      <c r="C27" s="115"/>
      <c r="D27" s="115"/>
      <c r="E27" s="115"/>
      <c r="F27" s="115"/>
      <c r="G27" s="115"/>
      <c r="H27" s="178"/>
      <c r="I27" s="179"/>
    </row>
    <row r="28" spans="1:9" x14ac:dyDescent="0.2">
      <c r="A28" s="110" t="s">
        <v>28</v>
      </c>
      <c r="B28" s="111"/>
      <c r="C28" s="111"/>
      <c r="D28" s="111"/>
      <c r="E28" s="111"/>
      <c r="F28" s="111"/>
      <c r="G28" s="111"/>
      <c r="H28" s="174"/>
      <c r="I28" s="175"/>
    </row>
    <row r="29" spans="1:9" x14ac:dyDescent="0.2">
      <c r="A29" s="112" t="s">
        <v>26</v>
      </c>
      <c r="B29" s="113"/>
      <c r="C29" s="113"/>
      <c r="D29" s="113"/>
      <c r="E29" s="113"/>
      <c r="F29" s="113"/>
      <c r="G29" s="113"/>
      <c r="H29" s="176"/>
      <c r="I29" s="177"/>
    </row>
    <row r="30" spans="1:9" x14ac:dyDescent="0.2">
      <c r="A30" s="114" t="s">
        <v>27</v>
      </c>
      <c r="B30" s="115"/>
      <c r="C30" s="115"/>
      <c r="D30" s="115"/>
      <c r="E30" s="115"/>
      <c r="F30" s="115"/>
      <c r="G30" s="115"/>
      <c r="H30" s="178"/>
      <c r="I30" s="179"/>
    </row>
    <row r="31" spans="1:9" x14ac:dyDescent="0.2">
      <c r="A31" s="110" t="s">
        <v>41</v>
      </c>
      <c r="B31" s="111"/>
      <c r="C31" s="111"/>
      <c r="D31" s="111"/>
      <c r="E31" s="111"/>
      <c r="F31" s="111"/>
      <c r="G31" s="111"/>
      <c r="H31" s="174"/>
      <c r="I31" s="175"/>
    </row>
    <row r="32" spans="1:9" x14ac:dyDescent="0.2">
      <c r="A32" s="112" t="s">
        <v>26</v>
      </c>
      <c r="B32" s="113"/>
      <c r="C32" s="113"/>
      <c r="D32" s="113"/>
      <c r="E32" s="113"/>
      <c r="F32" s="113"/>
      <c r="G32" s="113"/>
      <c r="H32" s="176"/>
      <c r="I32" s="177"/>
    </row>
    <row r="33" spans="1:9" x14ac:dyDescent="0.2">
      <c r="A33" s="114" t="s">
        <v>27</v>
      </c>
      <c r="B33" s="115"/>
      <c r="C33" s="115"/>
      <c r="D33" s="115"/>
      <c r="E33" s="115"/>
      <c r="F33" s="115"/>
      <c r="G33" s="115"/>
      <c r="H33" s="178"/>
      <c r="I33" s="179"/>
    </row>
    <row r="34" spans="1:9" x14ac:dyDescent="0.2">
      <c r="A34" s="110" t="s">
        <v>29</v>
      </c>
      <c r="B34" s="111"/>
      <c r="C34" s="111"/>
      <c r="D34" s="111"/>
      <c r="E34" s="111"/>
      <c r="F34" s="111"/>
      <c r="G34" s="111"/>
      <c r="H34" s="174"/>
      <c r="I34" s="175"/>
    </row>
    <row r="35" spans="1:9" x14ac:dyDescent="0.2">
      <c r="A35" s="112" t="s">
        <v>26</v>
      </c>
      <c r="B35" s="113"/>
      <c r="C35" s="113"/>
      <c r="D35" s="113"/>
      <c r="E35" s="113"/>
      <c r="F35" s="113"/>
      <c r="G35" s="113"/>
      <c r="H35" s="176"/>
      <c r="I35" s="177"/>
    </row>
    <row r="36" spans="1:9" x14ac:dyDescent="0.2">
      <c r="A36" s="114" t="s">
        <v>27</v>
      </c>
      <c r="B36" s="115"/>
      <c r="C36" s="115"/>
      <c r="D36" s="115"/>
      <c r="E36" s="115"/>
      <c r="F36" s="115"/>
      <c r="G36" s="115"/>
      <c r="H36" s="178"/>
      <c r="I36" s="179"/>
    </row>
    <row r="37" spans="1:9" x14ac:dyDescent="0.2">
      <c r="A37" s="107" t="s">
        <v>30</v>
      </c>
      <c r="B37" s="108"/>
      <c r="C37" s="116">
        <v>1</v>
      </c>
      <c r="D37" s="108"/>
      <c r="E37" s="116">
        <v>1</v>
      </c>
      <c r="F37" s="108"/>
      <c r="G37" s="116">
        <v>1</v>
      </c>
      <c r="H37" s="172"/>
      <c r="I37" s="180">
        <v>1</v>
      </c>
    </row>
    <row r="38" spans="1:9" x14ac:dyDescent="0.2">
      <c r="A38" s="107" t="s">
        <v>31</v>
      </c>
      <c r="B38" s="108"/>
      <c r="C38" s="108"/>
      <c r="D38" s="108"/>
      <c r="E38" s="108"/>
      <c r="F38" s="108"/>
      <c r="G38" s="108"/>
      <c r="H38" s="172"/>
      <c r="I38" s="173"/>
    </row>
    <row r="39" spans="1:9" ht="13.5" thickBot="1" x14ac:dyDescent="0.25">
      <c r="A39" s="110" t="s">
        <v>81</v>
      </c>
      <c r="B39" s="111"/>
      <c r="C39" s="111"/>
      <c r="D39" s="111"/>
      <c r="E39" s="111"/>
      <c r="F39" s="111"/>
      <c r="G39" s="111"/>
      <c r="H39" s="174"/>
      <c r="I39" s="175"/>
    </row>
    <row r="40" spans="1:9" x14ac:dyDescent="0.2">
      <c r="A40" s="194" t="s">
        <v>38</v>
      </c>
      <c r="B40" s="117"/>
      <c r="C40" s="117"/>
      <c r="D40" s="117"/>
      <c r="E40" s="117"/>
      <c r="F40" s="117"/>
      <c r="G40" s="117"/>
      <c r="H40" s="181"/>
      <c r="I40" s="182"/>
    </row>
    <row r="41" spans="1:9" x14ac:dyDescent="0.2">
      <c r="A41" s="195" t="s">
        <v>39</v>
      </c>
      <c r="B41" s="118"/>
      <c r="C41" s="118"/>
      <c r="D41" s="118"/>
      <c r="E41" s="118"/>
      <c r="F41" s="118"/>
      <c r="G41" s="118"/>
      <c r="H41" s="183"/>
      <c r="I41" s="184"/>
    </row>
    <row r="42" spans="1:9" ht="13.5" thickBot="1" x14ac:dyDescent="0.25">
      <c r="A42" s="196" t="s">
        <v>40</v>
      </c>
      <c r="B42" s="119"/>
      <c r="C42" s="119"/>
      <c r="D42" s="119"/>
      <c r="E42" s="119"/>
      <c r="F42" s="119"/>
      <c r="G42" s="119"/>
      <c r="H42" s="185"/>
      <c r="I42" s="186"/>
    </row>
    <row r="43" spans="1:9" x14ac:dyDescent="0.2">
      <c r="A43" s="120"/>
      <c r="B43" s="8"/>
      <c r="C43" s="121"/>
      <c r="D43" s="121"/>
      <c r="E43" s="121"/>
      <c r="F43" s="121"/>
      <c r="G43" s="121"/>
      <c r="H43" s="187"/>
      <c r="I43" s="187"/>
    </row>
    <row r="44" spans="1:9" x14ac:dyDescent="0.2">
      <c r="A44" s="121"/>
      <c r="B44" s="121"/>
      <c r="C44" s="121"/>
      <c r="D44" s="121"/>
      <c r="E44" s="121"/>
      <c r="F44" s="121"/>
      <c r="G44" s="121"/>
      <c r="H44" s="187"/>
      <c r="I44" s="187"/>
    </row>
    <row r="45" spans="1:9" x14ac:dyDescent="0.2">
      <c r="A45" s="121"/>
      <c r="B45" s="121"/>
      <c r="C45" s="121"/>
      <c r="D45" s="121"/>
      <c r="E45" s="121"/>
      <c r="F45" s="121"/>
      <c r="G45" s="121"/>
      <c r="H45" s="187"/>
      <c r="I45" s="187"/>
    </row>
    <row r="46" spans="1:9" x14ac:dyDescent="0.2">
      <c r="A46" s="121"/>
      <c r="B46" s="121"/>
      <c r="C46" s="121"/>
      <c r="D46" s="121"/>
      <c r="E46" s="121"/>
      <c r="F46" s="121"/>
      <c r="G46" s="121"/>
      <c r="H46" s="187"/>
      <c r="I46" s="187"/>
    </row>
    <row r="47" spans="1:9" x14ac:dyDescent="0.2">
      <c r="A47" s="121"/>
      <c r="B47" s="121"/>
      <c r="C47" s="121"/>
      <c r="D47" s="121"/>
      <c r="E47" s="121"/>
      <c r="F47" s="121"/>
      <c r="G47" s="121"/>
      <c r="H47" s="187"/>
      <c r="I47" s="187"/>
    </row>
    <row r="48" spans="1:9" x14ac:dyDescent="0.2">
      <c r="A48" s="121"/>
      <c r="B48" s="121"/>
      <c r="C48" s="121"/>
      <c r="D48" s="121"/>
      <c r="E48" s="121"/>
      <c r="F48" s="121"/>
      <c r="G48" s="121"/>
      <c r="H48" s="187"/>
      <c r="I48" s="187"/>
    </row>
    <row r="49" spans="1:8" ht="13.5" thickBot="1" x14ac:dyDescent="0.25">
      <c r="A49" s="42" t="s">
        <v>69</v>
      </c>
      <c r="B49" s="90"/>
      <c r="C49" s="90"/>
      <c r="D49" s="90"/>
      <c r="E49" s="90"/>
      <c r="F49" s="90"/>
      <c r="G49" s="90"/>
      <c r="H49" s="188"/>
    </row>
    <row r="50" spans="1:8" ht="13.5" thickBot="1" x14ac:dyDescent="0.25">
      <c r="A50" s="45" t="s">
        <v>52</v>
      </c>
      <c r="B50" s="45" t="str">
        <f>+B7</f>
        <v>promedio 2015</v>
      </c>
      <c r="C50" s="90"/>
      <c r="D50" s="45" t="str">
        <f>+D7</f>
        <v>promedio 2016</v>
      </c>
      <c r="E50" s="90"/>
      <c r="F50" s="45" t="str">
        <f>+F7</f>
        <v>promedio 2017</v>
      </c>
      <c r="G50" s="90"/>
      <c r="H50" s="190" t="str">
        <f>+H7</f>
        <v>promedio ene-oct 2018</v>
      </c>
    </row>
    <row r="51" spans="1:8" ht="13.5" thickBot="1" x14ac:dyDescent="0.25">
      <c r="A51" s="91" t="s">
        <v>70</v>
      </c>
      <c r="B51" s="92">
        <f>+B37-SUM(B10,B10:B12,B14:B19,B21:B24,B26:B27,B29:B30,B32:B33,B35:B36)</f>
        <v>0</v>
      </c>
      <c r="C51" s="93"/>
      <c r="D51" s="92">
        <f>+D37-SUM(D10,D10:D12,D14:D19,D21:D24,D26:D27,D29:D30,D32:D33,D35:D36)</f>
        <v>0</v>
      </c>
      <c r="E51" s="93"/>
      <c r="F51" s="92">
        <f>+F37-SUM(F10,F10:F12,F14:F19,F21:F24,F26:F27,F29:F30,F32:F33,F35:F36)</f>
        <v>0</v>
      </c>
      <c r="G51" s="93"/>
      <c r="H51" s="191">
        <f>+H37-SUM(H10,H10:H12,H14:H19,H21:H24,H26:H27,H29:H30,H32:H33,H35:H36)</f>
        <v>0</v>
      </c>
    </row>
  </sheetData>
  <mergeCells count="1">
    <mergeCell ref="A3:G3"/>
  </mergeCells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view="pageBreakPreview" zoomScaleNormal="75" zoomScaleSheetLayoutView="100" workbookViewId="0">
      <selection activeCell="H6" sqref="H6:I6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9" width="13.5703125" style="250" customWidth="1"/>
    <col min="10" max="16384" width="11.42578125" style="2"/>
  </cols>
  <sheetData>
    <row r="1" spans="1:9" x14ac:dyDescent="0.2">
      <c r="A1" s="94" t="s">
        <v>111</v>
      </c>
      <c r="B1" s="95"/>
      <c r="C1" s="95"/>
      <c r="D1" s="95"/>
      <c r="E1" s="95"/>
      <c r="F1" s="95"/>
      <c r="G1" s="95"/>
      <c r="H1" s="216"/>
      <c r="I1" s="216"/>
    </row>
    <row r="2" spans="1:9" x14ac:dyDescent="0.2">
      <c r="A2" s="217" t="s">
        <v>9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A3" s="217" t="s">
        <v>108</v>
      </c>
      <c r="B3" s="218"/>
      <c r="C3" s="218"/>
      <c r="D3" s="218"/>
      <c r="E3" s="218"/>
      <c r="F3" s="218"/>
      <c r="G3" s="218"/>
      <c r="H3" s="216"/>
      <c r="I3" s="216"/>
    </row>
    <row r="4" spans="1:9" s="5" customFormat="1" x14ac:dyDescent="0.2">
      <c r="A4" s="217" t="s">
        <v>112</v>
      </c>
      <c r="B4" s="218"/>
      <c r="C4" s="218"/>
      <c r="D4" s="218"/>
      <c r="E4" s="218"/>
      <c r="F4" s="218"/>
      <c r="G4" s="218"/>
      <c r="H4" s="219"/>
      <c r="I4" s="219"/>
    </row>
    <row r="5" spans="1:9" ht="13.5" thickBot="1" x14ac:dyDescent="0.25">
      <c r="A5" s="94" t="s">
        <v>113</v>
      </c>
      <c r="B5" s="95"/>
      <c r="C5" s="95"/>
      <c r="D5" s="95"/>
      <c r="E5" s="95"/>
      <c r="F5" s="95"/>
      <c r="G5" s="95"/>
      <c r="H5" s="216"/>
      <c r="I5" s="216"/>
    </row>
    <row r="6" spans="1:9" ht="13.5" thickBot="1" x14ac:dyDescent="0.25">
      <c r="A6" s="220" t="s">
        <v>10</v>
      </c>
      <c r="B6" s="221" t="s">
        <v>93</v>
      </c>
      <c r="C6" s="222"/>
      <c r="D6" s="221" t="s">
        <v>94</v>
      </c>
      <c r="E6" s="222"/>
      <c r="F6" s="221" t="s">
        <v>95</v>
      </c>
      <c r="G6" s="222"/>
      <c r="H6" s="221" t="s">
        <v>102</v>
      </c>
      <c r="I6" s="222"/>
    </row>
    <row r="7" spans="1:9" s="3" customFormat="1" ht="13.5" thickBot="1" x14ac:dyDescent="0.25">
      <c r="A7" s="223"/>
      <c r="B7" s="224" t="s">
        <v>42</v>
      </c>
      <c r="C7" s="225" t="s">
        <v>11</v>
      </c>
      <c r="D7" s="226" t="s">
        <v>42</v>
      </c>
      <c r="E7" s="225" t="s">
        <v>11</v>
      </c>
      <c r="F7" s="226" t="s">
        <v>42</v>
      </c>
      <c r="G7" s="225" t="s">
        <v>11</v>
      </c>
      <c r="H7" s="226" t="s">
        <v>42</v>
      </c>
      <c r="I7" s="225" t="s">
        <v>11</v>
      </c>
    </row>
    <row r="8" spans="1:9" s="3" customFormat="1" x14ac:dyDescent="0.2">
      <c r="A8" s="103" t="s">
        <v>43</v>
      </c>
      <c r="B8" s="104"/>
      <c r="C8" s="105"/>
      <c r="D8" s="106"/>
      <c r="E8" s="105"/>
      <c r="F8" s="106"/>
      <c r="G8" s="105"/>
      <c r="H8" s="106"/>
      <c r="I8" s="105"/>
    </row>
    <row r="9" spans="1:9" x14ac:dyDescent="0.2">
      <c r="A9" s="107" t="s">
        <v>12</v>
      </c>
      <c r="B9" s="108"/>
      <c r="C9" s="108"/>
      <c r="D9" s="108"/>
      <c r="E9" s="108"/>
      <c r="F9" s="108"/>
      <c r="G9" s="108"/>
      <c r="H9" s="227"/>
      <c r="I9" s="228"/>
    </row>
    <row r="10" spans="1:9" x14ac:dyDescent="0.2">
      <c r="A10" s="109" t="s">
        <v>13</v>
      </c>
      <c r="B10" s="108"/>
      <c r="C10" s="108"/>
      <c r="D10" s="108"/>
      <c r="E10" s="108"/>
      <c r="F10" s="108"/>
      <c r="G10" s="108"/>
      <c r="H10" s="227"/>
      <c r="I10" s="228"/>
    </row>
    <row r="11" spans="1:9" x14ac:dyDescent="0.2">
      <c r="A11" s="109" t="s">
        <v>14</v>
      </c>
      <c r="B11" s="108"/>
      <c r="C11" s="108"/>
      <c r="D11" s="108"/>
      <c r="E11" s="108"/>
      <c r="F11" s="108"/>
      <c r="G11" s="108"/>
      <c r="H11" s="227"/>
      <c r="I11" s="228"/>
    </row>
    <row r="12" spans="1:9" x14ac:dyDescent="0.2">
      <c r="A12" s="107" t="s">
        <v>15</v>
      </c>
      <c r="B12" s="108"/>
      <c r="C12" s="108"/>
      <c r="D12" s="108"/>
      <c r="E12" s="108"/>
      <c r="F12" s="108"/>
      <c r="G12" s="108"/>
      <c r="H12" s="227"/>
      <c r="I12" s="228"/>
    </row>
    <row r="13" spans="1:9" x14ac:dyDescent="0.2">
      <c r="A13" s="109" t="s">
        <v>16</v>
      </c>
      <c r="B13" s="108"/>
      <c r="C13" s="108"/>
      <c r="D13" s="108"/>
      <c r="E13" s="108"/>
      <c r="F13" s="108"/>
      <c r="G13" s="108"/>
      <c r="H13" s="227"/>
      <c r="I13" s="228"/>
    </row>
    <row r="14" spans="1:9" x14ac:dyDescent="0.2">
      <c r="A14" s="109" t="s">
        <v>17</v>
      </c>
      <c r="B14" s="108"/>
      <c r="C14" s="108"/>
      <c r="D14" s="108"/>
      <c r="E14" s="108"/>
      <c r="F14" s="108"/>
      <c r="G14" s="108"/>
      <c r="H14" s="227"/>
      <c r="I14" s="228"/>
    </row>
    <row r="15" spans="1:9" x14ac:dyDescent="0.2">
      <c r="A15" s="109" t="s">
        <v>18</v>
      </c>
      <c r="B15" s="108"/>
      <c r="C15" s="108"/>
      <c r="D15" s="108"/>
      <c r="E15" s="108"/>
      <c r="F15" s="108"/>
      <c r="G15" s="108"/>
      <c r="H15" s="227"/>
      <c r="I15" s="228"/>
    </row>
    <row r="16" spans="1:9" x14ac:dyDescent="0.2">
      <c r="A16" s="109" t="s">
        <v>19</v>
      </c>
      <c r="B16" s="108"/>
      <c r="C16" s="108"/>
      <c r="D16" s="108"/>
      <c r="E16" s="108"/>
      <c r="F16" s="108"/>
      <c r="G16" s="108"/>
      <c r="H16" s="227"/>
      <c r="I16" s="228"/>
    </row>
    <row r="17" spans="1:9" x14ac:dyDescent="0.2">
      <c r="A17" s="109" t="s">
        <v>20</v>
      </c>
      <c r="B17" s="108"/>
      <c r="C17" s="108"/>
      <c r="D17" s="108"/>
      <c r="E17" s="108"/>
      <c r="F17" s="108"/>
      <c r="G17" s="108"/>
      <c r="H17" s="227"/>
      <c r="I17" s="228"/>
    </row>
    <row r="18" spans="1:9" x14ac:dyDescent="0.2">
      <c r="A18" s="109" t="s">
        <v>21</v>
      </c>
      <c r="B18" s="108"/>
      <c r="C18" s="108"/>
      <c r="D18" s="108"/>
      <c r="E18" s="108"/>
      <c r="F18" s="108"/>
      <c r="G18" s="108"/>
      <c r="H18" s="227"/>
      <c r="I18" s="228"/>
    </row>
    <row r="19" spans="1:9" x14ac:dyDescent="0.2">
      <c r="A19" s="107" t="s">
        <v>35</v>
      </c>
      <c r="B19" s="108"/>
      <c r="C19" s="108"/>
      <c r="D19" s="108"/>
      <c r="E19" s="108"/>
      <c r="F19" s="108"/>
      <c r="G19" s="108"/>
      <c r="H19" s="227"/>
      <c r="I19" s="228"/>
    </row>
    <row r="20" spans="1:9" x14ac:dyDescent="0.2">
      <c r="A20" s="109" t="s">
        <v>22</v>
      </c>
      <c r="B20" s="108"/>
      <c r="C20" s="108"/>
      <c r="D20" s="108"/>
      <c r="E20" s="108"/>
      <c r="F20" s="108"/>
      <c r="G20" s="108"/>
      <c r="H20" s="227"/>
      <c r="I20" s="228"/>
    </row>
    <row r="21" spans="1:9" x14ac:dyDescent="0.2">
      <c r="A21" s="109" t="s">
        <v>23</v>
      </c>
      <c r="B21" s="108"/>
      <c r="C21" s="108"/>
      <c r="D21" s="108"/>
      <c r="E21" s="108"/>
      <c r="F21" s="108"/>
      <c r="G21" s="108"/>
      <c r="H21" s="227"/>
      <c r="I21" s="228"/>
    </row>
    <row r="22" spans="1:9" x14ac:dyDescent="0.2">
      <c r="A22" s="109" t="s">
        <v>24</v>
      </c>
      <c r="B22" s="108"/>
      <c r="C22" s="108"/>
      <c r="D22" s="108"/>
      <c r="E22" s="108"/>
      <c r="F22" s="108"/>
      <c r="G22" s="108"/>
      <c r="H22" s="227"/>
      <c r="I22" s="228"/>
    </row>
    <row r="23" spans="1:9" x14ac:dyDescent="0.2">
      <c r="A23" s="107" t="s">
        <v>84</v>
      </c>
      <c r="B23" s="108"/>
      <c r="C23" s="108"/>
      <c r="D23" s="108"/>
      <c r="E23" s="108"/>
      <c r="F23" s="108"/>
      <c r="G23" s="108"/>
      <c r="H23" s="227"/>
      <c r="I23" s="228"/>
    </row>
    <row r="24" spans="1:9" x14ac:dyDescent="0.2">
      <c r="A24" s="110" t="s">
        <v>25</v>
      </c>
      <c r="B24" s="111"/>
      <c r="C24" s="111"/>
      <c r="D24" s="111"/>
      <c r="E24" s="111"/>
      <c r="F24" s="111"/>
      <c r="G24" s="111"/>
      <c r="H24" s="229"/>
      <c r="I24" s="230"/>
    </row>
    <row r="25" spans="1:9" x14ac:dyDescent="0.2">
      <c r="A25" s="112" t="s">
        <v>26</v>
      </c>
      <c r="B25" s="113"/>
      <c r="C25" s="113"/>
      <c r="D25" s="113"/>
      <c r="E25" s="113"/>
      <c r="F25" s="113"/>
      <c r="G25" s="113"/>
      <c r="H25" s="231"/>
      <c r="I25" s="232"/>
    </row>
    <row r="26" spans="1:9" x14ac:dyDescent="0.2">
      <c r="A26" s="114" t="s">
        <v>27</v>
      </c>
      <c r="B26" s="115"/>
      <c r="C26" s="115"/>
      <c r="D26" s="115"/>
      <c r="E26" s="115"/>
      <c r="F26" s="115"/>
      <c r="G26" s="115"/>
      <c r="H26" s="233"/>
      <c r="I26" s="234"/>
    </row>
    <row r="27" spans="1:9" x14ac:dyDescent="0.2">
      <c r="A27" s="110" t="s">
        <v>28</v>
      </c>
      <c r="B27" s="111"/>
      <c r="C27" s="111"/>
      <c r="D27" s="111"/>
      <c r="E27" s="111"/>
      <c r="F27" s="111"/>
      <c r="G27" s="111"/>
      <c r="H27" s="229"/>
      <c r="I27" s="230"/>
    </row>
    <row r="28" spans="1:9" x14ac:dyDescent="0.2">
      <c r="A28" s="112" t="s">
        <v>26</v>
      </c>
      <c r="B28" s="113"/>
      <c r="C28" s="113"/>
      <c r="D28" s="113"/>
      <c r="E28" s="113"/>
      <c r="F28" s="113"/>
      <c r="G28" s="113"/>
      <c r="H28" s="231"/>
      <c r="I28" s="232"/>
    </row>
    <row r="29" spans="1:9" x14ac:dyDescent="0.2">
      <c r="A29" s="114" t="s">
        <v>27</v>
      </c>
      <c r="B29" s="115"/>
      <c r="C29" s="115"/>
      <c r="D29" s="115"/>
      <c r="E29" s="115"/>
      <c r="F29" s="115"/>
      <c r="G29" s="115"/>
      <c r="H29" s="233"/>
      <c r="I29" s="234"/>
    </row>
    <row r="30" spans="1:9" x14ac:dyDescent="0.2">
      <c r="A30" s="110" t="s">
        <v>41</v>
      </c>
      <c r="B30" s="111"/>
      <c r="C30" s="111"/>
      <c r="D30" s="111"/>
      <c r="E30" s="111"/>
      <c r="F30" s="111"/>
      <c r="G30" s="111"/>
      <c r="H30" s="229"/>
      <c r="I30" s="230"/>
    </row>
    <row r="31" spans="1:9" x14ac:dyDescent="0.2">
      <c r="A31" s="112" t="s">
        <v>26</v>
      </c>
      <c r="B31" s="113"/>
      <c r="C31" s="113"/>
      <c r="D31" s="113"/>
      <c r="E31" s="113"/>
      <c r="F31" s="113"/>
      <c r="G31" s="113"/>
      <c r="H31" s="231"/>
      <c r="I31" s="232"/>
    </row>
    <row r="32" spans="1:9" x14ac:dyDescent="0.2">
      <c r="A32" s="114" t="s">
        <v>27</v>
      </c>
      <c r="B32" s="115"/>
      <c r="C32" s="115"/>
      <c r="D32" s="115"/>
      <c r="E32" s="115"/>
      <c r="F32" s="115"/>
      <c r="G32" s="115"/>
      <c r="H32" s="233"/>
      <c r="I32" s="234"/>
    </row>
    <row r="33" spans="1:9" x14ac:dyDescent="0.2">
      <c r="A33" s="110" t="s">
        <v>29</v>
      </c>
      <c r="B33" s="111"/>
      <c r="C33" s="111"/>
      <c r="D33" s="111"/>
      <c r="E33" s="111"/>
      <c r="F33" s="111"/>
      <c r="G33" s="111"/>
      <c r="H33" s="229"/>
      <c r="I33" s="230"/>
    </row>
    <row r="34" spans="1:9" x14ac:dyDescent="0.2">
      <c r="A34" s="112" t="s">
        <v>26</v>
      </c>
      <c r="B34" s="113"/>
      <c r="C34" s="113"/>
      <c r="D34" s="113"/>
      <c r="E34" s="113"/>
      <c r="F34" s="113"/>
      <c r="G34" s="113"/>
      <c r="H34" s="231"/>
      <c r="I34" s="232"/>
    </row>
    <row r="35" spans="1:9" x14ac:dyDescent="0.2">
      <c r="A35" s="114" t="s">
        <v>27</v>
      </c>
      <c r="B35" s="115"/>
      <c r="C35" s="115"/>
      <c r="D35" s="115"/>
      <c r="E35" s="115"/>
      <c r="F35" s="115"/>
      <c r="G35" s="115"/>
      <c r="H35" s="233"/>
      <c r="I35" s="234"/>
    </row>
    <row r="36" spans="1:9" x14ac:dyDescent="0.2">
      <c r="A36" s="107" t="s">
        <v>30</v>
      </c>
      <c r="B36" s="108"/>
      <c r="C36" s="116">
        <v>1</v>
      </c>
      <c r="D36" s="108"/>
      <c r="E36" s="116">
        <v>1</v>
      </c>
      <c r="F36" s="108"/>
      <c r="G36" s="116">
        <v>1</v>
      </c>
      <c r="H36" s="227"/>
      <c r="I36" s="235">
        <v>1</v>
      </c>
    </row>
    <row r="37" spans="1:9" x14ac:dyDescent="0.2">
      <c r="A37" s="236" t="s">
        <v>31</v>
      </c>
      <c r="B37" s="108"/>
      <c r="C37" s="108"/>
      <c r="D37" s="108"/>
      <c r="E37" s="108"/>
      <c r="F37" s="108"/>
      <c r="G37" s="108"/>
      <c r="H37" s="227"/>
      <c r="I37" s="228"/>
    </row>
    <row r="38" spans="1:9" ht="13.5" thickBot="1" x14ac:dyDescent="0.25">
      <c r="A38" s="237" t="s">
        <v>114</v>
      </c>
      <c r="B38" s="111"/>
      <c r="C38" s="111"/>
      <c r="D38" s="111"/>
      <c r="E38" s="111"/>
      <c r="F38" s="111"/>
      <c r="G38" s="111"/>
      <c r="H38" s="229"/>
      <c r="I38" s="230"/>
    </row>
    <row r="39" spans="1:9" x14ac:dyDescent="0.2">
      <c r="A39" s="238" t="s">
        <v>38</v>
      </c>
      <c r="B39" s="117"/>
      <c r="C39" s="117"/>
      <c r="D39" s="117"/>
      <c r="E39" s="117"/>
      <c r="F39" s="117"/>
      <c r="G39" s="117"/>
      <c r="H39" s="239"/>
      <c r="I39" s="240"/>
    </row>
    <row r="40" spans="1:9" x14ac:dyDescent="0.2">
      <c r="A40" s="241" t="s">
        <v>39</v>
      </c>
      <c r="B40" s="118"/>
      <c r="C40" s="118"/>
      <c r="D40" s="118"/>
      <c r="E40" s="118"/>
      <c r="F40" s="118"/>
      <c r="G40" s="118"/>
      <c r="H40" s="242"/>
      <c r="I40" s="243"/>
    </row>
    <row r="41" spans="1:9" ht="13.5" thickBot="1" x14ac:dyDescent="0.25">
      <c r="A41" s="244" t="s">
        <v>40</v>
      </c>
      <c r="B41" s="119"/>
      <c r="C41" s="119"/>
      <c r="D41" s="119"/>
      <c r="E41" s="119"/>
      <c r="F41" s="119"/>
      <c r="G41" s="119"/>
      <c r="H41" s="245"/>
      <c r="I41" s="246"/>
    </row>
    <row r="42" spans="1:9" x14ac:dyDescent="0.2">
      <c r="A42" s="247"/>
      <c r="B42" s="8"/>
      <c r="C42" s="121"/>
      <c r="D42" s="121"/>
      <c r="E42" s="121"/>
      <c r="F42" s="121"/>
      <c r="G42" s="121"/>
      <c r="H42" s="248"/>
      <c r="I42" s="248"/>
    </row>
    <row r="43" spans="1:9" x14ac:dyDescent="0.2">
      <c r="A43" s="121"/>
      <c r="B43" s="121"/>
      <c r="C43" s="121"/>
      <c r="D43" s="121"/>
      <c r="E43" s="121"/>
      <c r="F43" s="121"/>
      <c r="G43" s="121"/>
      <c r="H43" s="248"/>
      <c r="I43" s="248"/>
    </row>
    <row r="44" spans="1:9" x14ac:dyDescent="0.2">
      <c r="A44" s="121"/>
      <c r="B44" s="121"/>
      <c r="C44" s="121"/>
      <c r="D44" s="121"/>
      <c r="E44" s="121"/>
      <c r="F44" s="121"/>
      <c r="G44" s="121"/>
      <c r="H44" s="248"/>
      <c r="I44" s="248"/>
    </row>
    <row r="45" spans="1:9" x14ac:dyDescent="0.2">
      <c r="A45" s="121"/>
      <c r="B45" s="121"/>
      <c r="C45" s="121"/>
      <c r="D45" s="121"/>
      <c r="E45" s="121"/>
      <c r="F45" s="121"/>
      <c r="G45" s="121"/>
      <c r="H45" s="248"/>
      <c r="I45" s="248"/>
    </row>
    <row r="46" spans="1:9" x14ac:dyDescent="0.2">
      <c r="A46" s="121"/>
      <c r="B46" s="121"/>
      <c r="C46" s="121"/>
      <c r="D46" s="121"/>
      <c r="E46" s="121"/>
      <c r="F46" s="121"/>
      <c r="G46" s="121"/>
      <c r="H46" s="248"/>
      <c r="I46" s="248"/>
    </row>
    <row r="47" spans="1:9" x14ac:dyDescent="0.2">
      <c r="A47" s="121"/>
      <c r="B47" s="121"/>
      <c r="C47" s="121"/>
      <c r="D47" s="121"/>
      <c r="E47" s="121"/>
      <c r="F47" s="121"/>
      <c r="G47" s="121"/>
      <c r="H47" s="248"/>
      <c r="I47" s="248"/>
    </row>
    <row r="48" spans="1:9" ht="13.5" thickBot="1" x14ac:dyDescent="0.25">
      <c r="A48" s="42" t="s">
        <v>69</v>
      </c>
      <c r="B48" s="90"/>
      <c r="C48" s="90"/>
      <c r="D48" s="90"/>
      <c r="E48" s="90"/>
      <c r="F48" s="90"/>
      <c r="G48" s="90"/>
      <c r="H48" s="249"/>
    </row>
    <row r="49" spans="1:8" ht="13.5" thickBot="1" x14ac:dyDescent="0.25">
      <c r="A49" s="45" t="s">
        <v>52</v>
      </c>
      <c r="B49" s="45" t="str">
        <f>+B6</f>
        <v>promedio 2015</v>
      </c>
      <c r="C49" s="90"/>
      <c r="D49" s="45" t="str">
        <f>+D6</f>
        <v>promedio 2016</v>
      </c>
      <c r="E49" s="90"/>
      <c r="F49" s="45" t="str">
        <f>+F6</f>
        <v>promedio 2017</v>
      </c>
      <c r="G49" s="90"/>
      <c r="H49" s="251" t="str">
        <f>+H6</f>
        <v>promedio ene-nov 2018</v>
      </c>
    </row>
    <row r="50" spans="1:8" ht="13.5" thickBot="1" x14ac:dyDescent="0.25">
      <c r="A50" s="91" t="s">
        <v>70</v>
      </c>
      <c r="B50" s="92">
        <f>+B36-SUM(B9,B9:B11,B13:B18,B20:B23,B25:B26,B28:B29,B31:B32,B34:B35)</f>
        <v>0</v>
      </c>
      <c r="C50" s="93"/>
      <c r="D50" s="92">
        <f>+D36-SUM(D9,D9:D11,D13:D18,D20:D23,D25:D26,D28:D29,D31:D32,D34:D35)</f>
        <v>0</v>
      </c>
      <c r="E50" s="93"/>
      <c r="F50" s="92">
        <f>+F36-SUM(F9,F9:F11,F13:F18,F20:F23,F25:F26,F28:F29,F31:F32,F34:F35)</f>
        <v>0</v>
      </c>
      <c r="G50" s="93"/>
      <c r="H50" s="252">
        <f>+H36-SUM(H9,H9:H11,H13:H18,H20:H23,H25:H26,H28:H29,H31:H32,H34:H35)</f>
        <v>0</v>
      </c>
    </row>
  </sheetData>
  <printOptions horizontalCentered="1" verticalCentered="1"/>
  <pageMargins left="0.39370078740157483" right="0.39370078740157483" top="0.62992125984251968" bottom="0.98425196850393704" header="0.19685039370078741" footer="0.51181102362204722"/>
  <pageSetup paperSize="9" scale="91" orientation="landscape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showGridLines="0" zoomScale="75" workbookViewId="0">
      <selection activeCell="B7" sqref="B6:E7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3" width="17.28515625" style="88" customWidth="1"/>
    <col min="4" max="4" width="22.85546875" style="88" customWidth="1"/>
    <col min="5" max="5" width="17.28515625" style="88" customWidth="1"/>
    <col min="6" max="6" width="7.5703125" style="8" customWidth="1"/>
    <col min="7" max="7" width="17.5703125" style="8" customWidth="1"/>
    <col min="8" max="16384" width="11.42578125" style="8"/>
  </cols>
  <sheetData>
    <row r="1" spans="1:7" s="82" customFormat="1" x14ac:dyDescent="0.2">
      <c r="B1" s="6" t="s">
        <v>88</v>
      </c>
      <c r="C1" s="6"/>
      <c r="D1" s="6"/>
      <c r="E1" s="6"/>
    </row>
    <row r="2" spans="1:7" s="82" customFormat="1" x14ac:dyDescent="0.2">
      <c r="B2" s="6" t="s">
        <v>65</v>
      </c>
      <c r="C2" s="6"/>
      <c r="D2" s="6"/>
      <c r="E2" s="6"/>
    </row>
    <row r="3" spans="1:7" s="199" customFormat="1" x14ac:dyDescent="0.2">
      <c r="A3" s="298" t="s">
        <v>108</v>
      </c>
      <c r="B3" s="298"/>
      <c r="C3" s="298"/>
      <c r="D3" s="298"/>
      <c r="E3" s="298"/>
      <c r="F3" s="198"/>
      <c r="G3" s="198"/>
    </row>
    <row r="4" spans="1:7" s="199" customFormat="1" x14ac:dyDescent="0.2">
      <c r="B4" s="297" t="s">
        <v>110</v>
      </c>
      <c r="C4" s="297"/>
      <c r="D4" s="297"/>
      <c r="E4" s="297"/>
    </row>
    <row r="5" spans="1:7" ht="13.5" thickBot="1" x14ac:dyDescent="0.25">
      <c r="C5" s="83"/>
      <c r="D5" s="83"/>
      <c r="E5" s="83"/>
      <c r="F5" s="35"/>
      <c r="G5" s="35"/>
    </row>
    <row r="6" spans="1:7" ht="12.75" customHeight="1" x14ac:dyDescent="0.2">
      <c r="B6" s="257" t="s">
        <v>51</v>
      </c>
      <c r="C6" s="260" t="s">
        <v>66</v>
      </c>
      <c r="D6" s="257" t="s">
        <v>67</v>
      </c>
      <c r="E6" s="261" t="s">
        <v>32</v>
      </c>
      <c r="F6" s="84"/>
    </row>
    <row r="7" spans="1:7" ht="15" customHeight="1" thickBot="1" x14ac:dyDescent="0.25">
      <c r="B7" s="258" t="s">
        <v>52</v>
      </c>
      <c r="C7" s="262" t="s">
        <v>87</v>
      </c>
      <c r="D7" s="259" t="s">
        <v>115</v>
      </c>
      <c r="E7" s="263" t="s">
        <v>68</v>
      </c>
      <c r="F7" s="84"/>
    </row>
    <row r="8" spans="1:7" x14ac:dyDescent="0.2">
      <c r="B8" s="17">
        <f>'2- impo investigadas'!A11</f>
        <v>42005</v>
      </c>
      <c r="C8" s="18"/>
      <c r="D8" s="19"/>
      <c r="E8" s="20"/>
    </row>
    <row r="9" spans="1:7" x14ac:dyDescent="0.2">
      <c r="B9" s="21">
        <f>'2- impo investigadas'!A12</f>
        <v>42036</v>
      </c>
      <c r="C9" s="22"/>
      <c r="D9" s="23"/>
      <c r="E9" s="24"/>
    </row>
    <row r="10" spans="1:7" x14ac:dyDescent="0.2">
      <c r="B10" s="21">
        <f>'2- impo investigadas'!A13</f>
        <v>42064</v>
      </c>
      <c r="C10" s="22"/>
      <c r="D10" s="23"/>
      <c r="E10" s="24"/>
    </row>
    <row r="11" spans="1:7" x14ac:dyDescent="0.2">
      <c r="B11" s="21">
        <f>'2- impo investigadas'!A14</f>
        <v>42095</v>
      </c>
      <c r="C11" s="22"/>
      <c r="D11" s="23"/>
      <c r="E11" s="24"/>
    </row>
    <row r="12" spans="1:7" x14ac:dyDescent="0.2">
      <c r="B12" s="21">
        <f>'2- impo investigadas'!A15</f>
        <v>42125</v>
      </c>
      <c r="C12" s="23"/>
      <c r="D12" s="23"/>
      <c r="E12" s="24"/>
    </row>
    <row r="13" spans="1:7" x14ac:dyDescent="0.2">
      <c r="B13" s="21">
        <f>'2- impo investigadas'!A16</f>
        <v>42156</v>
      </c>
      <c r="C13" s="22"/>
      <c r="D13" s="23"/>
      <c r="E13" s="24"/>
    </row>
    <row r="14" spans="1:7" x14ac:dyDescent="0.2">
      <c r="B14" s="21">
        <f>'2- impo investigadas'!A17</f>
        <v>42186</v>
      </c>
      <c r="C14" s="23"/>
      <c r="D14" s="23"/>
      <c r="E14" s="24"/>
    </row>
    <row r="15" spans="1:7" x14ac:dyDescent="0.2">
      <c r="B15" s="21">
        <f>'2- impo investigadas'!A18</f>
        <v>42217</v>
      </c>
      <c r="C15" s="23"/>
      <c r="D15" s="23"/>
      <c r="E15" s="24"/>
    </row>
    <row r="16" spans="1:7" x14ac:dyDescent="0.2">
      <c r="B16" s="21">
        <f>'2- impo investigadas'!A19</f>
        <v>42248</v>
      </c>
      <c r="C16" s="23"/>
      <c r="D16" s="23"/>
      <c r="E16" s="24"/>
    </row>
    <row r="17" spans="2:5" x14ac:dyDescent="0.2">
      <c r="B17" s="21">
        <f>'2- impo investigadas'!A20</f>
        <v>42278</v>
      </c>
      <c r="C17" s="23"/>
      <c r="D17" s="23"/>
      <c r="E17" s="24"/>
    </row>
    <row r="18" spans="2:5" x14ac:dyDescent="0.2">
      <c r="B18" s="21">
        <f>'2- impo investigadas'!A21</f>
        <v>42309</v>
      </c>
      <c r="C18" s="23"/>
      <c r="D18" s="23"/>
      <c r="E18" s="24"/>
    </row>
    <row r="19" spans="2:5" ht="13.5" thickBot="1" x14ac:dyDescent="0.25">
      <c r="B19" s="25">
        <f>'2- impo investigadas'!A22</f>
        <v>42339</v>
      </c>
      <c r="C19" s="26"/>
      <c r="D19" s="26"/>
      <c r="E19" s="27"/>
    </row>
    <row r="20" spans="2:5" x14ac:dyDescent="0.2">
      <c r="B20" s="17">
        <f>'2- impo investigadas'!A23</f>
        <v>42370</v>
      </c>
      <c r="C20" s="19"/>
      <c r="D20" s="19"/>
      <c r="E20" s="24"/>
    </row>
    <row r="21" spans="2:5" x14ac:dyDescent="0.2">
      <c r="B21" s="21">
        <f>'2- impo investigadas'!A24</f>
        <v>42401</v>
      </c>
      <c r="C21" s="23"/>
      <c r="D21" s="23"/>
      <c r="E21" s="28"/>
    </row>
    <row r="22" spans="2:5" x14ac:dyDescent="0.2">
      <c r="B22" s="21">
        <f>'2- impo investigadas'!A25</f>
        <v>42430</v>
      </c>
      <c r="C22" s="23"/>
      <c r="D22" s="23"/>
      <c r="E22" s="24"/>
    </row>
    <row r="23" spans="2:5" x14ac:dyDescent="0.2">
      <c r="B23" s="21">
        <f>'2- impo investigadas'!A26</f>
        <v>42461</v>
      </c>
      <c r="C23" s="23"/>
      <c r="D23" s="23"/>
      <c r="E23" s="24"/>
    </row>
    <row r="24" spans="2:5" x14ac:dyDescent="0.2">
      <c r="B24" s="21">
        <f>'2- impo investigadas'!A27</f>
        <v>42491</v>
      </c>
      <c r="C24" s="23"/>
      <c r="D24" s="23"/>
      <c r="E24" s="24"/>
    </row>
    <row r="25" spans="2:5" x14ac:dyDescent="0.2">
      <c r="B25" s="21">
        <f>'2- impo investigadas'!A28</f>
        <v>42522</v>
      </c>
      <c r="C25" s="23"/>
      <c r="D25" s="23"/>
      <c r="E25" s="24"/>
    </row>
    <row r="26" spans="2:5" x14ac:dyDescent="0.2">
      <c r="B26" s="21">
        <f>'2- impo investigadas'!A29</f>
        <v>42552</v>
      </c>
      <c r="C26" s="23"/>
      <c r="D26" s="23"/>
      <c r="E26" s="24"/>
    </row>
    <row r="27" spans="2:5" x14ac:dyDescent="0.2">
      <c r="B27" s="21">
        <f>'2- impo investigadas'!A30</f>
        <v>42583</v>
      </c>
      <c r="C27" s="23"/>
      <c r="D27" s="23"/>
      <c r="E27" s="24"/>
    </row>
    <row r="28" spans="2:5" x14ac:dyDescent="0.2">
      <c r="B28" s="21">
        <f>'2- impo investigadas'!A31</f>
        <v>42614</v>
      </c>
      <c r="C28" s="23"/>
      <c r="D28" s="23"/>
      <c r="E28" s="24"/>
    </row>
    <row r="29" spans="2:5" x14ac:dyDescent="0.2">
      <c r="B29" s="21">
        <f>'2- impo investigadas'!A32</f>
        <v>42644</v>
      </c>
      <c r="C29" s="23"/>
      <c r="D29" s="23"/>
      <c r="E29" s="24"/>
    </row>
    <row r="30" spans="2:5" x14ac:dyDescent="0.2">
      <c r="B30" s="21">
        <f>'2- impo investigadas'!A33</f>
        <v>42675</v>
      </c>
      <c r="C30" s="23"/>
      <c r="D30" s="23"/>
      <c r="E30" s="24"/>
    </row>
    <row r="31" spans="2:5" ht="13.5" thickBot="1" x14ac:dyDescent="0.25">
      <c r="B31" s="25">
        <f>'2- impo investigadas'!A34</f>
        <v>42705</v>
      </c>
      <c r="C31" s="26"/>
      <c r="D31" s="26"/>
      <c r="E31" s="29"/>
    </row>
    <row r="32" spans="2:5" x14ac:dyDescent="0.2">
      <c r="B32" s="17">
        <f>'2- impo investigadas'!A35</f>
        <v>42736</v>
      </c>
      <c r="C32" s="19"/>
      <c r="D32" s="30"/>
      <c r="E32" s="18"/>
    </row>
    <row r="33" spans="2:5" x14ac:dyDescent="0.2">
      <c r="B33" s="21">
        <f>'2- impo investigadas'!A36</f>
        <v>42767</v>
      </c>
      <c r="C33" s="23"/>
      <c r="D33" s="31"/>
      <c r="E33" s="22"/>
    </row>
    <row r="34" spans="2:5" x14ac:dyDescent="0.2">
      <c r="B34" s="21">
        <f>'2- impo investigadas'!A37</f>
        <v>42795</v>
      </c>
      <c r="C34" s="23"/>
      <c r="D34" s="31"/>
      <c r="E34" s="22"/>
    </row>
    <row r="35" spans="2:5" x14ac:dyDescent="0.2">
      <c r="B35" s="21">
        <f>'2- impo investigadas'!A38</f>
        <v>42826</v>
      </c>
      <c r="C35" s="23"/>
      <c r="D35" s="31"/>
      <c r="E35" s="22"/>
    </row>
    <row r="36" spans="2:5" x14ac:dyDescent="0.2">
      <c r="B36" s="21">
        <f>'2- impo investigadas'!A39</f>
        <v>42856</v>
      </c>
      <c r="C36" s="23"/>
      <c r="D36" s="31"/>
      <c r="E36" s="22"/>
    </row>
    <row r="37" spans="2:5" x14ac:dyDescent="0.2">
      <c r="B37" s="21">
        <f>'2- impo investigadas'!A40</f>
        <v>42887</v>
      </c>
      <c r="C37" s="23"/>
      <c r="D37" s="31"/>
      <c r="E37" s="22"/>
    </row>
    <row r="38" spans="2:5" x14ac:dyDescent="0.2">
      <c r="B38" s="21">
        <f>'2- impo investigadas'!A41</f>
        <v>42917</v>
      </c>
      <c r="C38" s="23"/>
      <c r="D38" s="31"/>
      <c r="E38" s="22"/>
    </row>
    <row r="39" spans="2:5" x14ac:dyDescent="0.2">
      <c r="B39" s="21">
        <f>'2- impo investigadas'!A42</f>
        <v>42948</v>
      </c>
      <c r="C39" s="23"/>
      <c r="D39" s="31"/>
      <c r="E39" s="22"/>
    </row>
    <row r="40" spans="2:5" x14ac:dyDescent="0.2">
      <c r="B40" s="21">
        <f>'2- impo investigadas'!A43</f>
        <v>42979</v>
      </c>
      <c r="C40" s="23"/>
      <c r="D40" s="31"/>
      <c r="E40" s="22"/>
    </row>
    <row r="41" spans="2:5" x14ac:dyDescent="0.2">
      <c r="B41" s="21">
        <f>'2- impo investigadas'!A44</f>
        <v>43009</v>
      </c>
      <c r="C41" s="23"/>
      <c r="D41" s="31"/>
      <c r="E41" s="22"/>
    </row>
    <row r="42" spans="2:5" x14ac:dyDescent="0.2">
      <c r="B42" s="21">
        <f>'2- impo investigadas'!A45</f>
        <v>43040</v>
      </c>
      <c r="C42" s="23"/>
      <c r="D42" s="31"/>
      <c r="E42" s="22"/>
    </row>
    <row r="43" spans="2:5" ht="13.5" thickBot="1" x14ac:dyDescent="0.25">
      <c r="B43" s="25">
        <f>'2- impo investigadas'!A46</f>
        <v>43070</v>
      </c>
      <c r="C43" s="85"/>
      <c r="D43" s="86"/>
      <c r="E43" s="59"/>
    </row>
    <row r="44" spans="2:5" x14ac:dyDescent="0.2">
      <c r="B44" s="17">
        <f>'2- impo investigadas'!A47</f>
        <v>43101</v>
      </c>
      <c r="C44" s="19"/>
      <c r="D44" s="19"/>
      <c r="E44" s="18"/>
    </row>
    <row r="45" spans="2:5" x14ac:dyDescent="0.2">
      <c r="B45" s="21">
        <f>'2- impo investigadas'!A48</f>
        <v>43132</v>
      </c>
      <c r="C45" s="23"/>
      <c r="D45" s="23"/>
      <c r="E45" s="22"/>
    </row>
    <row r="46" spans="2:5" x14ac:dyDescent="0.2">
      <c r="B46" s="21">
        <f>'2- impo investigadas'!A49</f>
        <v>43160</v>
      </c>
      <c r="C46" s="23"/>
      <c r="D46" s="23"/>
      <c r="E46" s="22"/>
    </row>
    <row r="47" spans="2:5" x14ac:dyDescent="0.2">
      <c r="B47" s="21">
        <f>'2- impo investigadas'!A50</f>
        <v>43191</v>
      </c>
      <c r="C47" s="23"/>
      <c r="D47" s="23"/>
      <c r="E47" s="22"/>
    </row>
    <row r="48" spans="2:5" x14ac:dyDescent="0.2">
      <c r="B48" s="21">
        <f>'2- impo investigadas'!A51</f>
        <v>43221</v>
      </c>
      <c r="C48" s="23"/>
      <c r="D48" s="23"/>
      <c r="E48" s="22"/>
    </row>
    <row r="49" spans="2:46" x14ac:dyDescent="0.2">
      <c r="B49" s="21">
        <f>'2- impo investigadas'!A52</f>
        <v>43252</v>
      </c>
      <c r="C49" s="23"/>
      <c r="D49" s="23"/>
      <c r="E49" s="22"/>
    </row>
    <row r="50" spans="2:46" x14ac:dyDescent="0.2">
      <c r="B50" s="21">
        <f>'2- impo investigadas'!A53</f>
        <v>43282</v>
      </c>
      <c r="C50" s="23"/>
      <c r="D50" s="23"/>
      <c r="E50" s="22"/>
    </row>
    <row r="51" spans="2:46" x14ac:dyDescent="0.2">
      <c r="B51" s="21">
        <f>'2- impo investigadas'!A54</f>
        <v>43313</v>
      </c>
      <c r="C51" s="23"/>
      <c r="D51" s="23"/>
      <c r="E51" s="22"/>
    </row>
    <row r="52" spans="2:46" x14ac:dyDescent="0.2">
      <c r="B52" s="21">
        <f>'2- impo investigadas'!A55</f>
        <v>43344</v>
      </c>
      <c r="C52" s="23"/>
      <c r="D52" s="23"/>
      <c r="E52" s="22"/>
    </row>
    <row r="53" spans="2:46" x14ac:dyDescent="0.2">
      <c r="B53" s="21">
        <f>'2- impo investigadas'!A56</f>
        <v>43374</v>
      </c>
      <c r="C53" s="23"/>
      <c r="D53" s="23"/>
      <c r="E53" s="22"/>
    </row>
    <row r="54" spans="2:46" ht="13.5" thickBot="1" x14ac:dyDescent="0.25">
      <c r="B54" s="25">
        <f>'2- impo investigadas'!A57</f>
        <v>43405</v>
      </c>
      <c r="C54" s="26"/>
      <c r="D54" s="26"/>
      <c r="E54" s="33"/>
    </row>
    <row r="55" spans="2:46" ht="13.5" hidden="1" thickBot="1" x14ac:dyDescent="0.25">
      <c r="B55" s="214">
        <f>'2- impo investigadas'!A58</f>
        <v>43435</v>
      </c>
      <c r="C55" s="213"/>
      <c r="D55" s="213"/>
      <c r="E55" s="212"/>
    </row>
    <row r="56" spans="2:46" ht="13.5" thickBot="1" x14ac:dyDescent="0.25">
      <c r="B56" s="34"/>
      <c r="C56" s="35"/>
      <c r="D56" s="35"/>
      <c r="E56" s="36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2:46" x14ac:dyDescent="0.2">
      <c r="B57" s="37">
        <f>'2- impo investigadas'!A60</f>
        <v>2015</v>
      </c>
      <c r="C57" s="19"/>
      <c r="D57" s="19"/>
      <c r="E57" s="19"/>
      <c r="F57" s="35"/>
    </row>
    <row r="58" spans="2:46" x14ac:dyDescent="0.2">
      <c r="B58" s="38">
        <f>'2- impo investigadas'!A61</f>
        <v>2016</v>
      </c>
      <c r="C58" s="23"/>
      <c r="D58" s="23"/>
      <c r="E58" s="23"/>
      <c r="F58" s="35"/>
    </row>
    <row r="59" spans="2:46" ht="13.5" thickBot="1" x14ac:dyDescent="0.25">
      <c r="B59" s="39">
        <f>'2- impo investigadas'!A62</f>
        <v>2017</v>
      </c>
      <c r="C59" s="26"/>
      <c r="D59" s="26"/>
      <c r="E59" s="26"/>
    </row>
    <row r="60" spans="2:46" ht="13.5" thickBot="1" x14ac:dyDescent="0.25">
      <c r="B60" s="34"/>
      <c r="C60" s="35"/>
      <c r="D60" s="35"/>
      <c r="E60" s="35"/>
    </row>
    <row r="61" spans="2:46" x14ac:dyDescent="0.2">
      <c r="B61" s="162" t="str">
        <f>'2- impo investigadas'!A64</f>
        <v>ene-nov 2017</v>
      </c>
      <c r="C61" s="19"/>
      <c r="D61" s="19"/>
      <c r="E61" s="19"/>
    </row>
    <row r="62" spans="2:46" ht="13.5" thickBot="1" x14ac:dyDescent="0.25">
      <c r="B62" s="163" t="str">
        <f>'2- impo investigadas'!A65</f>
        <v>ene-nov 2018</v>
      </c>
      <c r="C62" s="26"/>
      <c r="D62" s="26"/>
      <c r="E62" s="26"/>
    </row>
    <row r="63" spans="2:46" x14ac:dyDescent="0.2">
      <c r="C63" s="8"/>
      <c r="D63" s="8"/>
    </row>
    <row r="64" spans="2:46" x14ac:dyDescent="0.2">
      <c r="B64" s="89"/>
      <c r="C64" s="8"/>
      <c r="D64" s="8"/>
    </row>
    <row r="65" spans="2:5" x14ac:dyDescent="0.2">
      <c r="B65" s="42" t="s">
        <v>54</v>
      </c>
      <c r="C65" s="43"/>
      <c r="D65" s="44"/>
      <c r="E65" s="44"/>
    </row>
    <row r="66" spans="2:5" ht="13.5" thickBot="1" x14ac:dyDescent="0.25">
      <c r="B66" s="44"/>
      <c r="C66" s="44"/>
      <c r="D66" s="44"/>
      <c r="E66" s="44"/>
    </row>
    <row r="67" spans="2:5" ht="13.5" thickBot="1" x14ac:dyDescent="0.25">
      <c r="B67" s="45" t="s">
        <v>52</v>
      </c>
      <c r="C67" s="63" t="s">
        <v>55</v>
      </c>
      <c r="D67" s="64" t="s">
        <v>57</v>
      </c>
    </row>
    <row r="68" spans="2:5" x14ac:dyDescent="0.2">
      <c r="B68" s="48">
        <f>+B57</f>
        <v>2015</v>
      </c>
      <c r="C68" s="49">
        <f>+C57-SUM(C8:C19)</f>
        <v>0</v>
      </c>
      <c r="D68" s="50">
        <f>+D57-SUM(D8:D19)</f>
        <v>0</v>
      </c>
    </row>
    <row r="69" spans="2:5" x14ac:dyDescent="0.2">
      <c r="B69" s="51">
        <f>+B58</f>
        <v>2016</v>
      </c>
      <c r="C69" s="52">
        <f>+C58-SUM(C20:C31)</f>
        <v>0</v>
      </c>
      <c r="D69" s="53">
        <f>+D58-SUM(D20:D31)</f>
        <v>0</v>
      </c>
    </row>
    <row r="70" spans="2:5" ht="13.5" thickBot="1" x14ac:dyDescent="0.25">
      <c r="B70" s="54">
        <f>+B59</f>
        <v>2017</v>
      </c>
      <c r="C70" s="55">
        <f>+C59-SUM(C32:C43)</f>
        <v>0</v>
      </c>
      <c r="D70" s="56">
        <f>+D59-SUM(D32:D43)</f>
        <v>0</v>
      </c>
    </row>
    <row r="71" spans="2:5" x14ac:dyDescent="0.2">
      <c r="B71" s="48" t="str">
        <f>+B61</f>
        <v>ene-nov 2017</v>
      </c>
      <c r="C71" s="57">
        <f>+C61-(SUM(C32:INDEX(C32:C43,'parámetros e instrucciones'!$E$3)))</f>
        <v>0</v>
      </c>
      <c r="D71" s="57">
        <f>+D61-(SUM(D32:INDEX(D32:D43,'parámetros e instrucciones'!$E$3)))</f>
        <v>0</v>
      </c>
    </row>
    <row r="72" spans="2:5" ht="13.5" thickBot="1" x14ac:dyDescent="0.25">
      <c r="B72" s="54" t="str">
        <f>+B62</f>
        <v>ene-nov 2018</v>
      </c>
      <c r="C72" s="58">
        <f>+C62-(SUM(C44:INDEX(C44:C55,'parámetros e instrucciones'!$E$3)))</f>
        <v>0</v>
      </c>
      <c r="D72" s="58">
        <f>+D62-(SUM(D44:INDEX(D44:D55,'parámetros e instrucciones'!$E$3)))</f>
        <v>0</v>
      </c>
    </row>
  </sheetData>
  <mergeCells count="2">
    <mergeCell ref="B4:E4"/>
    <mergeCell ref="A3:E3"/>
  </mergeCells>
  <phoneticPr fontId="0" type="noConversion"/>
  <printOptions horizontalCentered="1" verticalCentered="1" gridLinesSet="0"/>
  <pageMargins left="0.19685039370078741" right="0.39370078740157483" top="0.23622047244094491" bottom="0.35433070866141736" header="0" footer="0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parámetros e instrucciones</vt:lpstr>
      <vt:lpstr>anexo</vt:lpstr>
      <vt:lpstr>1.modelos prod.invest.</vt:lpstr>
      <vt:lpstr>2- impo investigadas</vt:lpstr>
      <vt:lpstr>3- impo no inv</vt:lpstr>
      <vt:lpstr>4,1-costos</vt:lpstr>
      <vt:lpstr>4.b-costos</vt:lpstr>
      <vt:lpstr>4.2-costos otros orígenes</vt:lpstr>
      <vt:lpstr>5-precios</vt:lpstr>
      <vt:lpstr>6- Compras internas</vt:lpstr>
      <vt:lpstr>7- reventa</vt:lpstr>
      <vt:lpstr>8-existencias</vt:lpstr>
      <vt:lpstr>'1.modelos prod.invest.'!Área_de_impresión</vt:lpstr>
      <vt:lpstr>'2- impo investigadas'!Área_de_impresión</vt:lpstr>
      <vt:lpstr>'3- impo no inv'!Área_de_impresión</vt:lpstr>
      <vt:lpstr>'4,1-costos'!Área_de_impresión</vt:lpstr>
      <vt:lpstr>'4.2-costos otros orígenes'!Área_de_impresión</vt:lpstr>
      <vt:lpstr>'4.b-costos'!Área_de_impresión</vt:lpstr>
      <vt:lpstr>'5-precios'!Área_de_impresión</vt:lpstr>
      <vt:lpstr>'6-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Mariel Zambón</cp:lastModifiedBy>
  <cp:lastPrinted>2018-12-18T14:21:45Z</cp:lastPrinted>
  <dcterms:created xsi:type="dcterms:W3CDTF">2000-08-29T18:35:56Z</dcterms:created>
  <dcterms:modified xsi:type="dcterms:W3CDTF">2018-12-27T14:19:48Z</dcterms:modified>
</cp:coreProperties>
</file>