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K:\Expedientes en Tramite C.N.C.E\Dumping\2017.052\040 Cuestionarios\10 Modelo Enviado\Importadores Investigados\"/>
    </mc:Choice>
  </mc:AlternateContent>
  <bookViews>
    <workbookView xWindow="480" yWindow="225" windowWidth="8895" windowHeight="4500" tabRatio="849" firstSheet="3" activeTab="7"/>
  </bookViews>
  <sheets>
    <sheet name="parámetros e instrucciones" sheetId="17" r:id="rId1"/>
    <sheet name="anexo" sheetId="1" r:id="rId2"/>
    <sheet name="1.Modelos" sheetId="21" r:id="rId3"/>
    <sheet name="2- impo investigadas" sheetId="7" r:id="rId4"/>
    <sheet name="3- impo no inv" sheetId="8" r:id="rId5"/>
    <sheet name="4.a-costos" sheetId="9" r:id="rId6"/>
    <sheet name="4.b-costos" sheetId="22" r:id="rId7"/>
    <sheet name="4.c-costos" sheetId="23" r:id="rId8"/>
    <sheet name="5-precios" sheetId="10" r:id="rId9"/>
    <sheet name="5-precios (3)" sheetId="25" r:id="rId10"/>
    <sheet name="5-precios (2)" sheetId="24" r:id="rId11"/>
    <sheet name="6- Compras internas" sheetId="11" r:id="rId12"/>
    <sheet name="6- Compras internas (4)" sheetId="28" r:id="rId13"/>
    <sheet name="6- Compras internas (3)" sheetId="27" r:id="rId14"/>
    <sheet name="6- Compras internas (2)" sheetId="26" r:id="rId15"/>
    <sheet name="7- reventa" sheetId="19" r:id="rId16"/>
    <sheet name="8-empleo " sheetId="29" r:id="rId17"/>
    <sheet name="9-existencias" sheetId="18" r:id="rId18"/>
    <sheet name="Hoja1" sheetId="30" r:id="rId19"/>
  </sheets>
  <externalReferences>
    <externalReference r:id="rId20"/>
    <externalReference r:id="rId21"/>
    <externalReference r:id="rId22"/>
    <externalReference r:id="rId23"/>
  </externalReferences>
  <definedNames>
    <definedName name="al" localSheetId="2">[1]PARAMETROS!$C$5</definedName>
    <definedName name="al" localSheetId="16">[1]PARAMETROS!$C$5</definedName>
    <definedName name="al">[2]PARAMETROS!$C$5</definedName>
    <definedName name="año1">'[3]0a_Parámetros'!$H$7</definedName>
    <definedName name="_xlnm.Print_Area" localSheetId="2">'1.Modelos'!$A$5:$G$63</definedName>
    <definedName name="_xlnm.Print_Area" localSheetId="3">'2- impo investigadas'!$A$1:$F$62</definedName>
    <definedName name="_xlnm.Print_Area" localSheetId="4">'3- impo no inv'!$A$1:$F$63</definedName>
    <definedName name="_xlnm.Print_Area" localSheetId="5">'4.a-costos'!$A$1:$I$43</definedName>
    <definedName name="_xlnm.Print_Area" localSheetId="6">'4.b-costos'!$A$1:$I$43</definedName>
    <definedName name="_xlnm.Print_Area" localSheetId="7">'4.c-costos'!$A$1:$I$43</definedName>
    <definedName name="_xlnm.Print_Area" localSheetId="8">'5-precios'!$B$1:$F$61</definedName>
    <definedName name="_xlnm.Print_Area" localSheetId="10">'5-precios (2)'!$B$1:$F$61</definedName>
    <definedName name="_xlnm.Print_Area" localSheetId="9">'5-precios (3)'!$B$1:$F$61</definedName>
    <definedName name="_xlnm.Print_Area" localSheetId="11">'6- Compras internas'!$A$1:$C$61</definedName>
    <definedName name="_xlnm.Print_Area" localSheetId="14">'6- Compras internas (2)'!$A$1:$C$61</definedName>
    <definedName name="_xlnm.Print_Area" localSheetId="13">'6- Compras internas (3)'!$A$1:$C$61</definedName>
    <definedName name="_xlnm.Print_Area" localSheetId="12">'6- Compras internas (4)'!$A$1:$C$61</definedName>
    <definedName name="_xlnm.Print_Area" localSheetId="15">'7- reventa'!$A$1:$K$64</definedName>
    <definedName name="_xlnm.Print_Area" localSheetId="16">'8-empleo '!$A$1:$G$23</definedName>
    <definedName name="_xlnm.Print_Area" localSheetId="17">'9-existencias'!$A$1:$G$13</definedName>
    <definedName name="_xlnm.Print_Area" localSheetId="1">anexo!$C$10</definedName>
  </definedNames>
  <calcPr calcId="152511" calcMode="manual"/>
</workbook>
</file>

<file path=xl/calcChain.xml><?xml version="1.0" encoding="utf-8"?>
<calcChain xmlns="http://schemas.openxmlformats.org/spreadsheetml/2006/main">
  <c r="E8" i="29" l="1"/>
  <c r="A13" i="29"/>
  <c r="A12" i="29"/>
  <c r="A11" i="29"/>
  <c r="A10" i="29"/>
  <c r="A9" i="29"/>
  <c r="A5" i="26"/>
  <c r="A5" i="27"/>
  <c r="A5" i="28"/>
  <c r="C73" i="28"/>
  <c r="B73" i="28"/>
  <c r="C72" i="28"/>
  <c r="B72" i="28"/>
  <c r="C71" i="28"/>
  <c r="B71" i="28"/>
  <c r="C70" i="28"/>
  <c r="B70" i="28"/>
  <c r="C69" i="28"/>
  <c r="B69" i="28"/>
  <c r="A8" i="28"/>
  <c r="A3" i="28"/>
  <c r="C73" i="27"/>
  <c r="B73" i="27"/>
  <c r="C72" i="27"/>
  <c r="B72" i="27"/>
  <c r="C71" i="27"/>
  <c r="B71" i="27"/>
  <c r="C70" i="27"/>
  <c r="B70" i="27"/>
  <c r="C69" i="27"/>
  <c r="B69" i="27"/>
  <c r="A8" i="27"/>
  <c r="A3" i="27"/>
  <c r="C73" i="26"/>
  <c r="B73" i="26"/>
  <c r="C72" i="26"/>
  <c r="B72" i="26"/>
  <c r="C71" i="26"/>
  <c r="B71" i="26"/>
  <c r="C70" i="26"/>
  <c r="B70" i="26"/>
  <c r="C69" i="26"/>
  <c r="B69" i="26"/>
  <c r="A8" i="26"/>
  <c r="A3" i="26"/>
  <c r="B3" i="24"/>
  <c r="B3" i="25"/>
  <c r="D71" i="25"/>
  <c r="C71" i="25"/>
  <c r="B71" i="25"/>
  <c r="D70" i="25"/>
  <c r="C70" i="25"/>
  <c r="D69" i="25"/>
  <c r="C69" i="25"/>
  <c r="D68" i="25"/>
  <c r="C68" i="25"/>
  <c r="D67" i="25"/>
  <c r="C67" i="25"/>
  <c r="B67" i="25"/>
  <c r="B61" i="25"/>
  <c r="B70" i="25" s="1"/>
  <c r="B60" i="25"/>
  <c r="B59" i="25"/>
  <c r="B69" i="25" s="1"/>
  <c r="B58" i="25"/>
  <c r="B68" i="25" s="1"/>
  <c r="B57" i="25"/>
  <c r="B55" i="25"/>
  <c r="B54" i="25"/>
  <c r="B53" i="25"/>
  <c r="B52" i="25"/>
  <c r="B51" i="25"/>
  <c r="B50" i="25"/>
  <c r="B49" i="25"/>
  <c r="B48" i="25"/>
  <c r="B47" i="25"/>
  <c r="B46" i="25"/>
  <c r="B45" i="25"/>
  <c r="B44" i="25"/>
  <c r="B43" i="25"/>
  <c r="B42" i="25"/>
  <c r="B41" i="25"/>
  <c r="B40" i="25"/>
  <c r="B39" i="25"/>
  <c r="B38" i="25"/>
  <c r="B37" i="25"/>
  <c r="B36" i="25"/>
  <c r="B35" i="25"/>
  <c r="B34" i="25"/>
  <c r="B33" i="25"/>
  <c r="B32" i="25"/>
  <c r="B31" i="25"/>
  <c r="B30" i="25"/>
  <c r="B29" i="25"/>
  <c r="B28" i="25"/>
  <c r="B27" i="25"/>
  <c r="B26" i="25"/>
  <c r="B25" i="25"/>
  <c r="B24" i="25"/>
  <c r="B23" i="25"/>
  <c r="B22" i="25"/>
  <c r="B21" i="25"/>
  <c r="B20" i="25"/>
  <c r="B19" i="25"/>
  <c r="B18" i="25"/>
  <c r="B17" i="25"/>
  <c r="B16" i="25"/>
  <c r="B15" i="25"/>
  <c r="B14" i="25"/>
  <c r="B13" i="25"/>
  <c r="B12" i="25"/>
  <c r="B11" i="25"/>
  <c r="B10" i="25"/>
  <c r="B9" i="25"/>
  <c r="B8" i="25"/>
  <c r="D71" i="24"/>
  <c r="C71" i="24"/>
  <c r="B71" i="24"/>
  <c r="D70" i="24"/>
  <c r="C70" i="24"/>
  <c r="D69" i="24"/>
  <c r="C69" i="24"/>
  <c r="D68" i="24"/>
  <c r="C68" i="24"/>
  <c r="D67" i="24"/>
  <c r="C67" i="24"/>
  <c r="B67" i="24"/>
  <c r="B61" i="24"/>
  <c r="B70" i="24" s="1"/>
  <c r="B60" i="24"/>
  <c r="B59" i="24"/>
  <c r="B69" i="24" s="1"/>
  <c r="B58" i="24"/>
  <c r="B68" i="24" s="1"/>
  <c r="B57" i="24"/>
  <c r="B55" i="24"/>
  <c r="B54" i="24"/>
  <c r="B53" i="24"/>
  <c r="B52" i="24"/>
  <c r="B51" i="24"/>
  <c r="B50" i="24"/>
  <c r="B49" i="24"/>
  <c r="B48" i="24"/>
  <c r="B47" i="24"/>
  <c r="B46" i="24"/>
  <c r="B45" i="24"/>
  <c r="B44" i="24"/>
  <c r="B43" i="24"/>
  <c r="B42" i="24"/>
  <c r="B41" i="24"/>
  <c r="B40" i="24"/>
  <c r="B39" i="24"/>
  <c r="B38" i="24"/>
  <c r="B37" i="24"/>
  <c r="B36" i="24"/>
  <c r="B35" i="24"/>
  <c r="B34" i="24"/>
  <c r="B33" i="24"/>
  <c r="B32" i="24"/>
  <c r="B31" i="24"/>
  <c r="B30" i="24"/>
  <c r="B29" i="24"/>
  <c r="B28" i="24"/>
  <c r="B27" i="24"/>
  <c r="B26" i="24"/>
  <c r="B25" i="24"/>
  <c r="B24" i="24"/>
  <c r="B23" i="24"/>
  <c r="B22" i="24"/>
  <c r="B21" i="24"/>
  <c r="B20" i="24"/>
  <c r="B19" i="24"/>
  <c r="B18" i="24"/>
  <c r="B17" i="24"/>
  <c r="B16" i="24"/>
  <c r="B15" i="24"/>
  <c r="B14" i="24"/>
  <c r="B13" i="24"/>
  <c r="B12" i="24"/>
  <c r="B11" i="24"/>
  <c r="B10" i="24"/>
  <c r="B9" i="24"/>
  <c r="B8" i="24"/>
  <c r="H50" i="23"/>
  <c r="F50" i="23"/>
  <c r="D50" i="23"/>
  <c r="B50" i="23"/>
  <c r="H49" i="23"/>
  <c r="F49" i="23"/>
  <c r="D49" i="23"/>
  <c r="B49" i="23"/>
  <c r="H50" i="22" l="1"/>
  <c r="F50" i="22"/>
  <c r="D50" i="22"/>
  <c r="B50" i="22"/>
  <c r="H49" i="22"/>
  <c r="F49" i="22"/>
  <c r="D49" i="22"/>
  <c r="B49" i="22"/>
  <c r="B3" i="10"/>
  <c r="C23" i="18" l="1"/>
  <c r="C22" i="18"/>
  <c r="C21" i="18"/>
  <c r="C20" i="18"/>
  <c r="C19" i="18"/>
  <c r="C18" i="18"/>
  <c r="A3" i="18"/>
  <c r="E74" i="19"/>
  <c r="D74" i="19"/>
  <c r="E73" i="19"/>
  <c r="D73" i="19"/>
  <c r="E72" i="19"/>
  <c r="D72" i="19"/>
  <c r="E71" i="19"/>
  <c r="D71" i="19"/>
  <c r="E70" i="19"/>
  <c r="D70" i="19"/>
  <c r="A3" i="19"/>
  <c r="A60" i="11"/>
  <c r="A3" i="11"/>
  <c r="B61" i="10"/>
  <c r="B60" i="10"/>
  <c r="A3" i="8"/>
  <c r="A3" i="7"/>
  <c r="A61" i="27" l="1"/>
  <c r="A73" i="27" s="1"/>
  <c r="A61" i="26"/>
  <c r="A73" i="26" s="1"/>
  <c r="A61" i="28"/>
  <c r="A73" i="28" s="1"/>
  <c r="A60" i="28"/>
  <c r="A72" i="28" s="1"/>
  <c r="A60" i="27"/>
  <c r="A72" i="27" s="1"/>
  <c r="A60" i="26"/>
  <c r="A72" i="26" s="1"/>
  <c r="A61" i="11"/>
  <c r="A8" i="11"/>
  <c r="A8" i="19" s="1"/>
  <c r="B71" i="10"/>
  <c r="B59" i="10"/>
  <c r="B58" i="10"/>
  <c r="B57" i="10"/>
  <c r="B55" i="10"/>
  <c r="B54" i="10"/>
  <c r="B53" i="10"/>
  <c r="B52" i="10"/>
  <c r="B51" i="10"/>
  <c r="B50" i="10"/>
  <c r="B49" i="10"/>
  <c r="B48" i="10"/>
  <c r="B47" i="10"/>
  <c r="B46" i="10"/>
  <c r="B45" i="10"/>
  <c r="B44" i="10"/>
  <c r="B43" i="10"/>
  <c r="B42" i="10"/>
  <c r="B41" i="10"/>
  <c r="B40" i="10"/>
  <c r="B39" i="10"/>
  <c r="B38" i="10"/>
  <c r="B37" i="10"/>
  <c r="B36" i="10"/>
  <c r="B35" i="10"/>
  <c r="B34" i="10"/>
  <c r="B33" i="10"/>
  <c r="B32" i="10"/>
  <c r="B31" i="10"/>
  <c r="B30" i="10"/>
  <c r="B29" i="10"/>
  <c r="B28" i="10"/>
  <c r="B27" i="10"/>
  <c r="B26" i="10"/>
  <c r="B25" i="10"/>
  <c r="B24" i="10"/>
  <c r="B23" i="10"/>
  <c r="B22" i="10"/>
  <c r="B21" i="10"/>
  <c r="B20" i="10"/>
  <c r="B19" i="10"/>
  <c r="B18" i="10"/>
  <c r="B17" i="10"/>
  <c r="B16" i="10"/>
  <c r="B15" i="10"/>
  <c r="B14" i="10"/>
  <c r="B13" i="10"/>
  <c r="B12" i="10"/>
  <c r="B11" i="10"/>
  <c r="B10" i="10"/>
  <c r="B9" i="10"/>
  <c r="B8" i="10"/>
  <c r="A55" i="8"/>
  <c r="A54" i="8"/>
  <c r="A53" i="8"/>
  <c r="A52" i="8"/>
  <c r="A51" i="8"/>
  <c r="A50" i="8"/>
  <c r="A49" i="8"/>
  <c r="A48" i="8"/>
  <c r="A47" i="8"/>
  <c r="A46" i="8"/>
  <c r="A45" i="8"/>
  <c r="A44" i="8"/>
  <c r="A43" i="8"/>
  <c r="A42" i="8"/>
  <c r="A41" i="8"/>
  <c r="A40" i="8"/>
  <c r="A39" i="8"/>
  <c r="A38" i="8"/>
  <c r="A37" i="8"/>
  <c r="A36" i="8"/>
  <c r="A35" i="8"/>
  <c r="A34" i="8"/>
  <c r="A33" i="8"/>
  <c r="A32" i="8"/>
  <c r="A31" i="8"/>
  <c r="A30" i="8"/>
  <c r="A29" i="8"/>
  <c r="A28" i="8"/>
  <c r="A27" i="8"/>
  <c r="A26" i="8"/>
  <c r="A25" i="8"/>
  <c r="A24" i="8"/>
  <c r="A23" i="8"/>
  <c r="A22" i="8"/>
  <c r="A21" i="8"/>
  <c r="A20" i="8"/>
  <c r="A19" i="8"/>
  <c r="A18" i="8"/>
  <c r="A17" i="8"/>
  <c r="A16" i="8"/>
  <c r="A15" i="8"/>
  <c r="A14" i="8"/>
  <c r="A13" i="8"/>
  <c r="A12" i="8"/>
  <c r="A11" i="8"/>
  <c r="A10" i="8"/>
  <c r="A9" i="8"/>
  <c r="A8" i="8"/>
  <c r="A62" i="19"/>
  <c r="A74" i="19" s="1"/>
  <c r="A23" i="18" s="1"/>
  <c r="A61" i="19"/>
  <c r="A73" i="19" s="1"/>
  <c r="A22" i="18" s="1"/>
  <c r="A59" i="11"/>
  <c r="A59" i="19" s="1"/>
  <c r="A72" i="19" s="1"/>
  <c r="A21" i="18" s="1"/>
  <c r="A58" i="11"/>
  <c r="A58" i="19" s="1"/>
  <c r="A71" i="19" s="1"/>
  <c r="A20" i="18" s="1"/>
  <c r="A57" i="11"/>
  <c r="A57" i="19" s="1"/>
  <c r="A70" i="19" s="1"/>
  <c r="A19" i="18" s="1"/>
  <c r="A55" i="11"/>
  <c r="A55" i="19" s="1"/>
  <c r="A51" i="11"/>
  <c r="A51" i="19" s="1"/>
  <c r="A19" i="11"/>
  <c r="A19" i="19" s="1"/>
  <c r="A71" i="11"/>
  <c r="B68" i="10"/>
  <c r="A74" i="8"/>
  <c r="A73" i="8"/>
  <c r="B23" i="18"/>
  <c r="B22" i="18"/>
  <c r="B21" i="18"/>
  <c r="B20" i="18"/>
  <c r="B19" i="18"/>
  <c r="C73" i="19"/>
  <c r="F73" i="19"/>
  <c r="G73" i="19"/>
  <c r="H73" i="19"/>
  <c r="I73" i="19"/>
  <c r="J73" i="19"/>
  <c r="K73" i="19"/>
  <c r="C74" i="19"/>
  <c r="F74" i="19"/>
  <c r="G74" i="19"/>
  <c r="H74" i="19"/>
  <c r="I74" i="19"/>
  <c r="J74" i="19"/>
  <c r="K74" i="19"/>
  <c r="B74" i="19"/>
  <c r="B73" i="19"/>
  <c r="B18" i="18"/>
  <c r="B70" i="19"/>
  <c r="C70" i="19"/>
  <c r="F70" i="19"/>
  <c r="G70" i="19"/>
  <c r="H70" i="19"/>
  <c r="I70" i="19"/>
  <c r="J70" i="19"/>
  <c r="K70" i="19"/>
  <c r="B71" i="19"/>
  <c r="C71" i="19"/>
  <c r="F71" i="19"/>
  <c r="G71" i="19"/>
  <c r="H71" i="19"/>
  <c r="I71" i="19"/>
  <c r="J71" i="19"/>
  <c r="K71" i="19"/>
  <c r="B72" i="19"/>
  <c r="C72" i="19"/>
  <c r="F72" i="19"/>
  <c r="G72" i="19"/>
  <c r="H72" i="19"/>
  <c r="I72" i="19"/>
  <c r="J72" i="19"/>
  <c r="K72" i="19"/>
  <c r="C72" i="11"/>
  <c r="C73" i="11"/>
  <c r="B73" i="11"/>
  <c r="B72" i="11"/>
  <c r="D70" i="10"/>
  <c r="D71" i="10"/>
  <c r="C71" i="10"/>
  <c r="C70" i="10"/>
  <c r="D73" i="8"/>
  <c r="D74" i="8"/>
  <c r="C74" i="8"/>
  <c r="C73" i="8"/>
  <c r="D72" i="7"/>
  <c r="D73" i="7"/>
  <c r="C73" i="7"/>
  <c r="C72" i="7"/>
  <c r="B50" i="9"/>
  <c r="H50" i="9"/>
  <c r="F50" i="9"/>
  <c r="D50" i="9"/>
  <c r="H49" i="9"/>
  <c r="F49" i="9"/>
  <c r="D49" i="9"/>
  <c r="B49" i="9"/>
  <c r="C67" i="10"/>
  <c r="B70" i="10"/>
  <c r="D69" i="10"/>
  <c r="C69" i="10"/>
  <c r="D68" i="10"/>
  <c r="C68" i="10"/>
  <c r="D67" i="10"/>
  <c r="B69" i="11"/>
  <c r="C71" i="11"/>
  <c r="B71" i="11"/>
  <c r="C70" i="11"/>
  <c r="B70" i="11"/>
  <c r="C69" i="11"/>
  <c r="D72" i="8"/>
  <c r="C72" i="8"/>
  <c r="D71" i="8"/>
  <c r="C71" i="8"/>
  <c r="D70" i="8"/>
  <c r="C70" i="8"/>
  <c r="C71" i="7"/>
  <c r="A73" i="7"/>
  <c r="A72" i="7"/>
  <c r="D71" i="7"/>
  <c r="D70" i="7"/>
  <c r="C70" i="7"/>
  <c r="D69" i="7"/>
  <c r="C69" i="7"/>
  <c r="F3" i="1"/>
  <c r="A10" i="11" l="1"/>
  <c r="A10" i="19" s="1"/>
  <c r="A10" i="27"/>
  <c r="A10" i="26"/>
  <c r="A10" i="28"/>
  <c r="A12" i="11"/>
  <c r="A12" i="19" s="1"/>
  <c r="A12" i="27"/>
  <c r="A12" i="26"/>
  <c r="A12" i="28"/>
  <c r="A14" i="11"/>
  <c r="A14" i="19" s="1"/>
  <c r="A14" i="27"/>
  <c r="A14" i="26"/>
  <c r="A14" i="28"/>
  <c r="A16" i="11"/>
  <c r="A16" i="19" s="1"/>
  <c r="A16" i="27"/>
  <c r="A16" i="26"/>
  <c r="A16" i="28"/>
  <c r="A18" i="11"/>
  <c r="A18" i="19" s="1"/>
  <c r="A18" i="27"/>
  <c r="A18" i="26"/>
  <c r="A18" i="28"/>
  <c r="A20" i="11"/>
  <c r="A20" i="19" s="1"/>
  <c r="A20" i="27"/>
  <c r="A20" i="26"/>
  <c r="A20" i="28"/>
  <c r="A22" i="11"/>
  <c r="A22" i="19" s="1"/>
  <c r="A22" i="27"/>
  <c r="A22" i="26"/>
  <c r="A22" i="28"/>
  <c r="A24" i="11"/>
  <c r="A24" i="19" s="1"/>
  <c r="A24" i="27"/>
  <c r="A24" i="26"/>
  <c r="A24" i="28"/>
  <c r="A26" i="11"/>
  <c r="A26" i="19" s="1"/>
  <c r="A26" i="27"/>
  <c r="A26" i="26"/>
  <c r="A26" i="28"/>
  <c r="A28" i="11"/>
  <c r="A28" i="19" s="1"/>
  <c r="A28" i="27"/>
  <c r="A28" i="26"/>
  <c r="A28" i="28"/>
  <c r="A30" i="11"/>
  <c r="A30" i="19" s="1"/>
  <c r="A30" i="27"/>
  <c r="A30" i="26"/>
  <c r="A30" i="28"/>
  <c r="A32" i="11"/>
  <c r="A32" i="19" s="1"/>
  <c r="A32" i="27"/>
  <c r="A32" i="26"/>
  <c r="A32" i="28"/>
  <c r="A34" i="11"/>
  <c r="A34" i="19" s="1"/>
  <c r="A34" i="27"/>
  <c r="A34" i="26"/>
  <c r="A34" i="28"/>
  <c r="A36" i="11"/>
  <c r="A36" i="19" s="1"/>
  <c r="A36" i="27"/>
  <c r="A36" i="26"/>
  <c r="A36" i="28"/>
  <c r="A38" i="11"/>
  <c r="A38" i="19" s="1"/>
  <c r="A38" i="27"/>
  <c r="A38" i="26"/>
  <c r="A38" i="28"/>
  <c r="A40" i="11"/>
  <c r="A40" i="19" s="1"/>
  <c r="A40" i="27"/>
  <c r="A40" i="26"/>
  <c r="A40" i="28"/>
  <c r="A42" i="11"/>
  <c r="A42" i="19" s="1"/>
  <c r="A42" i="27"/>
  <c r="A42" i="26"/>
  <c r="A42" i="28"/>
  <c r="A44" i="11"/>
  <c r="A44" i="19" s="1"/>
  <c r="A44" i="27"/>
  <c r="A44" i="26"/>
  <c r="A44" i="28"/>
  <c r="A46" i="11"/>
  <c r="A46" i="19" s="1"/>
  <c r="A46" i="27"/>
  <c r="A46" i="26"/>
  <c r="A46" i="28"/>
  <c r="A48" i="11"/>
  <c r="A48" i="19" s="1"/>
  <c r="A48" i="27"/>
  <c r="A48" i="26"/>
  <c r="A48" i="28"/>
  <c r="A50" i="11"/>
  <c r="A50" i="19" s="1"/>
  <c r="A50" i="27"/>
  <c r="A50" i="26"/>
  <c r="A50" i="28"/>
  <c r="A52" i="11"/>
  <c r="A52" i="19" s="1"/>
  <c r="A52" i="27"/>
  <c r="A52" i="26"/>
  <c r="A52" i="28"/>
  <c r="A54" i="11"/>
  <c r="A54" i="19" s="1"/>
  <c r="A54" i="27"/>
  <c r="A54" i="26"/>
  <c r="A54" i="28"/>
  <c r="B67" i="10"/>
  <c r="A57" i="27"/>
  <c r="A69" i="27" s="1"/>
  <c r="A57" i="26"/>
  <c r="A69" i="26" s="1"/>
  <c r="A57" i="28"/>
  <c r="A69" i="28" s="1"/>
  <c r="B69" i="10"/>
  <c r="A59" i="27"/>
  <c r="A71" i="27" s="1"/>
  <c r="A59" i="26"/>
  <c r="A71" i="26" s="1"/>
  <c r="A59" i="28"/>
  <c r="A71" i="28" s="1"/>
  <c r="A9" i="11"/>
  <c r="A9" i="19" s="1"/>
  <c r="A9" i="28"/>
  <c r="A9" i="27"/>
  <c r="A9" i="26"/>
  <c r="A11" i="11"/>
  <c r="A11" i="19" s="1"/>
  <c r="A11" i="28"/>
  <c r="A11" i="27"/>
  <c r="A11" i="26"/>
  <c r="A13" i="11"/>
  <c r="A13" i="19" s="1"/>
  <c r="A13" i="28"/>
  <c r="A13" i="27"/>
  <c r="A13" i="26"/>
  <c r="A15" i="11"/>
  <c r="A15" i="19" s="1"/>
  <c r="A15" i="28"/>
  <c r="A15" i="27"/>
  <c r="A15" i="26"/>
  <c r="A17" i="11"/>
  <c r="A17" i="19" s="1"/>
  <c r="A17" i="28"/>
  <c r="A17" i="27"/>
  <c r="A17" i="26"/>
  <c r="A19" i="28"/>
  <c r="A19" i="27"/>
  <c r="A19" i="26"/>
  <c r="A21" i="11"/>
  <c r="A21" i="19" s="1"/>
  <c r="A21" i="28"/>
  <c r="A21" i="27"/>
  <c r="A21" i="26"/>
  <c r="A23" i="11"/>
  <c r="A23" i="19" s="1"/>
  <c r="A23" i="28"/>
  <c r="A23" i="27"/>
  <c r="A23" i="26"/>
  <c r="A25" i="11"/>
  <c r="A25" i="19" s="1"/>
  <c r="A25" i="28"/>
  <c r="A25" i="27"/>
  <c r="A25" i="26"/>
  <c r="A27" i="11"/>
  <c r="A27" i="19" s="1"/>
  <c r="A27" i="28"/>
  <c r="A27" i="27"/>
  <c r="A27" i="26"/>
  <c r="A29" i="11"/>
  <c r="A29" i="19" s="1"/>
  <c r="A29" i="28"/>
  <c r="A29" i="27"/>
  <c r="A29" i="26"/>
  <c r="A31" i="11"/>
  <c r="A31" i="19" s="1"/>
  <c r="A31" i="28"/>
  <c r="A31" i="27"/>
  <c r="A31" i="26"/>
  <c r="A33" i="11"/>
  <c r="A33" i="19" s="1"/>
  <c r="A33" i="28"/>
  <c r="A33" i="27"/>
  <c r="A33" i="26"/>
  <c r="A35" i="11"/>
  <c r="A35" i="19" s="1"/>
  <c r="A35" i="28"/>
  <c r="A35" i="27"/>
  <c r="A35" i="26"/>
  <c r="A37" i="11"/>
  <c r="A37" i="19" s="1"/>
  <c r="A37" i="28"/>
  <c r="A37" i="27"/>
  <c r="A37" i="26"/>
  <c r="A39" i="11"/>
  <c r="A39" i="19" s="1"/>
  <c r="A39" i="28"/>
  <c r="A39" i="27"/>
  <c r="A39" i="26"/>
  <c r="A41" i="11"/>
  <c r="A41" i="19" s="1"/>
  <c r="A41" i="28"/>
  <c r="A41" i="27"/>
  <c r="A41" i="26"/>
  <c r="A43" i="11"/>
  <c r="A43" i="19" s="1"/>
  <c r="A43" i="28"/>
  <c r="A43" i="27"/>
  <c r="A43" i="26"/>
  <c r="A45" i="11"/>
  <c r="A45" i="19" s="1"/>
  <c r="A45" i="28"/>
  <c r="A45" i="27"/>
  <c r="A45" i="26"/>
  <c r="A47" i="11"/>
  <c r="A47" i="19" s="1"/>
  <c r="A47" i="28"/>
  <c r="A47" i="27"/>
  <c r="A47" i="26"/>
  <c r="A49" i="11"/>
  <c r="A49" i="19" s="1"/>
  <c r="A49" i="28"/>
  <c r="A49" i="27"/>
  <c r="A49" i="26"/>
  <c r="A51" i="28"/>
  <c r="A51" i="27"/>
  <c r="A51" i="26"/>
  <c r="A53" i="11"/>
  <c r="A53" i="19" s="1"/>
  <c r="A53" i="28"/>
  <c r="A53" i="27"/>
  <c r="A53" i="26"/>
  <c r="A55" i="28"/>
  <c r="A55" i="27"/>
  <c r="A55" i="26"/>
  <c r="A58" i="28"/>
  <c r="A70" i="28" s="1"/>
  <c r="A58" i="27"/>
  <c r="A70" i="27" s="1"/>
  <c r="A58" i="26"/>
  <c r="A70" i="26" s="1"/>
  <c r="A73" i="11"/>
  <c r="A69" i="11"/>
  <c r="A70" i="11"/>
  <c r="A72" i="11"/>
</calcChain>
</file>

<file path=xl/sharedStrings.xml><?xml version="1.0" encoding="utf-8"?>
<sst xmlns="http://schemas.openxmlformats.org/spreadsheetml/2006/main" count="462" uniqueCount="147">
  <si>
    <t>ANEXO ESTADÍSTICO</t>
  </si>
  <si>
    <t>RANKING</t>
  </si>
  <si>
    <t>Características técnicas, físicas, etc.</t>
  </si>
  <si>
    <t>Cuadro N° 2</t>
  </si>
  <si>
    <t>Cuadro N° 3</t>
  </si>
  <si>
    <t>Importaciones de</t>
  </si>
  <si>
    <t>VOLUMEN</t>
  </si>
  <si>
    <t>Despachos Involucrados</t>
  </si>
  <si>
    <t>Unidades</t>
  </si>
  <si>
    <t>(Total)</t>
  </si>
  <si>
    <t>(Fecha y N°) *</t>
  </si>
  <si>
    <t>Costo de nacionalización y determinación del precio de primera venta.</t>
  </si>
  <si>
    <t>CONCEPTO</t>
  </si>
  <si>
    <t>%</t>
  </si>
  <si>
    <t>VALOR FOB</t>
  </si>
  <si>
    <t>FLETE  INTERNAC.(s/FOB)</t>
  </si>
  <si>
    <t>SEGURO INTERNAC.(s/FOB)</t>
  </si>
  <si>
    <t>VALOR CIF</t>
  </si>
  <si>
    <t>DERECHO DE IMPORT.(s/CIF)</t>
  </si>
  <si>
    <t>TASA ESTADÍSTICAS  (s/CIF)</t>
  </si>
  <si>
    <t>APERT.CARTA CRED. (s/FOB)</t>
  </si>
  <si>
    <t>GASTOS DE DESPACHO (s/CIF)</t>
  </si>
  <si>
    <t>GASTOS PORTUARIOS (s/CIF)</t>
  </si>
  <si>
    <t>OTROS (aclarar)  (s/........)</t>
  </si>
  <si>
    <t>FLETE INTERNO (s/Nacionaliz)</t>
  </si>
  <si>
    <t>SEGURO INTERNO (s/Nacionalz.)</t>
  </si>
  <si>
    <t>OTROS (detallar) (s/Nacionaliz.)</t>
  </si>
  <si>
    <t>GS. ADMINISTRACION</t>
  </si>
  <si>
    <t>1-</t>
  </si>
  <si>
    <t>2-</t>
  </si>
  <si>
    <t>GS. COMERCIALIZ.</t>
  </si>
  <si>
    <t>OTROS GASTOS</t>
  </si>
  <si>
    <t>COSTO MEDIO UNITARIO</t>
  </si>
  <si>
    <t>MG. DE UTILIDAD (s/C.M.U.)</t>
  </si>
  <si>
    <t>Ingreso Medio</t>
  </si>
  <si>
    <t>Compras internas de</t>
  </si>
  <si>
    <t>de producción nacional</t>
  </si>
  <si>
    <t>VALOR  NACIONALIZADO</t>
  </si>
  <si>
    <t>Valor FOB</t>
  </si>
  <si>
    <t>Valor CIF</t>
  </si>
  <si>
    <t>CANAL MAYORISTA</t>
  </si>
  <si>
    <t>CANAL MINORISTA</t>
  </si>
  <si>
    <t>OTROS</t>
  </si>
  <si>
    <t>GS. FINANCIEROS DE CAPITAL DE TRABAJO</t>
  </si>
  <si>
    <t>Valor $</t>
  </si>
  <si>
    <t>TIPO DE CAMBIO UTILIZADO ($/U$S)</t>
  </si>
  <si>
    <t>1° tipo</t>
  </si>
  <si>
    <t>2° tipo</t>
  </si>
  <si>
    <t>3° tipo</t>
  </si>
  <si>
    <t>TOTAL</t>
  </si>
  <si>
    <t>originarias de (1)</t>
  </si>
  <si>
    <t>(completar el origen):.....................................................</t>
  </si>
  <si>
    <t>Mes</t>
  </si>
  <si>
    <t>Año</t>
  </si>
  <si>
    <t>(1) Completar un cuadro por cada origen desde el que realizó importaciones.</t>
  </si>
  <si>
    <t>CONTROLES CNCE (muestran diferencias entre totales y mensuales)</t>
  </si>
  <si>
    <t>volumen</t>
  </si>
  <si>
    <t>US$ FOB</t>
  </si>
  <si>
    <t>pesos</t>
  </si>
  <si>
    <t>$</t>
  </si>
  <si>
    <t>ÙLTIMO MES ÚLTIMO PERÍODO (1-12)</t>
  </si>
  <si>
    <t>(en el recuadro ingrese el número del mes correspondiente)</t>
  </si>
  <si>
    <t>OCULTE (NO ELIMINE) LAS FILAS DE LOS MESES EXCEDENTES</t>
  </si>
  <si>
    <t>LOS "CONTROLES CNCE" QUEDAN FUERA DEL ÁREA DE IMPRESIÓN Y CON FÓRMULAS PROTEGIDAS</t>
  </si>
  <si>
    <t>EN EL RESUMEN PÚBLICO DE EXPORTACIONES EN US$ FOB ESTA CARGADA LA FÓRMULA, PERO ES NECESARIO QUE LA EMPRESA COMPLETE (EN LA HOJA CONFIDENCIAL)  EL PRIMER MES CON OPERACIONES Y SU MONTO</t>
  </si>
  <si>
    <t>3</t>
  </si>
  <si>
    <t xml:space="preserve">Precios en el mercado interno de </t>
  </si>
  <si>
    <t xml:space="preserve">Total </t>
  </si>
  <si>
    <t>Total</t>
  </si>
  <si>
    <t>Por Ventas</t>
  </si>
  <si>
    <t>CONTROLES CNCE (muestran diferencias entre totales y parciales)</t>
  </si>
  <si>
    <t>COSTO TOTAl</t>
  </si>
  <si>
    <t>Existencias de</t>
  </si>
  <si>
    <t>Origen............................</t>
  </si>
  <si>
    <t>CONTROLES CNCE (muestran diferencias entre existencias informadas y teóricas del origen investigado)</t>
  </si>
  <si>
    <t xml:space="preserve">Reventa al mercado interno de </t>
  </si>
  <si>
    <t>Origen:.............................</t>
  </si>
  <si>
    <t>PRODUCTO NACIONAL</t>
  </si>
  <si>
    <t>Valores ($)</t>
  </si>
  <si>
    <t>Fletes a cargo de los clientes - porcentaje sobre el precio</t>
  </si>
  <si>
    <t xml:space="preserve">                 %</t>
  </si>
  <si>
    <t>PRECIO PRIMERA VENTA</t>
  </si>
  <si>
    <t>Cuadro N° 7</t>
  </si>
  <si>
    <t>Agregue todas las filas que le resulten necesarias.</t>
  </si>
  <si>
    <t>SUB-TOTAL (en depósito del importador)</t>
  </si>
  <si>
    <t>….° tipo</t>
  </si>
  <si>
    <t>Otros (Resto)</t>
  </si>
  <si>
    <t>Facturado</t>
  </si>
  <si>
    <t>Cuadro Nº 4.a</t>
  </si>
  <si>
    <t>Cuadro N° 1.</t>
  </si>
  <si>
    <t xml:space="preserve">Tipos de </t>
  </si>
  <si>
    <t xml:space="preserve"> %</t>
  </si>
  <si>
    <t>Filamentos:</t>
  </si>
  <si>
    <t>Elongación (en %):</t>
  </si>
  <si>
    <t>Tenacidad (grs/den):</t>
  </si>
  <si>
    <t xml:space="preserve">Nudos (por metro): </t>
  </si>
  <si>
    <t>Encogimiento en agua (100 ºC, en %):</t>
  </si>
  <si>
    <t xml:space="preserve">Vivacidad (torsiones por metro): </t>
  </si>
  <si>
    <t>Otros:</t>
  </si>
  <si>
    <t>HILADOS TEXTURADOS</t>
  </si>
  <si>
    <t>2014</t>
  </si>
  <si>
    <t>ene-ago 2016</t>
  </si>
  <si>
    <t>ene-ago 2017</t>
  </si>
  <si>
    <t>Kilogramos</t>
  </si>
  <si>
    <t>Período</t>
  </si>
  <si>
    <t>(1) completar un Cuadro por cada uno de los orígenes investigados desde los que realizó importaciones.</t>
  </si>
  <si>
    <t>en pesos por kilogramo</t>
  </si>
  <si>
    <t>Origen (1):………………………………………………………………………………..</t>
  </si>
  <si>
    <t>promedio 2014</t>
  </si>
  <si>
    <t>promedio 2015</t>
  </si>
  <si>
    <t>promedio 2016</t>
  </si>
  <si>
    <t>promedio ene-ago 2017</t>
  </si>
  <si>
    <t>(1) completar un Cuadro por cada uno de los orígenes desde los que realizó importaciones.</t>
  </si>
  <si>
    <t>kilogramos</t>
  </si>
  <si>
    <t>(en kilogramos y valores de primera venta)</t>
  </si>
  <si>
    <t>Origen: INDIA</t>
  </si>
  <si>
    <t>Origen: INDONESIA</t>
  </si>
  <si>
    <t>En kilogramos</t>
  </si>
  <si>
    <t>INDIA</t>
  </si>
  <si>
    <t>INDONESIA</t>
  </si>
  <si>
    <t>Origen.................</t>
  </si>
  <si>
    <t>Orígenes no investigados</t>
  </si>
  <si>
    <t>Hilado crudo, de 167 decitex y 48 filamentos</t>
  </si>
  <si>
    <t>Cuadro N° 6.1</t>
  </si>
  <si>
    <t>Cuadro Nº 5.a</t>
  </si>
  <si>
    <t>Hilados crudos, de 111 decitex y 48 filamentos</t>
  </si>
  <si>
    <t>Hilados crudos, de 83 decitex y 34 filamentos</t>
  </si>
  <si>
    <t>Cuadro Nº 5.b</t>
  </si>
  <si>
    <t>Cuadro Nº 5.c</t>
  </si>
  <si>
    <t>Cuadro Nº 4.c</t>
  </si>
  <si>
    <t>Cuadro Nº 4.b</t>
  </si>
  <si>
    <t>Cuadro N° 6.2.a</t>
  </si>
  <si>
    <t>Cuadro N° 6.2.b</t>
  </si>
  <si>
    <t>Cuadro N° 6.2.c</t>
  </si>
  <si>
    <t>Producto nacional</t>
  </si>
  <si>
    <t>Cantidad de empleados y masa salarial</t>
  </si>
  <si>
    <t>En cantidad de empleados y pesos</t>
  </si>
  <si>
    <t>Cantidad de Empleados</t>
  </si>
  <si>
    <t>Masa Salalrial (en pesos)</t>
  </si>
  <si>
    <t>Área de producción</t>
  </si>
  <si>
    <t>demás productos</t>
  </si>
  <si>
    <t>comunes de fábrica</t>
  </si>
  <si>
    <t>Cuadro Nº 8</t>
  </si>
  <si>
    <t>PRODUCTO A PARTIR DE HILADOS TEXTURADOS</t>
  </si>
  <si>
    <t>Cuadro N° 9</t>
  </si>
  <si>
    <t>Tintura:</t>
  </si>
  <si>
    <t>Título (en dtex.):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</si>
</sst>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 * #,##0.00_ ;_ * \-#,##0.00_ ;_ * &quot;-&quot;??_ ;_ @_ "/>
    <numFmt numFmtId="164" formatCode="_-* #,##0.00\ [$€]_-;\-* #,##0.00\ [$€]_-;_-* &quot;-&quot;??\ [$€]_-;_-@_-"/>
  </numFmts>
  <fonts count="46" x14ac:knownFonts="1">
    <font>
      <sz val="10"/>
      <name val="Arial"/>
    </font>
    <font>
      <b/>
      <sz val="10"/>
      <name val="Arial"/>
      <family val="2"/>
    </font>
    <font>
      <i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i/>
      <u/>
      <sz val="10"/>
      <name val="Arial"/>
      <family val="2"/>
    </font>
    <font>
      <sz val="10"/>
      <name val="MS Sans Serif"/>
      <family val="2"/>
    </font>
    <font>
      <sz val="8"/>
      <name val="MS Sans Serif"/>
      <family val="2"/>
    </font>
    <font>
      <b/>
      <sz val="28"/>
      <name val="Arial"/>
      <family val="2"/>
    </font>
    <font>
      <sz val="10"/>
      <name val="Arial"/>
      <family val="2"/>
    </font>
    <font>
      <b/>
      <i/>
      <sz val="10"/>
      <name val="Arial"/>
      <family val="2"/>
    </font>
    <font>
      <i/>
      <u/>
      <sz val="10"/>
      <name val="MS Sans Serif"/>
      <family val="2"/>
    </font>
    <font>
      <b/>
      <sz val="10"/>
      <name val="Arial"/>
      <family val="2"/>
    </font>
    <font>
      <b/>
      <sz val="10"/>
      <color indexed="10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12"/>
      <color rgb="FFFF0000"/>
      <name val="Arial"/>
      <family val="2"/>
    </font>
    <font>
      <b/>
      <sz val="12"/>
      <color theme="0" tint="-0.499984740745262"/>
      <name val="Arial"/>
      <family val="2"/>
    </font>
    <font>
      <b/>
      <sz val="12"/>
      <color rgb="FF0090D0"/>
      <name val="Arial"/>
      <family val="2"/>
    </font>
    <font>
      <b/>
      <i/>
      <sz val="11"/>
      <color theme="1" tint="0.499984740745262"/>
      <name val="Arial"/>
      <family val="2"/>
    </font>
    <font>
      <i/>
      <sz val="11"/>
      <color theme="1" tint="0.499984740745262"/>
      <name val="Arial"/>
      <family val="2"/>
    </font>
    <font>
      <sz val="11"/>
      <color theme="1" tint="0.499984740745262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b/>
      <sz val="10"/>
      <color rgb="FF0090D0"/>
      <name val="Arial"/>
      <family val="2"/>
    </font>
    <font>
      <b/>
      <sz val="10"/>
      <color theme="1" tint="0.499984740745262"/>
      <name val="Arial"/>
      <family val="2"/>
    </font>
    <font>
      <b/>
      <sz val="10"/>
      <color theme="0" tint="-0.34998626667073579"/>
      <name val="Arial"/>
      <family val="2"/>
    </font>
    <font>
      <sz val="10"/>
      <color theme="0" tint="-0.34998626667073579"/>
      <name val="Arial"/>
      <family val="2"/>
    </font>
    <font>
      <b/>
      <sz val="10"/>
      <color theme="0" tint="-0.499984740745262"/>
      <name val="Arial"/>
      <family val="2"/>
    </font>
    <font>
      <sz val="10"/>
      <color theme="0" tint="-0.499984740745262"/>
      <name val="Arial"/>
      <family val="2"/>
    </font>
    <font>
      <b/>
      <i/>
      <u/>
      <sz val="10"/>
      <color theme="0" tint="-0.499984740745262"/>
      <name val="Arial"/>
      <family val="2"/>
    </font>
    <font>
      <b/>
      <sz val="10"/>
      <color theme="0" tint="-0.499984740745262"/>
      <name val="MS Sans Serif"/>
      <family val="2"/>
    </font>
    <font>
      <sz val="10"/>
      <color theme="0" tint="-0.499984740745262"/>
      <name val="MS Sans Serif"/>
      <family val="2"/>
    </font>
    <font>
      <i/>
      <u/>
      <sz val="10"/>
      <color theme="0" tint="-0.499984740745262"/>
      <name val="MS Sans Serif"/>
      <family val="2"/>
    </font>
    <font>
      <b/>
      <u/>
      <sz val="10"/>
      <color theme="0" tint="-0.499984740745262"/>
      <name val="MS Sans Serif"/>
      <family val="2"/>
    </font>
    <font>
      <sz val="10"/>
      <color theme="0" tint="-0.499984740745262"/>
      <name val="MS Sans Serif"/>
      <family val="2"/>
    </font>
    <font>
      <b/>
      <i/>
      <sz val="10"/>
      <color theme="0" tint="-0.499984740745262"/>
      <name val="MS Sans Serif"/>
      <family val="2"/>
    </font>
    <font>
      <b/>
      <sz val="10"/>
      <color theme="4"/>
      <name val="MS Sans Serif"/>
      <family val="2"/>
    </font>
    <font>
      <b/>
      <u/>
      <sz val="12"/>
      <color theme="0" tint="-0.499984740745262"/>
      <name val="Arial"/>
      <family val="2"/>
    </font>
    <font>
      <b/>
      <sz val="10"/>
      <color theme="2" tint="-0.499984740745262"/>
      <name val="Arial"/>
      <family val="2"/>
    </font>
    <font>
      <sz val="10"/>
      <color theme="2" tint="-0.499984740745262"/>
      <name val="Arial"/>
      <family val="2"/>
    </font>
    <font>
      <b/>
      <i/>
      <u/>
      <sz val="10"/>
      <color theme="2" tint="-0.499984740745262"/>
      <name val="Arial"/>
      <family val="2"/>
    </font>
    <font>
      <i/>
      <sz val="10"/>
      <color theme="2" tint="-0.499984740745262"/>
      <name val="Arial"/>
      <family val="2"/>
    </font>
    <font>
      <b/>
      <u/>
      <sz val="10"/>
      <color theme="2" tint="-0.499984740745262"/>
      <name val="Arial"/>
      <family val="2"/>
    </font>
    <font>
      <sz val="10"/>
      <color theme="1" tint="0.499984740745262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6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90D0"/>
        <bgColor indexed="64"/>
      </patternFill>
    </fill>
  </fills>
  <borders count="132">
    <border>
      <left/>
      <right/>
      <top/>
      <bottom/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theme="0" tint="-0.499984740745262"/>
      </bottom>
      <diagonal/>
    </border>
    <border>
      <left style="medium">
        <color theme="1" tint="0.499984740745262"/>
      </left>
      <right style="medium">
        <color theme="1" tint="0.499984740745262"/>
      </right>
      <top style="medium">
        <color theme="1" tint="0.499984740745262"/>
      </top>
      <bottom style="medium">
        <color theme="1" tint="0.499984740745262"/>
      </bottom>
      <diagonal/>
    </border>
    <border>
      <left/>
      <right/>
      <top style="medium">
        <color theme="1" tint="0.499984740745262"/>
      </top>
      <bottom/>
      <diagonal/>
    </border>
    <border>
      <left style="medium">
        <color theme="1" tint="0.499984740745262"/>
      </left>
      <right style="medium">
        <color theme="1" tint="0.499984740745262"/>
      </right>
      <top style="medium">
        <color theme="1" tint="0.499984740745262"/>
      </top>
      <bottom/>
      <diagonal/>
    </border>
    <border>
      <left style="medium">
        <color theme="1" tint="0.499984740745262"/>
      </left>
      <right style="medium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/>
      <right style="medium">
        <color theme="1" tint="0.499984740745262"/>
      </right>
      <top style="medium">
        <color theme="1" tint="0.499984740745262"/>
      </top>
      <bottom/>
      <diagonal/>
    </border>
    <border>
      <left style="medium">
        <color theme="1" tint="0.499984740745262"/>
      </left>
      <right style="medium">
        <color theme="1" tint="0.499984740745262"/>
      </right>
      <top/>
      <bottom/>
      <diagonal/>
    </border>
    <border>
      <left style="medium">
        <color theme="1" tint="0.499984740745262"/>
      </left>
      <right style="medium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/>
      <right style="medium">
        <color theme="1" tint="0.499984740745262"/>
      </right>
      <top/>
      <bottom/>
      <diagonal/>
    </border>
    <border>
      <left style="medium">
        <color theme="1" tint="0.499984740745262"/>
      </left>
      <right style="medium">
        <color theme="1" tint="0.499984740745262"/>
      </right>
      <top/>
      <bottom style="medium">
        <color theme="1" tint="0.499984740745262"/>
      </bottom>
      <diagonal/>
    </border>
    <border>
      <left style="medium">
        <color theme="1" tint="0.499984740745262"/>
      </left>
      <right style="medium">
        <color theme="1" tint="0.499984740745262"/>
      </right>
      <top style="thin">
        <color theme="1" tint="0.499984740745262"/>
      </top>
      <bottom style="medium">
        <color theme="1" tint="0.499984740745262"/>
      </bottom>
      <diagonal/>
    </border>
    <border>
      <left/>
      <right style="medium">
        <color theme="1" tint="0.499984740745262"/>
      </right>
      <top/>
      <bottom style="medium">
        <color theme="1" tint="0.499984740745262"/>
      </bottom>
      <diagonal/>
    </border>
    <border>
      <left/>
      <right/>
      <top/>
      <bottom style="medium">
        <color theme="1" tint="0.499984740745262"/>
      </bottom>
      <diagonal/>
    </border>
    <border>
      <left style="medium">
        <color theme="1" tint="0.499984740745262"/>
      </left>
      <right/>
      <top/>
      <bottom style="medium">
        <color theme="1" tint="0.499984740745262"/>
      </bottom>
      <diagonal/>
    </border>
    <border>
      <left/>
      <right/>
      <top style="medium">
        <color theme="1" tint="0.499984740745262"/>
      </top>
      <bottom style="medium">
        <color theme="1" tint="0.499984740745262"/>
      </bottom>
      <diagonal/>
    </border>
    <border>
      <left style="medium">
        <color theme="0" tint="-0.499984740745262"/>
      </left>
      <right style="medium">
        <color theme="0" tint="-0.499984740745262"/>
      </right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 style="medium">
        <color indexed="64"/>
      </left>
      <right style="medium">
        <color theme="0" tint="-0.499984740745262"/>
      </right>
      <top style="medium">
        <color theme="0" tint="-0.499984740745262"/>
      </top>
      <bottom/>
      <diagonal/>
    </border>
    <border>
      <left style="medium">
        <color indexed="64"/>
      </left>
      <right style="medium">
        <color theme="0" tint="-0.499984740745262"/>
      </right>
      <top/>
      <bottom style="medium">
        <color indexed="64"/>
      </bottom>
      <diagonal/>
    </border>
    <border>
      <left style="medium">
        <color theme="0" tint="-0.499984740745262"/>
      </left>
      <right style="medium">
        <color theme="0" tint="-0.499984740745262"/>
      </right>
      <top/>
      <bottom style="medium">
        <color indexed="64"/>
      </bottom>
      <diagonal/>
    </border>
    <border>
      <left style="medium">
        <color theme="1" tint="0.499984740745262"/>
      </left>
      <right style="medium">
        <color theme="1" tint="0.499984740745262"/>
      </right>
      <top/>
      <bottom style="thin">
        <color theme="1" tint="0.499984740745262"/>
      </bottom>
      <diagonal/>
    </border>
    <border>
      <left style="medium">
        <color theme="1" tint="0.499984740745262"/>
      </left>
      <right style="medium">
        <color theme="1" tint="0.499984740745262"/>
      </right>
      <top style="thin">
        <color theme="1" tint="0.499984740745262"/>
      </top>
      <bottom/>
      <diagonal/>
    </border>
    <border>
      <left style="medium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 style="medium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 style="medium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/>
      <top style="thin">
        <color theme="0" tint="-0.499984740745262"/>
      </top>
      <bottom/>
      <diagonal/>
    </border>
    <border>
      <left style="medium">
        <color theme="0" tint="-0.499984740745262"/>
      </left>
      <right style="medium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medium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medium">
        <color theme="0" tint="-0.499984740745262"/>
      </left>
      <right style="medium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medium">
        <color indexed="64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indexed="64"/>
      </right>
      <top style="medium">
        <color indexed="64"/>
      </top>
      <bottom style="thin">
        <color theme="0" tint="-0.499984740745262"/>
      </bottom>
      <diagonal/>
    </border>
    <border>
      <left style="medium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 style="medium">
        <color indexed="64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 style="medium">
        <color indexed="64"/>
      </right>
      <top style="thin">
        <color theme="0" tint="-0.499984740745262"/>
      </top>
      <bottom style="medium">
        <color indexed="64"/>
      </bottom>
      <diagonal/>
    </border>
    <border>
      <left style="medium">
        <color theme="0" tint="-0.499984740745262"/>
      </left>
      <right/>
      <top style="medium">
        <color theme="0" tint="-0.499984740745262"/>
      </top>
      <bottom/>
      <diagonal/>
    </border>
    <border>
      <left style="medium">
        <color theme="0" tint="-0.499984740745262"/>
      </left>
      <right/>
      <top/>
      <bottom/>
      <diagonal/>
    </border>
    <border>
      <left style="medium">
        <color theme="0" tint="-0.499984740745262"/>
      </left>
      <right style="medium">
        <color theme="0" tint="-0.499984740745262"/>
      </right>
      <top/>
      <bottom/>
      <diagonal/>
    </border>
    <border>
      <left style="medium">
        <color theme="0" tint="-0.499984740745262"/>
      </left>
      <right style="medium">
        <color theme="0" tint="-0.499984740745262"/>
      </right>
      <top style="medium">
        <color theme="1" tint="0.499984740745262"/>
      </top>
      <bottom style="thin">
        <color theme="0" tint="-0.499984740745262"/>
      </bottom>
      <diagonal/>
    </border>
    <border>
      <left/>
      <right/>
      <top style="medium">
        <color theme="1" tint="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 style="medium">
        <color theme="1" tint="0.499984740745262"/>
      </right>
      <top style="medium">
        <color theme="1" tint="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 style="medium">
        <color theme="1" tint="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 style="medium">
        <color theme="0" tint="-0.499984740745262"/>
      </right>
      <top style="thin">
        <color theme="0" tint="-0.499984740745262"/>
      </top>
      <bottom style="medium">
        <color theme="1" tint="0.499984740745262"/>
      </bottom>
      <diagonal/>
    </border>
    <border>
      <left/>
      <right/>
      <top style="thin">
        <color theme="0" tint="-0.499984740745262"/>
      </top>
      <bottom style="medium">
        <color theme="1" tint="0.499984740745262"/>
      </bottom>
      <diagonal/>
    </border>
    <border>
      <left style="medium">
        <color theme="0" tint="-0.499984740745262"/>
      </left>
      <right style="medium">
        <color theme="1" tint="0.499984740745262"/>
      </right>
      <top style="thin">
        <color theme="0" tint="-0.499984740745262"/>
      </top>
      <bottom style="medium">
        <color theme="1" tint="0.499984740745262"/>
      </bottom>
      <diagonal/>
    </border>
    <border>
      <left style="medium">
        <color theme="0" tint="-0.499984740745262"/>
      </left>
      <right/>
      <top style="medium">
        <color theme="1" tint="0.499984740745262"/>
      </top>
      <bottom style="thin">
        <color theme="0" tint="-0.499984740745262"/>
      </bottom>
      <diagonal/>
    </border>
    <border>
      <left/>
      <right style="medium">
        <color theme="1" tint="0.499984740745262"/>
      </right>
      <top style="medium">
        <color theme="1" tint="0.499984740745262"/>
      </top>
      <bottom style="thin">
        <color theme="0" tint="-0.499984740745262"/>
      </bottom>
      <diagonal/>
    </border>
    <border>
      <left/>
      <right style="medium">
        <color theme="1" tint="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/>
      <top style="thin">
        <color theme="0" tint="-0.499984740745262"/>
      </top>
      <bottom style="medium">
        <color theme="1" tint="0.499984740745262"/>
      </bottom>
      <diagonal/>
    </border>
    <border>
      <left/>
      <right style="medium">
        <color theme="1" tint="0.499984740745262"/>
      </right>
      <top style="thin">
        <color theme="0" tint="-0.499984740745262"/>
      </top>
      <bottom style="medium">
        <color theme="1" tint="0.499984740745262"/>
      </bottom>
      <diagonal/>
    </border>
    <border>
      <left style="medium">
        <color theme="1" tint="0.499984740745262"/>
      </left>
      <right/>
      <top style="medium">
        <color theme="1" tint="0.499984740745262"/>
      </top>
      <bottom style="thin">
        <color theme="1" tint="0.499984740745262"/>
      </bottom>
      <diagonal/>
    </border>
    <border>
      <left style="medium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 style="medium">
        <color theme="1" tint="0.499984740745262"/>
      </left>
      <right/>
      <top style="thin">
        <color theme="1" tint="0.499984740745262"/>
      </top>
      <bottom style="medium">
        <color theme="1" tint="0.499984740745262"/>
      </bottom>
      <diagonal/>
    </border>
    <border>
      <left style="medium">
        <color theme="1" tint="0.499984740745262"/>
      </left>
      <right/>
      <top/>
      <bottom style="thin">
        <color theme="1" tint="0.499984740745262"/>
      </bottom>
      <diagonal/>
    </border>
    <border>
      <left style="medium">
        <color theme="1" tint="0.499984740745262"/>
      </left>
      <right/>
      <top style="thin">
        <color theme="1" tint="0.499984740745262"/>
      </top>
      <bottom/>
      <diagonal/>
    </border>
    <border>
      <left/>
      <right style="medium">
        <color theme="0" tint="-0.499984740745262"/>
      </right>
      <top style="medium">
        <color theme="0" tint="-0.499984740745262"/>
      </top>
      <bottom/>
      <diagonal/>
    </border>
    <border>
      <left/>
      <right style="medium">
        <color theme="0" tint="-0.499984740745262"/>
      </right>
      <top/>
      <bottom/>
      <diagonal/>
    </border>
    <border>
      <left/>
      <right style="medium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/>
      <right style="medium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medium">
        <color theme="0" tint="-0.499984740745262"/>
      </right>
      <top style="thin">
        <color theme="0" tint="-0.499984740745262"/>
      </top>
      <bottom/>
      <diagonal/>
    </border>
    <border>
      <left/>
      <right style="medium">
        <color theme="0" tint="-0.499984740745262"/>
      </right>
      <top style="medium">
        <color theme="1" tint="0.499984740745262"/>
      </top>
      <bottom style="thin">
        <color theme="0" tint="-0.499984740745262"/>
      </bottom>
      <diagonal/>
    </border>
    <border>
      <left/>
      <right style="medium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medium">
        <color theme="1" tint="0.499984740745262"/>
      </left>
      <right/>
      <top style="medium">
        <color theme="1" tint="0.499984740745262"/>
      </top>
      <bottom/>
      <diagonal/>
    </border>
    <border>
      <left style="medium">
        <color theme="1" tint="0.499984740745262"/>
      </left>
      <right/>
      <top style="medium">
        <color theme="1" tint="0.499984740745262"/>
      </top>
      <bottom style="medium">
        <color theme="1" tint="0.499984740745262"/>
      </bottom>
      <diagonal/>
    </border>
    <border>
      <left/>
      <right style="medium">
        <color theme="1" tint="0.499984740745262"/>
      </right>
      <top style="medium">
        <color theme="1" tint="0.499984740745262"/>
      </top>
      <bottom style="medium">
        <color theme="1" tint="0.499984740745262"/>
      </bottom>
      <diagonal/>
    </border>
    <border>
      <left style="medium">
        <color theme="1" tint="0.499984740745262"/>
      </left>
      <right/>
      <top/>
      <bottom/>
      <diagonal/>
    </border>
    <border>
      <left style="medium">
        <color theme="1" tint="0.499984740745262"/>
      </left>
      <right style="thin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medium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medium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 style="medium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medium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medium">
        <color theme="1" tint="0.499984740745262"/>
      </left>
      <right style="thin">
        <color theme="1" tint="0.499984740745262"/>
      </right>
      <top style="thin">
        <color theme="1" tint="0.499984740745262"/>
      </top>
      <bottom style="medium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medium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medium">
        <color theme="1" tint="0.499984740745262"/>
      </bottom>
      <diagonal/>
    </border>
    <border>
      <left style="thin">
        <color theme="1" tint="0.499984740745262"/>
      </left>
      <right style="medium">
        <color theme="1" tint="0.499984740745262"/>
      </right>
      <top style="thin">
        <color theme="1" tint="0.499984740745262"/>
      </top>
      <bottom style="medium">
        <color theme="1" tint="0.499984740745262"/>
      </bottom>
      <diagonal/>
    </border>
    <border>
      <left style="medium">
        <color theme="0" tint="-0.499984740745262"/>
      </left>
      <right style="medium">
        <color indexed="64"/>
      </right>
      <top style="medium">
        <color theme="0" tint="-0.499984740745262"/>
      </top>
      <bottom/>
      <diagonal/>
    </border>
    <border>
      <left style="medium">
        <color theme="0" tint="-0.499984740745262"/>
      </left>
      <right style="medium">
        <color indexed="64"/>
      </right>
      <top/>
      <bottom style="medium">
        <color theme="1" tint="0.499984740745262"/>
      </bottom>
      <diagonal/>
    </border>
  </borders>
  <cellStyleXfs count="6">
    <xf numFmtId="0" fontId="0" fillId="0" borderId="0"/>
    <xf numFmtId="164" fontId="3" fillId="0" borderId="0" applyFont="0" applyFill="0" applyBorder="0" applyAlignment="0" applyProtection="0"/>
    <xf numFmtId="0" fontId="3" fillId="0" borderId="1"/>
    <xf numFmtId="0" fontId="3" fillId="0" borderId="2" applyBorder="0"/>
    <xf numFmtId="0" fontId="3" fillId="0" borderId="0"/>
    <xf numFmtId="43" fontId="3" fillId="0" borderId="0" applyFont="0" applyFill="0" applyBorder="0" applyAlignment="0" applyProtection="0"/>
  </cellStyleXfs>
  <cellXfs count="351">
    <xf numFmtId="0" fontId="0" fillId="0" borderId="0" xfId="0"/>
    <xf numFmtId="0" fontId="0" fillId="0" borderId="0" xfId="0" applyBorder="1"/>
    <xf numFmtId="0" fontId="6" fillId="0" borderId="0" xfId="0" applyFont="1"/>
    <xf numFmtId="0" fontId="6" fillId="0" borderId="0" xfId="0" applyFont="1" applyAlignment="1">
      <alignment horizontal="center"/>
    </xf>
    <xf numFmtId="0" fontId="8" fillId="0" borderId="3" xfId="0" applyFont="1" applyBorder="1"/>
    <xf numFmtId="0" fontId="11" fillId="0" borderId="0" xfId="0" applyFont="1"/>
    <xf numFmtId="0" fontId="6" fillId="2" borderId="0" xfId="0" applyFont="1" applyFill="1"/>
    <xf numFmtId="0" fontId="0" fillId="0" borderId="0" xfId="0" applyProtection="1">
      <protection locked="0"/>
    </xf>
    <xf numFmtId="0" fontId="1" fillId="0" borderId="3" xfId="0" applyFont="1" applyBorder="1" applyAlignment="1" applyProtection="1">
      <alignment horizontal="centerContinuous"/>
      <protection locked="0"/>
    </xf>
    <xf numFmtId="0" fontId="12" fillId="0" borderId="3" xfId="0" applyFont="1" applyBorder="1" applyAlignment="1" applyProtection="1">
      <alignment horizontal="center"/>
      <protection locked="0"/>
    </xf>
    <xf numFmtId="0" fontId="1" fillId="0" borderId="0" xfId="0" applyFont="1" applyAlignment="1" applyProtection="1">
      <protection locked="0"/>
    </xf>
    <xf numFmtId="0" fontId="0" fillId="0" borderId="0" xfId="0" applyFill="1" applyProtection="1">
      <protection locked="0"/>
    </xf>
    <xf numFmtId="17" fontId="12" fillId="0" borderId="2" xfId="0" applyNumberFormat="1" applyFont="1" applyBorder="1" applyAlignment="1" applyProtection="1">
      <alignment horizontal="center"/>
      <protection locked="0"/>
    </xf>
    <xf numFmtId="0" fontId="0" fillId="0" borderId="2" xfId="0" applyBorder="1" applyAlignment="1" applyProtection="1">
      <alignment horizontal="center"/>
      <protection locked="0"/>
    </xf>
    <xf numFmtId="0" fontId="0" fillId="0" borderId="2" xfId="0" applyBorder="1" applyProtection="1">
      <protection locked="0"/>
    </xf>
    <xf numFmtId="0" fontId="0" fillId="0" borderId="6" xfId="0" applyBorder="1" applyAlignment="1" applyProtection="1">
      <alignment horizontal="center"/>
      <protection locked="0"/>
    </xf>
    <xf numFmtId="17" fontId="12" fillId="0" borderId="7" xfId="0" applyNumberFormat="1" applyFont="1" applyBorder="1" applyAlignment="1" applyProtection="1">
      <alignment horizontal="center"/>
      <protection locked="0"/>
    </xf>
    <xf numFmtId="0" fontId="0" fillId="0" borderId="7" xfId="0" applyBorder="1" applyAlignment="1" applyProtection="1">
      <alignment horizontal="center"/>
      <protection locked="0"/>
    </xf>
    <xf numFmtId="0" fontId="0" fillId="0" borderId="7" xfId="0" applyBorder="1" applyProtection="1">
      <protection locked="0"/>
    </xf>
    <xf numFmtId="0" fontId="0" fillId="0" borderId="8" xfId="0" applyBorder="1" applyAlignment="1" applyProtection="1">
      <alignment horizontal="center"/>
      <protection locked="0"/>
    </xf>
    <xf numFmtId="17" fontId="12" fillId="0" borderId="9" xfId="0" applyNumberFormat="1" applyFont="1" applyBorder="1" applyAlignment="1" applyProtection="1">
      <alignment horizontal="center"/>
      <protection locked="0"/>
    </xf>
    <xf numFmtId="0" fontId="0" fillId="0" borderId="9" xfId="0" applyBorder="1" applyProtection="1">
      <protection locked="0"/>
    </xf>
    <xf numFmtId="0" fontId="0" fillId="0" borderId="10" xfId="0" applyBorder="1" applyAlignment="1" applyProtection="1">
      <alignment horizontal="center"/>
      <protection locked="0"/>
    </xf>
    <xf numFmtId="0" fontId="0" fillId="0" borderId="11" xfId="0" applyBorder="1" applyAlignment="1" applyProtection="1">
      <alignment horizontal="center"/>
      <protection locked="0"/>
    </xf>
    <xf numFmtId="0" fontId="0" fillId="0" borderId="12" xfId="0" applyBorder="1" applyProtection="1">
      <protection locked="0"/>
    </xf>
    <xf numFmtId="0" fontId="0" fillId="0" borderId="13" xfId="0" applyBorder="1" applyProtection="1">
      <protection locked="0"/>
    </xf>
    <xf numFmtId="0" fontId="0" fillId="0" borderId="9" xfId="0" applyBorder="1" applyAlignment="1" applyProtection="1">
      <alignment horizontal="center"/>
      <protection locked="0"/>
    </xf>
    <xf numFmtId="17" fontId="12" fillId="0" borderId="0" xfId="0" applyNumberFormat="1" applyFont="1" applyBorder="1" applyAlignment="1" applyProtection="1">
      <alignment horizontal="center"/>
      <protection locked="0"/>
    </xf>
    <xf numFmtId="0" fontId="0" fillId="0" borderId="0" xfId="0" applyBorder="1" applyProtection="1">
      <protection locked="0"/>
    </xf>
    <xf numFmtId="0" fontId="0" fillId="0" borderId="0" xfId="0" applyBorder="1" applyAlignment="1" applyProtection="1">
      <alignment horizontal="center"/>
      <protection locked="0"/>
    </xf>
    <xf numFmtId="17" fontId="4" fillId="0" borderId="0" xfId="0" applyNumberFormat="1" applyFont="1" applyBorder="1" applyAlignment="1" applyProtection="1">
      <alignment horizontal="left"/>
      <protection locked="0"/>
    </xf>
    <xf numFmtId="0" fontId="4" fillId="0" borderId="0" xfId="0" applyFont="1" applyProtection="1">
      <protection locked="0"/>
    </xf>
    <xf numFmtId="0" fontId="13" fillId="0" borderId="0" xfId="0" applyFont="1" applyAlignment="1" applyProtection="1">
      <alignment horizontal="left"/>
      <protection locked="0"/>
    </xf>
    <xf numFmtId="0" fontId="14" fillId="0" borderId="0" xfId="0" applyFont="1" applyAlignment="1" applyProtection="1">
      <alignment horizontal="left"/>
      <protection locked="0"/>
    </xf>
    <xf numFmtId="0" fontId="9" fillId="0" borderId="0" xfId="0" applyFont="1" applyProtection="1">
      <protection locked="0"/>
    </xf>
    <xf numFmtId="0" fontId="13" fillId="0" borderId="4" xfId="0" applyFont="1" applyBorder="1" applyAlignment="1" applyProtection="1">
      <alignment horizontal="center" vertical="center"/>
      <protection locked="0"/>
    </xf>
    <xf numFmtId="0" fontId="13" fillId="0" borderId="14" xfId="0" applyFont="1" applyFill="1" applyBorder="1" applyAlignment="1" applyProtection="1">
      <alignment horizontal="center" vertical="center" wrapText="1"/>
      <protection locked="0"/>
    </xf>
    <xf numFmtId="0" fontId="13" fillId="0" borderId="3" xfId="0" applyFont="1" applyFill="1" applyBorder="1" applyAlignment="1" applyProtection="1">
      <alignment horizontal="center" vertical="center" wrapText="1"/>
      <protection locked="0"/>
    </xf>
    <xf numFmtId="1" fontId="13" fillId="0" borderId="2" xfId="0" applyNumberFormat="1" applyFont="1" applyFill="1" applyBorder="1" applyAlignment="1" applyProtection="1">
      <alignment horizontal="center"/>
      <protection locked="0"/>
    </xf>
    <xf numFmtId="4" fontId="14" fillId="3" borderId="15" xfId="0" applyNumberFormat="1" applyFont="1" applyFill="1" applyBorder="1" applyAlignment="1" applyProtection="1">
      <alignment horizontal="center"/>
    </xf>
    <xf numFmtId="4" fontId="14" fillId="3" borderId="2" xfId="0" applyNumberFormat="1" applyFont="1" applyFill="1" applyBorder="1" applyAlignment="1" applyProtection="1">
      <alignment horizontal="center"/>
    </xf>
    <xf numFmtId="1" fontId="13" fillId="0" borderId="7" xfId="0" applyNumberFormat="1" applyFont="1" applyFill="1" applyBorder="1" applyAlignment="1" applyProtection="1">
      <alignment horizontal="center"/>
      <protection locked="0"/>
    </xf>
    <xf numFmtId="4" fontId="14" fillId="3" borderId="16" xfId="0" applyNumberFormat="1" applyFont="1" applyFill="1" applyBorder="1" applyAlignment="1" applyProtection="1">
      <alignment horizontal="center"/>
    </xf>
    <xf numFmtId="4" fontId="14" fillId="3" borderId="7" xfId="0" applyNumberFormat="1" applyFont="1" applyFill="1" applyBorder="1" applyAlignment="1" applyProtection="1">
      <alignment horizontal="center"/>
    </xf>
    <xf numFmtId="1" fontId="13" fillId="0" borderId="9" xfId="0" applyNumberFormat="1" applyFont="1" applyFill="1" applyBorder="1" applyAlignment="1" applyProtection="1">
      <alignment horizontal="center"/>
      <protection locked="0"/>
    </xf>
    <xf numFmtId="4" fontId="14" fillId="3" borderId="17" xfId="0" applyNumberFormat="1" applyFont="1" applyFill="1" applyBorder="1" applyAlignment="1" applyProtection="1">
      <alignment horizontal="center"/>
    </xf>
    <xf numFmtId="4" fontId="14" fillId="3" borderId="9" xfId="0" applyNumberFormat="1" applyFont="1" applyFill="1" applyBorder="1" applyAlignment="1" applyProtection="1">
      <alignment horizontal="center"/>
    </xf>
    <xf numFmtId="4" fontId="14" fillId="3" borderId="4" xfId="0" applyNumberFormat="1" applyFont="1" applyFill="1" applyBorder="1" applyAlignment="1" applyProtection="1">
      <alignment horizontal="center"/>
    </xf>
    <xf numFmtId="4" fontId="14" fillId="3" borderId="9" xfId="0" quotePrefix="1" applyNumberFormat="1" applyFont="1" applyFill="1" applyBorder="1" applyAlignment="1" applyProtection="1">
      <alignment horizontal="center"/>
    </xf>
    <xf numFmtId="1" fontId="12" fillId="0" borderId="2" xfId="0" applyNumberFormat="1" applyFont="1" applyBorder="1" applyAlignment="1" applyProtection="1">
      <alignment horizontal="center"/>
      <protection locked="0"/>
    </xf>
    <xf numFmtId="1" fontId="12" fillId="0" borderId="7" xfId="0" applyNumberFormat="1" applyFont="1" applyBorder="1" applyAlignment="1" applyProtection="1">
      <alignment horizontal="center"/>
      <protection locked="0"/>
    </xf>
    <xf numFmtId="1" fontId="12" fillId="0" borderId="9" xfId="0" applyNumberFormat="1" applyFont="1" applyBorder="1" applyAlignment="1" applyProtection="1">
      <alignment horizontal="center"/>
      <protection locked="0"/>
    </xf>
    <xf numFmtId="0" fontId="13" fillId="0" borderId="21" xfId="0" applyFont="1" applyFill="1" applyBorder="1" applyAlignment="1" applyProtection="1">
      <alignment horizontal="center" vertical="center" wrapText="1"/>
      <protection locked="0"/>
    </xf>
    <xf numFmtId="0" fontId="13" fillId="0" borderId="22" xfId="0" applyFont="1" applyFill="1" applyBorder="1" applyAlignment="1" applyProtection="1">
      <alignment horizontal="center" vertical="center" wrapText="1"/>
      <protection locked="0"/>
    </xf>
    <xf numFmtId="0" fontId="13" fillId="0" borderId="19" xfId="0" applyFont="1" applyBorder="1" applyProtection="1">
      <protection locked="0"/>
    </xf>
    <xf numFmtId="0" fontId="13" fillId="0" borderId="23" xfId="0" applyFont="1" applyBorder="1" applyProtection="1">
      <protection locked="0"/>
    </xf>
    <xf numFmtId="49" fontId="13" fillId="0" borderId="3" xfId="0" applyNumberFormat="1" applyFont="1" applyBorder="1" applyAlignment="1" applyProtection="1">
      <alignment horizontal="center"/>
      <protection locked="0"/>
    </xf>
    <xf numFmtId="0" fontId="13" fillId="0" borderId="24" xfId="0" applyFont="1" applyBorder="1" applyProtection="1">
      <protection locked="0"/>
    </xf>
    <xf numFmtId="0" fontId="0" fillId="0" borderId="25" xfId="0" applyBorder="1" applyProtection="1">
      <protection locked="0"/>
    </xf>
    <xf numFmtId="0" fontId="0" fillId="0" borderId="26" xfId="0" applyBorder="1" applyProtection="1">
      <protection locked="0"/>
    </xf>
    <xf numFmtId="0" fontId="13" fillId="0" borderId="14" xfId="0" applyFont="1" applyBorder="1" applyProtection="1">
      <protection locked="0"/>
    </xf>
    <xf numFmtId="0" fontId="0" fillId="0" borderId="27" xfId="0" applyBorder="1" applyProtection="1">
      <protection locked="0"/>
    </xf>
    <xf numFmtId="0" fontId="0" fillId="0" borderId="28" xfId="0" applyBorder="1" applyProtection="1">
      <protection locked="0"/>
    </xf>
    <xf numFmtId="0" fontId="0" fillId="0" borderId="0" xfId="0" applyAlignment="1" applyProtection="1">
      <protection locked="0"/>
    </xf>
    <xf numFmtId="2" fontId="9" fillId="0" borderId="7" xfId="0" applyNumberFormat="1" applyFont="1" applyBorder="1" applyAlignment="1" applyProtection="1">
      <alignment horizontal="center"/>
      <protection locked="0"/>
    </xf>
    <xf numFmtId="2" fontId="9" fillId="0" borderId="9" xfId="0" applyNumberFormat="1" applyFont="1" applyBorder="1" applyAlignment="1" applyProtection="1">
      <alignment horizontal="center"/>
      <protection locked="0"/>
    </xf>
    <xf numFmtId="2" fontId="9" fillId="0" borderId="0" xfId="0" applyNumberFormat="1" applyFont="1" applyBorder="1" applyAlignment="1" applyProtection="1">
      <alignment horizontal="center"/>
      <protection locked="0"/>
    </xf>
    <xf numFmtId="0" fontId="4" fillId="0" borderId="0" xfId="0" applyFont="1" applyAlignment="1" applyProtection="1">
      <alignment horizontal="left"/>
      <protection locked="0"/>
    </xf>
    <xf numFmtId="4" fontId="14" fillId="3" borderId="18" xfId="0" applyNumberFormat="1" applyFont="1" applyFill="1" applyBorder="1" applyAlignment="1" applyProtection="1">
      <alignment horizontal="center"/>
    </xf>
    <xf numFmtId="0" fontId="13" fillId="0" borderId="28" xfId="0" applyFont="1" applyFill="1" applyBorder="1" applyAlignment="1" applyProtection="1">
      <alignment horizontal="center" vertical="center" wrapText="1"/>
      <protection locked="0"/>
    </xf>
    <xf numFmtId="0" fontId="1" fillId="0" borderId="0" xfId="0" applyFont="1" applyProtection="1">
      <protection locked="0"/>
    </xf>
    <xf numFmtId="0" fontId="12" fillId="0" borderId="0" xfId="0" applyFont="1" applyProtection="1">
      <protection locked="0"/>
    </xf>
    <xf numFmtId="17" fontId="0" fillId="0" borderId="0" xfId="0" applyNumberFormat="1" applyBorder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16" fillId="0" borderId="0" xfId="0" applyFont="1" applyBorder="1" applyProtection="1">
      <protection locked="0"/>
    </xf>
    <xf numFmtId="0" fontId="3" fillId="0" borderId="0" xfId="3" applyBorder="1" applyProtection="1">
      <protection locked="0"/>
    </xf>
    <xf numFmtId="1" fontId="13" fillId="0" borderId="3" xfId="0" applyNumberFormat="1" applyFont="1" applyFill="1" applyBorder="1" applyAlignment="1" applyProtection="1">
      <alignment horizontal="center"/>
      <protection locked="0"/>
    </xf>
    <xf numFmtId="2" fontId="13" fillId="3" borderId="3" xfId="0" applyNumberFormat="1" applyFont="1" applyFill="1" applyBorder="1" applyAlignment="1" applyProtection="1">
      <alignment horizontal="center"/>
    </xf>
    <xf numFmtId="0" fontId="3" fillId="0" borderId="0" xfId="3" applyBorder="1" applyProtection="1"/>
    <xf numFmtId="0" fontId="7" fillId="0" borderId="0" xfId="0" applyFont="1" applyProtection="1">
      <protection locked="0"/>
    </xf>
    <xf numFmtId="0" fontId="6" fillId="0" borderId="0" xfId="0" applyFont="1" applyProtection="1">
      <protection locked="0"/>
    </xf>
    <xf numFmtId="0" fontId="12" fillId="0" borderId="0" xfId="0" applyFont="1" applyAlignment="1" applyProtection="1">
      <alignment horizontal="centerContinuous"/>
      <protection locked="0"/>
    </xf>
    <xf numFmtId="0" fontId="10" fillId="0" borderId="27" xfId="0" applyFont="1" applyBorder="1" applyAlignment="1" applyProtection="1">
      <alignment horizontal="centerContinuous"/>
      <protection locked="0"/>
    </xf>
    <xf numFmtId="0" fontId="10" fillId="0" borderId="28" xfId="0" applyFont="1" applyBorder="1" applyAlignment="1" applyProtection="1">
      <alignment horizontal="centerContinuous"/>
      <protection locked="0"/>
    </xf>
    <xf numFmtId="0" fontId="9" fillId="0" borderId="15" xfId="0" applyFont="1" applyBorder="1" applyAlignment="1" applyProtection="1">
      <alignment horizontal="center"/>
      <protection locked="0"/>
    </xf>
    <xf numFmtId="0" fontId="2" fillId="0" borderId="15" xfId="0" applyFont="1" applyBorder="1" applyAlignment="1" applyProtection="1">
      <alignment horizontal="center"/>
      <protection locked="0"/>
    </xf>
    <xf numFmtId="0" fontId="2" fillId="0" borderId="33" xfId="0" applyFont="1" applyBorder="1" applyAlignment="1" applyProtection="1">
      <alignment horizontal="center"/>
      <protection locked="0"/>
    </xf>
    <xf numFmtId="0" fontId="2" fillId="0" borderId="6" xfId="0" applyFont="1" applyBorder="1" applyAlignment="1" applyProtection="1">
      <alignment horizontal="center"/>
      <protection locked="0"/>
    </xf>
    <xf numFmtId="0" fontId="0" fillId="0" borderId="34" xfId="0" applyBorder="1" applyAlignment="1" applyProtection="1">
      <alignment horizontal="center"/>
      <protection locked="0"/>
    </xf>
    <xf numFmtId="0" fontId="0" fillId="0" borderId="16" xfId="0" applyBorder="1" applyAlignment="1" applyProtection="1">
      <alignment horizontal="center"/>
      <protection locked="0"/>
    </xf>
    <xf numFmtId="0" fontId="0" fillId="0" borderId="31" xfId="0" applyBorder="1" applyAlignment="1" applyProtection="1">
      <alignment horizontal="center"/>
      <protection locked="0"/>
    </xf>
    <xf numFmtId="0" fontId="0" fillId="0" borderId="35" xfId="0" applyBorder="1" applyAlignment="1" applyProtection="1">
      <alignment horizontal="center"/>
      <protection locked="0"/>
    </xf>
    <xf numFmtId="0" fontId="0" fillId="0" borderId="17" xfId="0" applyBorder="1" applyAlignment="1" applyProtection="1">
      <alignment horizontal="center"/>
      <protection locked="0"/>
    </xf>
    <xf numFmtId="0" fontId="0" fillId="0" borderId="36" xfId="0" applyBorder="1" applyAlignment="1" applyProtection="1">
      <alignment horizontal="center"/>
      <protection locked="0"/>
    </xf>
    <xf numFmtId="0" fontId="0" fillId="0" borderId="15" xfId="0" applyBorder="1" applyAlignment="1" applyProtection="1">
      <alignment horizontal="center"/>
      <protection locked="0"/>
    </xf>
    <xf numFmtId="0" fontId="0" fillId="0" borderId="33" xfId="0" applyBorder="1" applyAlignment="1" applyProtection="1">
      <alignment horizontal="center"/>
      <protection locked="0"/>
    </xf>
    <xf numFmtId="0" fontId="0" fillId="0" borderId="30" xfId="0" applyBorder="1" applyAlignment="1" applyProtection="1">
      <alignment horizontal="center"/>
      <protection locked="0"/>
    </xf>
    <xf numFmtId="0" fontId="0" fillId="0" borderId="37" xfId="0" applyBorder="1" applyAlignment="1" applyProtection="1">
      <alignment horizontal="center"/>
      <protection locked="0"/>
    </xf>
    <xf numFmtId="0" fontId="13" fillId="0" borderId="0" xfId="0" applyFont="1" applyProtection="1">
      <protection locked="0"/>
    </xf>
    <xf numFmtId="0" fontId="12" fillId="2" borderId="3" xfId="0" applyFont="1" applyFill="1" applyBorder="1" applyAlignment="1" applyProtection="1">
      <alignment horizontal="centerContinuous"/>
      <protection locked="0"/>
    </xf>
    <xf numFmtId="0" fontId="12" fillId="0" borderId="0" xfId="0" applyFont="1" applyFill="1" applyBorder="1" applyProtection="1">
      <protection locked="0"/>
    </xf>
    <xf numFmtId="0" fontId="0" fillId="0" borderId="0" xfId="0" applyFill="1" applyBorder="1" applyProtection="1">
      <protection locked="0"/>
    </xf>
    <xf numFmtId="17" fontId="9" fillId="0" borderId="0" xfId="0" applyNumberFormat="1" applyFont="1" applyBorder="1" applyAlignment="1" applyProtection="1">
      <alignment horizontal="center"/>
      <protection locked="0"/>
    </xf>
    <xf numFmtId="0" fontId="9" fillId="0" borderId="0" xfId="0" applyFont="1" applyBorder="1" applyProtection="1">
      <protection locked="0"/>
    </xf>
    <xf numFmtId="17" fontId="9" fillId="0" borderId="2" xfId="0" applyNumberFormat="1" applyFont="1" applyBorder="1" applyAlignment="1" applyProtection="1">
      <alignment horizontal="center"/>
      <protection locked="0"/>
    </xf>
    <xf numFmtId="0" fontId="9" fillId="0" borderId="2" xfId="0" applyFont="1" applyBorder="1" applyProtection="1">
      <protection locked="0"/>
    </xf>
    <xf numFmtId="17" fontId="9" fillId="0" borderId="9" xfId="0" applyNumberFormat="1" applyFont="1" applyBorder="1" applyAlignment="1" applyProtection="1">
      <alignment horizontal="center"/>
      <protection locked="0"/>
    </xf>
    <xf numFmtId="0" fontId="9" fillId="0" borderId="9" xfId="0" applyFont="1" applyBorder="1" applyProtection="1">
      <protection locked="0"/>
    </xf>
    <xf numFmtId="0" fontId="0" fillId="0" borderId="41" xfId="0" applyBorder="1" applyProtection="1">
      <protection locked="0"/>
    </xf>
    <xf numFmtId="0" fontId="0" fillId="0" borderId="42" xfId="0" applyBorder="1" applyProtection="1">
      <protection locked="0"/>
    </xf>
    <xf numFmtId="0" fontId="3" fillId="0" borderId="0" xfId="4" applyProtection="1">
      <protection locked="0"/>
    </xf>
    <xf numFmtId="0" fontId="1" fillId="0" borderId="0" xfId="4" applyFont="1" applyAlignment="1" applyProtection="1">
      <alignment horizontal="centerContinuous"/>
      <protection locked="0"/>
    </xf>
    <xf numFmtId="0" fontId="3" fillId="0" borderId="0" xfId="4" applyAlignment="1" applyProtection="1">
      <alignment horizontal="centerContinuous"/>
      <protection locked="0"/>
    </xf>
    <xf numFmtId="0" fontId="17" fillId="0" borderId="0" xfId="4" applyFont="1" applyAlignment="1" applyProtection="1">
      <alignment horizontal="left" vertical="center"/>
      <protection locked="0"/>
    </xf>
    <xf numFmtId="0" fontId="18" fillId="0" borderId="0" xfId="4" applyFont="1" applyAlignment="1" applyProtection="1">
      <alignment horizontal="center" vertical="center"/>
      <protection locked="0"/>
    </xf>
    <xf numFmtId="0" fontId="18" fillId="6" borderId="0" xfId="4" applyFont="1" applyFill="1" applyAlignment="1" applyProtection="1">
      <alignment horizontal="center" vertical="center"/>
      <protection locked="0"/>
    </xf>
    <xf numFmtId="49" fontId="18" fillId="0" borderId="0" xfId="4" applyNumberFormat="1" applyFont="1" applyAlignment="1" applyProtection="1">
      <alignment horizontal="center" vertical="center"/>
      <protection locked="0"/>
    </xf>
    <xf numFmtId="0" fontId="18" fillId="0" borderId="44" xfId="4" applyFont="1" applyBorder="1" applyAlignment="1" applyProtection="1">
      <alignment horizontal="center" vertical="center"/>
      <protection locked="0"/>
    </xf>
    <xf numFmtId="0" fontId="19" fillId="7" borderId="45" xfId="4" applyFont="1" applyFill="1" applyBorder="1" applyAlignment="1" applyProtection="1">
      <alignment horizontal="center" vertical="center"/>
      <protection locked="0"/>
    </xf>
    <xf numFmtId="0" fontId="19" fillId="7" borderId="46" xfId="4" applyFont="1" applyFill="1" applyBorder="1" applyAlignment="1" applyProtection="1">
      <alignment horizontal="center" vertical="center"/>
      <protection locked="0"/>
    </xf>
    <xf numFmtId="1" fontId="19" fillId="6" borderId="45" xfId="4" applyNumberFormat="1" applyFont="1" applyFill="1" applyBorder="1" applyAlignment="1" applyProtection="1">
      <alignment horizontal="center" vertical="center" wrapText="1"/>
      <protection locked="0"/>
    </xf>
    <xf numFmtId="1" fontId="19" fillId="8" borderId="45" xfId="4" applyNumberFormat="1" applyFont="1" applyFill="1" applyBorder="1" applyAlignment="1" applyProtection="1">
      <alignment horizontal="center" vertical="center" wrapText="1"/>
      <protection locked="0"/>
    </xf>
    <xf numFmtId="0" fontId="21" fillId="6" borderId="48" xfId="4" applyFont="1" applyFill="1" applyBorder="1" applyAlignment="1" applyProtection="1">
      <protection locked="0"/>
    </xf>
    <xf numFmtId="0" fontId="21" fillId="6" borderId="51" xfId="4" applyFont="1" applyFill="1" applyBorder="1" applyAlignment="1" applyProtection="1">
      <protection locked="0"/>
    </xf>
    <xf numFmtId="0" fontId="21" fillId="6" borderId="54" xfId="4" applyFont="1" applyFill="1" applyBorder="1" applyAlignment="1" applyProtection="1">
      <protection locked="0"/>
    </xf>
    <xf numFmtId="0" fontId="22" fillId="0" borderId="0" xfId="4" applyFont="1" applyProtection="1">
      <protection locked="0"/>
    </xf>
    <xf numFmtId="0" fontId="23" fillId="9" borderId="57" xfId="4" applyFont="1" applyFill="1" applyBorder="1" applyAlignment="1" applyProtection="1">
      <alignment horizontal="center"/>
      <protection locked="0"/>
    </xf>
    <xf numFmtId="9" fontId="24" fillId="9" borderId="45" xfId="4" applyNumberFormat="1" applyFont="1" applyFill="1" applyBorder="1" applyProtection="1">
      <protection locked="0"/>
    </xf>
    <xf numFmtId="9" fontId="24" fillId="9" borderId="58" xfId="4" applyNumberFormat="1" applyFont="1" applyFill="1" applyBorder="1" applyProtection="1">
      <protection locked="0"/>
    </xf>
    <xf numFmtId="0" fontId="25" fillId="7" borderId="59" xfId="0" applyFont="1" applyFill="1" applyBorder="1" applyAlignment="1" applyProtection="1">
      <alignment horizontal="center" vertical="center" wrapText="1"/>
      <protection locked="0"/>
    </xf>
    <xf numFmtId="0" fontId="25" fillId="7" borderId="60" xfId="0" applyFont="1" applyFill="1" applyBorder="1" applyAlignment="1" applyProtection="1">
      <alignment horizontal="center" vertical="center" wrapText="1"/>
      <protection locked="0"/>
    </xf>
    <xf numFmtId="0" fontId="25" fillId="7" borderId="61" xfId="0" applyFont="1" applyFill="1" applyBorder="1" applyAlignment="1" applyProtection="1">
      <alignment horizontal="center" vertical="center" wrapText="1"/>
      <protection locked="0"/>
    </xf>
    <xf numFmtId="0" fontId="25" fillId="7" borderId="62" xfId="0" applyFont="1" applyFill="1" applyBorder="1" applyAlignment="1" applyProtection="1">
      <alignment horizontal="center" vertical="center" wrapText="1"/>
      <protection locked="0"/>
    </xf>
    <xf numFmtId="0" fontId="25" fillId="7" borderId="25" xfId="0" applyFont="1" applyFill="1" applyBorder="1" applyAlignment="1" applyProtection="1">
      <alignment horizontal="center" vertical="center" wrapText="1"/>
      <protection locked="0"/>
    </xf>
    <xf numFmtId="0" fontId="25" fillId="7" borderId="63" xfId="0" applyFont="1" applyFill="1" applyBorder="1" applyAlignment="1" applyProtection="1">
      <alignment horizontal="center" vertical="center" wrapText="1"/>
      <protection locked="0"/>
    </xf>
    <xf numFmtId="17" fontId="26" fillId="8" borderId="48" xfId="0" applyNumberFormat="1" applyFont="1" applyFill="1" applyBorder="1" applyAlignment="1" applyProtection="1">
      <alignment horizontal="center"/>
      <protection locked="0"/>
    </xf>
    <xf numFmtId="17" fontId="26" fillId="8" borderId="51" xfId="0" applyNumberFormat="1" applyFont="1" applyFill="1" applyBorder="1" applyAlignment="1" applyProtection="1">
      <alignment horizontal="center"/>
      <protection locked="0"/>
    </xf>
    <xf numFmtId="17" fontId="26" fillId="8" borderId="54" xfId="0" applyNumberFormat="1" applyFont="1" applyFill="1" applyBorder="1" applyAlignment="1" applyProtection="1">
      <alignment horizontal="center"/>
      <protection locked="0"/>
    </xf>
    <xf numFmtId="17" fontId="26" fillId="8" borderId="64" xfId="0" applyNumberFormat="1" applyFont="1" applyFill="1" applyBorder="1" applyAlignment="1" applyProtection="1">
      <alignment horizontal="center"/>
      <protection locked="0"/>
    </xf>
    <xf numFmtId="17" fontId="26" fillId="8" borderId="65" xfId="0" applyNumberFormat="1" applyFont="1" applyFill="1" applyBorder="1" applyAlignment="1" applyProtection="1">
      <alignment horizontal="center"/>
      <protection locked="0"/>
    </xf>
    <xf numFmtId="3" fontId="3" fillId="0" borderId="66" xfId="5" quotePrefix="1" applyNumberFormat="1" applyFont="1" applyFill="1" applyBorder="1" applyAlignment="1" applyProtection="1">
      <alignment horizontal="right"/>
      <protection locked="0"/>
    </xf>
    <xf numFmtId="3" fontId="3" fillId="0" borderId="67" xfId="5" quotePrefix="1" applyNumberFormat="1" applyFont="1" applyFill="1" applyBorder="1" applyAlignment="1" applyProtection="1">
      <alignment horizontal="right"/>
      <protection locked="0"/>
    </xf>
    <xf numFmtId="3" fontId="3" fillId="0" borderId="68" xfId="5" quotePrefix="1" applyNumberFormat="1" applyFont="1" applyFill="1" applyBorder="1" applyAlignment="1" applyProtection="1">
      <alignment horizontal="right"/>
      <protection locked="0"/>
    </xf>
    <xf numFmtId="3" fontId="3" fillId="0" borderId="69" xfId="5" quotePrefix="1" applyNumberFormat="1" applyFont="1" applyFill="1" applyBorder="1" applyAlignment="1" applyProtection="1">
      <alignment horizontal="right"/>
      <protection locked="0"/>
    </xf>
    <xf numFmtId="3" fontId="3" fillId="0" borderId="70" xfId="5" quotePrefix="1" applyNumberFormat="1" applyFont="1" applyFill="1" applyBorder="1" applyAlignment="1" applyProtection="1">
      <alignment horizontal="right"/>
      <protection locked="0"/>
    </xf>
    <xf numFmtId="3" fontId="3" fillId="0" borderId="71" xfId="5" quotePrefix="1" applyNumberFormat="1" applyFont="1" applyFill="1" applyBorder="1" applyAlignment="1" applyProtection="1">
      <alignment horizontal="right"/>
      <protection locked="0"/>
    </xf>
    <xf numFmtId="3" fontId="3" fillId="0" borderId="72" xfId="5" quotePrefix="1" applyNumberFormat="1" applyFont="1" applyFill="1" applyBorder="1" applyAlignment="1" applyProtection="1">
      <alignment horizontal="right"/>
      <protection locked="0"/>
    </xf>
    <xf numFmtId="3" fontId="3" fillId="0" borderId="73" xfId="5" quotePrefix="1" applyNumberFormat="1" applyFont="1" applyFill="1" applyBorder="1" applyAlignment="1" applyProtection="1">
      <alignment horizontal="right"/>
      <protection locked="0"/>
    </xf>
    <xf numFmtId="3" fontId="3" fillId="0" borderId="74" xfId="5" quotePrefix="1" applyNumberFormat="1" applyFont="1" applyFill="1" applyBorder="1" applyAlignment="1" applyProtection="1">
      <alignment horizontal="right"/>
      <protection locked="0"/>
    </xf>
    <xf numFmtId="1" fontId="26" fillId="8" borderId="48" xfId="0" applyNumberFormat="1" applyFont="1" applyFill="1" applyBorder="1" applyAlignment="1" applyProtection="1">
      <alignment horizontal="center"/>
      <protection locked="0"/>
    </xf>
    <xf numFmtId="1" fontId="26" fillId="8" borderId="51" xfId="0" applyNumberFormat="1" applyFont="1" applyFill="1" applyBorder="1" applyAlignment="1" applyProtection="1">
      <alignment horizontal="center"/>
      <protection locked="0"/>
    </xf>
    <xf numFmtId="1" fontId="26" fillId="8" borderId="65" xfId="0" applyNumberFormat="1" applyFont="1" applyFill="1" applyBorder="1" applyAlignment="1" applyProtection="1">
      <alignment horizontal="center"/>
      <protection locked="0"/>
    </xf>
    <xf numFmtId="1" fontId="26" fillId="8" borderId="54" xfId="0" applyNumberFormat="1" applyFont="1" applyFill="1" applyBorder="1" applyAlignment="1" applyProtection="1">
      <alignment horizontal="center"/>
      <protection locked="0"/>
    </xf>
    <xf numFmtId="3" fontId="3" fillId="0" borderId="69" xfId="0" applyNumberFormat="1" applyFont="1" applyBorder="1" applyAlignment="1" applyProtection="1">
      <alignment horizontal="center"/>
      <protection locked="0"/>
    </xf>
    <xf numFmtId="3" fontId="3" fillId="0" borderId="70" xfId="0" applyNumberFormat="1" applyFont="1" applyBorder="1" applyAlignment="1" applyProtection="1">
      <alignment horizontal="center"/>
      <protection locked="0"/>
    </xf>
    <xf numFmtId="3" fontId="3" fillId="0" borderId="71" xfId="0" applyNumberFormat="1" applyFont="1" applyBorder="1" applyAlignment="1" applyProtection="1">
      <alignment horizontal="center"/>
      <protection locked="0"/>
    </xf>
    <xf numFmtId="3" fontId="3" fillId="0" borderId="75" xfId="0" applyNumberFormat="1" applyFont="1" applyBorder="1" applyAlignment="1" applyProtection="1">
      <alignment horizontal="center"/>
      <protection locked="0"/>
    </xf>
    <xf numFmtId="3" fontId="3" fillId="0" borderId="76" xfId="0" quotePrefix="1" applyNumberFormat="1" applyFont="1" applyFill="1" applyBorder="1" applyAlignment="1" applyProtection="1">
      <alignment horizontal="center"/>
      <protection locked="0"/>
    </xf>
    <xf numFmtId="0" fontId="3" fillId="0" borderId="77" xfId="0" quotePrefix="1" applyFont="1" applyFill="1" applyBorder="1" applyAlignment="1" applyProtection="1">
      <alignment horizontal="center"/>
      <protection locked="0"/>
    </xf>
    <xf numFmtId="0" fontId="3" fillId="0" borderId="76" xfId="0" quotePrefix="1" applyFont="1" applyFill="1" applyBorder="1" applyAlignment="1" applyProtection="1">
      <alignment horizontal="center"/>
      <protection locked="0"/>
    </xf>
    <xf numFmtId="0" fontId="27" fillId="0" borderId="0" xfId="0" applyFont="1" applyAlignment="1" applyProtection="1">
      <protection locked="0"/>
    </xf>
    <xf numFmtId="0" fontId="28" fillId="0" borderId="0" xfId="0" applyFont="1" applyProtection="1">
      <protection locked="0"/>
    </xf>
    <xf numFmtId="0" fontId="28" fillId="0" borderId="0" xfId="0" applyFont="1" applyFill="1" applyProtection="1">
      <protection locked="0"/>
    </xf>
    <xf numFmtId="0" fontId="29" fillId="0" borderId="0" xfId="0" applyFont="1" applyAlignment="1" applyProtection="1">
      <alignment horizontal="centerContinuous"/>
      <protection locked="0"/>
    </xf>
    <xf numFmtId="0" fontId="30" fillId="0" borderId="0" xfId="0" applyFont="1" applyAlignment="1" applyProtection="1">
      <alignment horizontal="centerContinuous"/>
      <protection locked="0"/>
    </xf>
    <xf numFmtId="0" fontId="29" fillId="6" borderId="0" xfId="0" applyFont="1" applyFill="1" applyAlignment="1" applyProtection="1">
      <alignment horizontal="centerContinuous"/>
      <protection locked="0"/>
    </xf>
    <xf numFmtId="0" fontId="30" fillId="6" borderId="0" xfId="0" applyFont="1" applyFill="1" applyAlignment="1" applyProtection="1">
      <alignment horizontal="centerContinuous"/>
      <protection locked="0"/>
    </xf>
    <xf numFmtId="49" fontId="31" fillId="6" borderId="0" xfId="0" applyNumberFormat="1" applyFont="1" applyFill="1" applyAlignment="1" applyProtection="1">
      <alignment horizontal="centerContinuous"/>
      <protection locked="0"/>
    </xf>
    <xf numFmtId="0" fontId="30" fillId="0" borderId="0" xfId="0" applyFont="1" applyProtection="1">
      <protection locked="0"/>
    </xf>
    <xf numFmtId="0" fontId="32" fillId="0" borderId="0" xfId="0" applyFont="1" applyAlignment="1" applyProtection="1">
      <alignment horizontal="centerContinuous"/>
      <protection locked="0"/>
    </xf>
    <xf numFmtId="0" fontId="33" fillId="0" borderId="0" xfId="0" applyFont="1" applyAlignment="1" applyProtection="1">
      <alignment horizontal="centerContinuous"/>
      <protection locked="0"/>
    </xf>
    <xf numFmtId="0" fontId="35" fillId="6" borderId="0" xfId="0" applyFont="1" applyFill="1" applyAlignment="1" applyProtection="1">
      <alignment horizontal="centerContinuous"/>
      <protection locked="0"/>
    </xf>
    <xf numFmtId="0" fontId="34" fillId="6" borderId="0" xfId="0" applyFont="1" applyFill="1" applyAlignment="1" applyProtection="1">
      <alignment horizontal="centerContinuous"/>
      <protection locked="0"/>
    </xf>
    <xf numFmtId="0" fontId="32" fillId="6" borderId="0" xfId="0" applyFont="1" applyFill="1" applyAlignment="1" applyProtection="1">
      <alignment horizontal="centerContinuous"/>
      <protection locked="0"/>
    </xf>
    <xf numFmtId="0" fontId="33" fillId="6" borderId="0" xfId="0" applyFont="1" applyFill="1" applyAlignment="1" applyProtection="1">
      <alignment horizontal="centerContinuous"/>
      <protection locked="0"/>
    </xf>
    <xf numFmtId="0" fontId="32" fillId="0" borderId="20" xfId="0" applyFont="1" applyBorder="1" applyProtection="1">
      <protection locked="0"/>
    </xf>
    <xf numFmtId="0" fontId="36" fillId="0" borderId="0" xfId="0" applyFont="1" applyBorder="1" applyProtection="1">
      <protection locked="0"/>
    </xf>
    <xf numFmtId="0" fontId="36" fillId="4" borderId="78" xfId="0" applyFont="1" applyFill="1" applyBorder="1" applyAlignment="1" applyProtection="1">
      <alignment horizontal="center" wrapText="1"/>
      <protection locked="0"/>
    </xf>
    <xf numFmtId="0" fontId="36" fillId="4" borderId="79" xfId="0" applyFont="1" applyFill="1" applyBorder="1" applyAlignment="1" applyProtection="1">
      <alignment horizontal="center"/>
      <protection locked="0"/>
    </xf>
    <xf numFmtId="0" fontId="36" fillId="5" borderId="79" xfId="0" applyFont="1" applyFill="1" applyBorder="1" applyAlignment="1" applyProtection="1">
      <alignment horizontal="center"/>
      <protection locked="0"/>
    </xf>
    <xf numFmtId="0" fontId="32" fillId="0" borderId="81" xfId="0" applyFont="1" applyBorder="1" applyProtection="1">
      <protection locked="0"/>
    </xf>
    <xf numFmtId="0" fontId="36" fillId="0" borderId="82" xfId="0" applyFont="1" applyBorder="1" applyProtection="1">
      <protection locked="0"/>
    </xf>
    <xf numFmtId="0" fontId="36" fillId="0" borderId="81" xfId="0" applyFont="1" applyBorder="1" applyProtection="1">
      <protection locked="0"/>
    </xf>
    <xf numFmtId="9" fontId="36" fillId="0" borderId="82" xfId="0" applyNumberFormat="1" applyFont="1" applyBorder="1" applyProtection="1">
      <protection locked="0"/>
    </xf>
    <xf numFmtId="0" fontId="32" fillId="0" borderId="84" xfId="0" applyFont="1" applyBorder="1" applyProtection="1">
      <protection locked="0"/>
    </xf>
    <xf numFmtId="0" fontId="36" fillId="0" borderId="85" xfId="0" applyFont="1" applyBorder="1" applyProtection="1">
      <protection locked="0"/>
    </xf>
    <xf numFmtId="0" fontId="36" fillId="0" borderId="79" xfId="0" applyFont="1" applyBorder="1" applyProtection="1">
      <protection locked="0"/>
    </xf>
    <xf numFmtId="0" fontId="38" fillId="0" borderId="4" xfId="0" applyFont="1" applyBorder="1" applyAlignment="1" applyProtection="1">
      <alignment horizontal="center" vertical="center"/>
      <protection locked="0"/>
    </xf>
    <xf numFmtId="0" fontId="38" fillId="0" borderId="5" xfId="0" applyFont="1" applyBorder="1" applyAlignment="1" applyProtection="1">
      <alignment horizontal="center" vertical="center"/>
      <protection locked="0"/>
    </xf>
    <xf numFmtId="0" fontId="38" fillId="0" borderId="17" xfId="0" applyFont="1" applyBorder="1" applyAlignment="1" applyProtection="1">
      <alignment horizontal="center" vertical="center"/>
      <protection locked="0"/>
    </xf>
    <xf numFmtId="0" fontId="38" fillId="0" borderId="11" xfId="0" applyFont="1" applyBorder="1" applyAlignment="1" applyProtection="1">
      <alignment horizontal="center" vertical="center"/>
      <protection locked="0"/>
    </xf>
    <xf numFmtId="0" fontId="38" fillId="6" borderId="17" xfId="0" applyFont="1" applyFill="1" applyBorder="1" applyAlignment="1" applyProtection="1">
      <alignment horizontal="center" vertical="center"/>
      <protection locked="0"/>
    </xf>
    <xf numFmtId="0" fontId="38" fillId="6" borderId="11" xfId="0" applyFont="1" applyFill="1" applyBorder="1" applyAlignment="1" applyProtection="1">
      <alignment horizontal="center" vertical="center"/>
      <protection locked="0"/>
    </xf>
    <xf numFmtId="0" fontId="36" fillId="6" borderId="82" xfId="0" applyFont="1" applyFill="1" applyBorder="1" applyProtection="1">
      <protection locked="0"/>
    </xf>
    <xf numFmtId="0" fontId="36" fillId="6" borderId="83" xfId="0" applyFont="1" applyFill="1" applyBorder="1" applyProtection="1">
      <protection locked="0"/>
    </xf>
    <xf numFmtId="9" fontId="36" fillId="6" borderId="83" xfId="0" applyNumberFormat="1" applyFont="1" applyFill="1" applyBorder="1" applyProtection="1">
      <protection locked="0"/>
    </xf>
    <xf numFmtId="0" fontId="36" fillId="6" borderId="85" xfId="0" applyFont="1" applyFill="1" applyBorder="1" applyProtection="1">
      <protection locked="0"/>
    </xf>
    <xf numFmtId="0" fontId="36" fillId="6" borderId="86" xfId="0" applyFont="1" applyFill="1" applyBorder="1" applyProtection="1">
      <protection locked="0"/>
    </xf>
    <xf numFmtId="0" fontId="36" fillId="6" borderId="0" xfId="0" applyFont="1" applyFill="1" applyBorder="1" applyProtection="1">
      <protection locked="0"/>
    </xf>
    <xf numFmtId="0" fontId="36" fillId="6" borderId="40" xfId="0" applyFont="1" applyFill="1" applyBorder="1" applyProtection="1">
      <protection locked="0"/>
    </xf>
    <xf numFmtId="0" fontId="36" fillId="6" borderId="79" xfId="0" applyFont="1" applyFill="1" applyBorder="1" applyProtection="1">
      <protection locked="0"/>
    </xf>
    <xf numFmtId="0" fontId="36" fillId="6" borderId="80" xfId="0" applyFont="1" applyFill="1" applyBorder="1" applyProtection="1">
      <protection locked="0"/>
    </xf>
    <xf numFmtId="0" fontId="6" fillId="6" borderId="0" xfId="0" applyFont="1" applyFill="1" applyProtection="1">
      <protection locked="0"/>
    </xf>
    <xf numFmtId="0" fontId="3" fillId="6" borderId="0" xfId="3" applyFill="1" applyBorder="1" applyProtection="1">
      <protection locked="0"/>
    </xf>
    <xf numFmtId="0" fontId="6" fillId="6" borderId="0" xfId="0" applyFont="1" applyFill="1"/>
    <xf numFmtId="0" fontId="13" fillId="6" borderId="4" xfId="0" applyFont="1" applyFill="1" applyBorder="1" applyAlignment="1" applyProtection="1">
      <alignment horizontal="center" vertical="center"/>
      <protection locked="0"/>
    </xf>
    <xf numFmtId="0" fontId="37" fillId="6" borderId="78" xfId="0" applyFont="1" applyFill="1" applyBorder="1" applyProtection="1">
      <protection locked="0"/>
    </xf>
    <xf numFmtId="0" fontId="37" fillId="6" borderId="81" xfId="0" applyFont="1" applyFill="1" applyBorder="1" applyProtection="1">
      <protection locked="0"/>
    </xf>
    <xf numFmtId="0" fontId="37" fillId="6" borderId="84" xfId="0" applyFont="1" applyFill="1" applyBorder="1" applyProtection="1">
      <protection locked="0"/>
    </xf>
    <xf numFmtId="0" fontId="25" fillId="7" borderId="87" xfId="0" applyFont="1" applyFill="1" applyBorder="1" applyAlignment="1" applyProtection="1">
      <alignment horizontal="center"/>
      <protection locked="0"/>
    </xf>
    <xf numFmtId="0" fontId="25" fillId="7" borderId="59" xfId="0" applyFont="1" applyFill="1" applyBorder="1" applyAlignment="1" applyProtection="1">
      <alignment horizontal="center" vertical="center"/>
      <protection locked="0"/>
    </xf>
    <xf numFmtId="0" fontId="25" fillId="7" borderId="60" xfId="0" applyFont="1" applyFill="1" applyBorder="1" applyAlignment="1" applyProtection="1">
      <alignment horizontal="center"/>
      <protection locked="0"/>
    </xf>
    <xf numFmtId="0" fontId="25" fillId="7" borderId="59" xfId="0" applyFont="1" applyFill="1" applyBorder="1" applyAlignment="1" applyProtection="1">
      <alignment horizontal="center"/>
      <protection locked="0"/>
    </xf>
    <xf numFmtId="0" fontId="25" fillId="7" borderId="88" xfId="0" applyFont="1" applyFill="1" applyBorder="1" applyAlignment="1" applyProtection="1">
      <alignment horizontal="center"/>
      <protection locked="0"/>
    </xf>
    <xf numFmtId="0" fontId="25" fillId="7" borderId="89" xfId="0" applyFont="1" applyFill="1" applyBorder="1" applyAlignment="1" applyProtection="1">
      <alignment horizontal="center" vertical="center"/>
      <protection locked="0"/>
    </xf>
    <xf numFmtId="49" fontId="25" fillId="7" borderId="0" xfId="0" applyNumberFormat="1" applyFont="1" applyFill="1" applyBorder="1" applyAlignment="1" applyProtection="1">
      <alignment horizontal="center"/>
      <protection locked="0"/>
    </xf>
    <xf numFmtId="0" fontId="25" fillId="7" borderId="89" xfId="0" applyFont="1" applyFill="1" applyBorder="1" applyAlignment="1" applyProtection="1">
      <alignment horizontal="center"/>
      <protection locked="0"/>
    </xf>
    <xf numFmtId="0" fontId="0" fillId="0" borderId="67" xfId="0" applyBorder="1" applyAlignment="1" applyProtection="1">
      <alignment horizontal="center"/>
      <protection locked="0"/>
    </xf>
    <xf numFmtId="0" fontId="0" fillId="0" borderId="68" xfId="0" applyBorder="1" applyProtection="1">
      <protection locked="0"/>
    </xf>
    <xf numFmtId="0" fontId="0" fillId="0" borderId="70" xfId="0" applyBorder="1" applyAlignment="1" applyProtection="1">
      <alignment horizontal="center"/>
      <protection locked="0"/>
    </xf>
    <xf numFmtId="0" fontId="0" fillId="0" borderId="71" xfId="0" applyBorder="1" applyProtection="1">
      <protection locked="0"/>
    </xf>
    <xf numFmtId="0" fontId="0" fillId="0" borderId="70" xfId="0" applyBorder="1" applyProtection="1">
      <protection locked="0"/>
    </xf>
    <xf numFmtId="0" fontId="0" fillId="0" borderId="73" xfId="0" applyBorder="1" applyProtection="1">
      <protection locked="0"/>
    </xf>
    <xf numFmtId="0" fontId="0" fillId="0" borderId="74" xfId="0" applyBorder="1" applyProtection="1">
      <protection locked="0"/>
    </xf>
    <xf numFmtId="0" fontId="0" fillId="0" borderId="73" xfId="0" applyBorder="1" applyAlignment="1" applyProtection="1">
      <alignment horizontal="center"/>
      <protection locked="0"/>
    </xf>
    <xf numFmtId="0" fontId="0" fillId="0" borderId="67" xfId="0" applyBorder="1" applyProtection="1">
      <protection locked="0"/>
    </xf>
    <xf numFmtId="0" fontId="0" fillId="0" borderId="90" xfId="0" applyBorder="1" applyAlignment="1" applyProtection="1">
      <alignment horizontal="center"/>
      <protection locked="0"/>
    </xf>
    <xf numFmtId="0" fontId="0" fillId="0" borderId="91" xfId="0" applyBorder="1" applyProtection="1">
      <protection locked="0"/>
    </xf>
    <xf numFmtId="0" fontId="0" fillId="0" borderId="92" xfId="0" applyBorder="1" applyAlignment="1" applyProtection="1">
      <alignment horizontal="center"/>
      <protection locked="0"/>
    </xf>
    <xf numFmtId="0" fontId="0" fillId="0" borderId="93" xfId="0" applyBorder="1" applyAlignment="1" applyProtection="1">
      <alignment horizontal="center"/>
      <protection locked="0"/>
    </xf>
    <xf numFmtId="0" fontId="0" fillId="0" borderId="94" xfId="0" applyBorder="1" applyProtection="1">
      <protection locked="0"/>
    </xf>
    <xf numFmtId="0" fontId="0" fillId="0" borderId="95" xfId="0" applyBorder="1" applyProtection="1">
      <protection locked="0"/>
    </xf>
    <xf numFmtId="0" fontId="0" fillId="0" borderId="96" xfId="0" applyBorder="1" applyAlignment="1" applyProtection="1">
      <alignment horizontal="center"/>
      <protection locked="0"/>
    </xf>
    <xf numFmtId="3" fontId="3" fillId="0" borderId="97" xfId="0" applyNumberFormat="1" applyFont="1" applyBorder="1" applyAlignment="1" applyProtection="1">
      <alignment horizontal="center"/>
      <protection locked="0"/>
    </xf>
    <xf numFmtId="3" fontId="3" fillId="0" borderId="90" xfId="0" applyNumberFormat="1" applyFont="1" applyBorder="1" applyAlignment="1" applyProtection="1">
      <alignment horizontal="center"/>
      <protection locked="0"/>
    </xf>
    <xf numFmtId="3" fontId="3" fillId="0" borderId="98" xfId="0" applyNumberFormat="1" applyFont="1" applyBorder="1" applyAlignment="1" applyProtection="1">
      <alignment horizontal="center"/>
      <protection locked="0"/>
    </xf>
    <xf numFmtId="3" fontId="3" fillId="0" borderId="99" xfId="0" applyNumberFormat="1" applyFont="1" applyBorder="1" applyAlignment="1" applyProtection="1">
      <alignment horizontal="center"/>
      <protection locked="0"/>
    </xf>
    <xf numFmtId="3" fontId="3" fillId="0" borderId="100" xfId="0" applyNumberFormat="1" applyFont="1" applyBorder="1" applyAlignment="1" applyProtection="1">
      <alignment horizontal="center"/>
      <protection locked="0"/>
    </xf>
    <xf numFmtId="3" fontId="3" fillId="0" borderId="94" xfId="0" quotePrefix="1" applyNumberFormat="1" applyFont="1" applyFill="1" applyBorder="1" applyAlignment="1" applyProtection="1">
      <alignment horizontal="center"/>
      <protection locked="0"/>
    </xf>
    <xf numFmtId="0" fontId="3" fillId="0" borderId="101" xfId="0" quotePrefix="1" applyFont="1" applyFill="1" applyBorder="1" applyAlignment="1" applyProtection="1">
      <alignment horizontal="center"/>
      <protection locked="0"/>
    </xf>
    <xf numFmtId="0" fontId="40" fillId="0" borderId="0" xfId="0" applyFont="1" applyAlignment="1" applyProtection="1">
      <alignment horizontal="centerContinuous"/>
      <protection locked="0"/>
    </xf>
    <xf numFmtId="0" fontId="41" fillId="0" borderId="0" xfId="0" applyFont="1" applyAlignment="1" applyProtection="1">
      <alignment horizontal="centerContinuous"/>
      <protection locked="0"/>
    </xf>
    <xf numFmtId="49" fontId="44" fillId="6" borderId="0" xfId="0" applyNumberFormat="1" applyFont="1" applyFill="1" applyAlignment="1" applyProtection="1">
      <alignment horizontal="centerContinuous"/>
      <protection locked="0"/>
    </xf>
    <xf numFmtId="0" fontId="43" fillId="6" borderId="0" xfId="0" applyFont="1" applyFill="1" applyAlignment="1" applyProtection="1">
      <alignment horizontal="centerContinuous"/>
      <protection locked="0"/>
    </xf>
    <xf numFmtId="0" fontId="41" fillId="6" borderId="0" xfId="0" applyFont="1" applyFill="1" applyAlignment="1" applyProtection="1">
      <alignment horizontal="centerContinuous"/>
      <protection locked="0"/>
    </xf>
    <xf numFmtId="17" fontId="26" fillId="8" borderId="102" xfId="0" applyNumberFormat="1" applyFont="1" applyFill="1" applyBorder="1" applyAlignment="1" applyProtection="1">
      <alignment horizontal="center"/>
      <protection locked="0"/>
    </xf>
    <xf numFmtId="17" fontId="26" fillId="8" borderId="103" xfId="0" applyNumberFormat="1" applyFont="1" applyFill="1" applyBorder="1" applyAlignment="1" applyProtection="1">
      <alignment horizontal="center"/>
      <protection locked="0"/>
    </xf>
    <xf numFmtId="17" fontId="26" fillId="8" borderId="104" xfId="0" applyNumberFormat="1" applyFont="1" applyFill="1" applyBorder="1" applyAlignment="1" applyProtection="1">
      <alignment horizontal="center"/>
      <protection locked="0"/>
    </xf>
    <xf numFmtId="17" fontId="26" fillId="8" borderId="105" xfId="0" applyNumberFormat="1" applyFont="1" applyFill="1" applyBorder="1" applyAlignment="1" applyProtection="1">
      <alignment horizontal="center"/>
      <protection locked="0"/>
    </xf>
    <xf numFmtId="17" fontId="26" fillId="8" borderId="106" xfId="0" applyNumberFormat="1" applyFont="1" applyFill="1" applyBorder="1" applyAlignment="1" applyProtection="1">
      <alignment horizontal="center"/>
      <protection locked="0"/>
    </xf>
    <xf numFmtId="2" fontId="9" fillId="0" borderId="43" xfId="0" applyNumberFormat="1" applyFont="1" applyBorder="1" applyAlignment="1" applyProtection="1">
      <alignment horizontal="center"/>
      <protection locked="0"/>
    </xf>
    <xf numFmtId="0" fontId="25" fillId="7" borderId="107" xfId="0" applyFont="1" applyFill="1" applyBorder="1" applyAlignment="1" applyProtection="1">
      <alignment horizontal="center"/>
      <protection locked="0"/>
    </xf>
    <xf numFmtId="49" fontId="25" fillId="7" borderId="108" xfId="0" applyNumberFormat="1" applyFont="1" applyFill="1" applyBorder="1" applyAlignment="1" applyProtection="1">
      <alignment horizontal="center"/>
      <protection locked="0"/>
    </xf>
    <xf numFmtId="0" fontId="0" fillId="0" borderId="109" xfId="0" applyBorder="1" applyProtection="1">
      <protection locked="0"/>
    </xf>
    <xf numFmtId="0" fontId="0" fillId="0" borderId="110" xfId="0" applyBorder="1" applyProtection="1">
      <protection locked="0"/>
    </xf>
    <xf numFmtId="0" fontId="0" fillId="0" borderId="111" xfId="0" applyBorder="1" applyProtection="1">
      <protection locked="0"/>
    </xf>
    <xf numFmtId="0" fontId="0" fillId="0" borderId="112" xfId="0" applyBorder="1" applyProtection="1">
      <protection locked="0"/>
    </xf>
    <xf numFmtId="0" fontId="0" fillId="0" borderId="76" xfId="0" applyBorder="1" applyProtection="1">
      <protection locked="0"/>
    </xf>
    <xf numFmtId="0" fontId="0" fillId="0" borderId="113" xfId="0" applyBorder="1" applyProtection="1">
      <protection locked="0"/>
    </xf>
    <xf numFmtId="0" fontId="40" fillId="6" borderId="0" xfId="0" applyFont="1" applyFill="1" applyAlignment="1" applyProtection="1">
      <alignment horizontal="centerContinuous"/>
      <protection locked="0"/>
    </xf>
    <xf numFmtId="0" fontId="41" fillId="6" borderId="0" xfId="0" applyFont="1" applyFill="1" applyBorder="1" applyAlignment="1" applyProtection="1">
      <alignment horizontal="centerContinuous"/>
      <protection locked="0"/>
    </xf>
    <xf numFmtId="17" fontId="40" fillId="0" borderId="2" xfId="0" applyNumberFormat="1" applyFont="1" applyBorder="1" applyAlignment="1" applyProtection="1">
      <alignment horizontal="center"/>
      <protection locked="0"/>
    </xf>
    <xf numFmtId="17" fontId="40" fillId="0" borderId="9" xfId="0" applyNumberFormat="1" applyFont="1" applyBorder="1" applyAlignment="1" applyProtection="1">
      <alignment horizontal="center"/>
      <protection locked="0"/>
    </xf>
    <xf numFmtId="17" fontId="40" fillId="0" borderId="0" xfId="0" applyNumberFormat="1" applyFont="1" applyBorder="1" applyAlignment="1" applyProtection="1">
      <alignment horizontal="center"/>
      <protection locked="0"/>
    </xf>
    <xf numFmtId="1" fontId="40" fillId="0" borderId="2" xfId="0" applyNumberFormat="1" applyFont="1" applyBorder="1" applyAlignment="1" applyProtection="1">
      <alignment horizontal="center"/>
      <protection locked="0"/>
    </xf>
    <xf numFmtId="1" fontId="40" fillId="0" borderId="7" xfId="0" applyNumberFormat="1" applyFont="1" applyBorder="1" applyAlignment="1" applyProtection="1">
      <alignment horizontal="center"/>
      <protection locked="0"/>
    </xf>
    <xf numFmtId="1" fontId="40" fillId="0" borderId="9" xfId="0" applyNumberFormat="1" applyFont="1" applyBorder="1" applyAlignment="1" applyProtection="1">
      <alignment horizontal="center"/>
      <protection locked="0"/>
    </xf>
    <xf numFmtId="17" fontId="40" fillId="8" borderId="2" xfId="0" applyNumberFormat="1" applyFont="1" applyFill="1" applyBorder="1" applyAlignment="1" applyProtection="1">
      <alignment horizontal="center"/>
      <protection locked="0"/>
    </xf>
    <xf numFmtId="17" fontId="40" fillId="8" borderId="7" xfId="0" applyNumberFormat="1" applyFont="1" applyFill="1" applyBorder="1" applyAlignment="1" applyProtection="1">
      <alignment horizontal="center"/>
      <protection locked="0"/>
    </xf>
    <xf numFmtId="17" fontId="40" fillId="8" borderId="9" xfId="0" applyNumberFormat="1" applyFont="1" applyFill="1" applyBorder="1" applyAlignment="1" applyProtection="1">
      <alignment horizontal="center"/>
      <protection locked="0"/>
    </xf>
    <xf numFmtId="0" fontId="25" fillId="0" borderId="4" xfId="0" applyFont="1" applyBorder="1" applyAlignment="1" applyProtection="1">
      <alignment horizontal="center"/>
      <protection locked="0"/>
    </xf>
    <xf numFmtId="0" fontId="25" fillId="0" borderId="39" xfId="0" applyFont="1" applyBorder="1" applyAlignment="1" applyProtection="1">
      <alignment horizontal="centerContinuous"/>
      <protection locked="0"/>
    </xf>
    <xf numFmtId="0" fontId="25" fillId="0" borderId="38" xfId="0" applyFont="1" applyBorder="1" applyAlignment="1" applyProtection="1">
      <alignment horizontal="left"/>
      <protection locked="0"/>
    </xf>
    <xf numFmtId="0" fontId="25" fillId="0" borderId="5" xfId="0" applyFont="1" applyBorder="1" applyAlignment="1" applyProtection="1">
      <alignment horizontal="center"/>
      <protection locked="0"/>
    </xf>
    <xf numFmtId="0" fontId="25" fillId="0" borderId="29" xfId="0" applyFont="1" applyBorder="1" applyAlignment="1" applyProtection="1">
      <alignment horizontal="center"/>
      <protection locked="0"/>
    </xf>
    <xf numFmtId="0" fontId="25" fillId="0" borderId="26" xfId="0" applyFont="1" applyBorder="1" applyAlignment="1" applyProtection="1">
      <alignment horizontal="center"/>
      <protection locked="0"/>
    </xf>
    <xf numFmtId="0" fontId="25" fillId="0" borderId="40" xfId="0" applyFont="1" applyBorder="1" applyAlignment="1" applyProtection="1">
      <alignment horizontal="center"/>
      <protection locked="0"/>
    </xf>
    <xf numFmtId="0" fontId="42" fillId="6" borderId="0" xfId="0" applyFont="1" applyFill="1" applyAlignment="1" applyProtection="1">
      <alignment horizontal="centerContinuous"/>
      <protection locked="0"/>
    </xf>
    <xf numFmtId="0" fontId="41" fillId="6" borderId="0" xfId="0" applyFont="1" applyFill="1" applyProtection="1">
      <protection locked="0"/>
    </xf>
    <xf numFmtId="0" fontId="41" fillId="6" borderId="0" xfId="0" applyFont="1" applyFill="1" applyBorder="1" applyAlignment="1" applyProtection="1">
      <alignment horizontal="center"/>
      <protection locked="0"/>
    </xf>
    <xf numFmtId="14" fontId="40" fillId="8" borderId="2" xfId="0" applyNumberFormat="1" applyFont="1" applyFill="1" applyBorder="1" applyAlignment="1" applyProtection="1">
      <alignment horizontal="center"/>
      <protection locked="0"/>
    </xf>
    <xf numFmtId="14" fontId="40" fillId="8" borderId="7" xfId="0" applyNumberFormat="1" applyFont="1" applyFill="1" applyBorder="1" applyAlignment="1" applyProtection="1">
      <alignment horizontal="center"/>
      <protection locked="0"/>
    </xf>
    <xf numFmtId="14" fontId="40" fillId="8" borderId="18" xfId="0" applyNumberFormat="1" applyFont="1" applyFill="1" applyBorder="1" applyAlignment="1" applyProtection="1">
      <alignment horizontal="center"/>
      <protection locked="0"/>
    </xf>
    <xf numFmtId="14" fontId="40" fillId="8" borderId="9" xfId="0" applyNumberFormat="1" applyFont="1" applyFill="1" applyBorder="1" applyAlignment="1" applyProtection="1">
      <alignment horizontal="center"/>
      <protection locked="0"/>
    </xf>
    <xf numFmtId="0" fontId="25" fillId="6" borderId="14" xfId="0" applyFont="1" applyFill="1" applyBorder="1" applyAlignment="1" applyProtection="1">
      <alignment horizontal="centerContinuous"/>
      <protection locked="0"/>
    </xf>
    <xf numFmtId="0" fontId="25" fillId="6" borderId="21" xfId="0" applyFont="1" applyFill="1" applyBorder="1" applyProtection="1">
      <protection locked="0"/>
    </xf>
    <xf numFmtId="0" fontId="25" fillId="6" borderId="32" xfId="0" applyFont="1" applyFill="1" applyBorder="1" applyProtection="1">
      <protection locked="0"/>
    </xf>
    <xf numFmtId="0" fontId="25" fillId="6" borderId="22" xfId="0" applyFont="1" applyFill="1" applyBorder="1" applyProtection="1">
      <protection locked="0"/>
    </xf>
    <xf numFmtId="0" fontId="26" fillId="6" borderId="0" xfId="3" applyFont="1" applyFill="1" applyBorder="1" applyAlignment="1" applyProtection="1">
      <alignment vertical="center"/>
      <protection locked="0"/>
    </xf>
    <xf numFmtId="0" fontId="39" fillId="6" borderId="0" xfId="0" applyFont="1" applyFill="1" applyAlignment="1" applyProtection="1">
      <protection locked="0"/>
    </xf>
    <xf numFmtId="0" fontId="12" fillId="2" borderId="0" xfId="0" applyFont="1" applyFill="1" applyBorder="1" applyAlignment="1" applyProtection="1">
      <alignment horizontal="centerContinuous"/>
      <protection locked="0"/>
    </xf>
    <xf numFmtId="4" fontId="14" fillId="3" borderId="0" xfId="0" applyNumberFormat="1" applyFont="1" applyFill="1" applyBorder="1" applyAlignment="1" applyProtection="1">
      <alignment horizontal="center"/>
    </xf>
    <xf numFmtId="4" fontId="14" fillId="3" borderId="0" xfId="0" quotePrefix="1" applyNumberFormat="1" applyFont="1" applyFill="1" applyBorder="1" applyAlignment="1" applyProtection="1">
      <alignment horizontal="center"/>
    </xf>
    <xf numFmtId="0" fontId="1" fillId="0" borderId="0" xfId="4" applyFont="1" applyFill="1" applyAlignment="1" applyProtection="1">
      <alignment horizontal="centerContinuous"/>
      <protection locked="0"/>
    </xf>
    <xf numFmtId="0" fontId="3" fillId="0" borderId="0" xfId="4" applyFont="1" applyFill="1" applyAlignment="1" applyProtection="1">
      <alignment horizontal="centerContinuous"/>
      <protection locked="0"/>
    </xf>
    <xf numFmtId="0" fontId="3" fillId="0" borderId="0" xfId="4" applyFill="1" applyProtection="1">
      <protection locked="0"/>
    </xf>
    <xf numFmtId="0" fontId="26" fillId="8" borderId="45" xfId="4" applyFont="1" applyFill="1" applyBorder="1" applyAlignment="1" applyProtection="1">
      <alignment horizontal="center" vertical="center" wrapText="1"/>
      <protection locked="0"/>
    </xf>
    <xf numFmtId="0" fontId="26" fillId="8" borderId="52" xfId="4" applyFont="1" applyFill="1" applyBorder="1" applyAlignment="1" applyProtection="1">
      <alignment horizontal="center" vertical="center" wrapText="1"/>
      <protection locked="0"/>
    </xf>
    <xf numFmtId="0" fontId="26" fillId="8" borderId="0" xfId="4" applyFont="1" applyFill="1" applyBorder="1" applyAlignment="1" applyProtection="1">
      <alignment horizontal="center" vertical="center" wrapText="1"/>
      <protection locked="0"/>
    </xf>
    <xf numFmtId="17" fontId="26" fillId="8" borderId="48" xfId="4" applyNumberFormat="1" applyFont="1" applyFill="1" applyBorder="1" applyAlignment="1" applyProtection="1">
      <alignment horizontal="center"/>
      <protection locked="0"/>
    </xf>
    <xf numFmtId="0" fontId="45" fillId="0" borderId="118" xfId="4" applyFont="1" applyBorder="1" applyProtection="1">
      <protection locked="0"/>
    </xf>
    <xf numFmtId="0" fontId="45" fillId="0" borderId="119" xfId="4" applyFont="1" applyBorder="1" applyProtection="1">
      <protection locked="0"/>
    </xf>
    <xf numFmtId="0" fontId="45" fillId="0" borderId="120" xfId="4" applyFont="1" applyBorder="1" applyProtection="1">
      <protection locked="0"/>
    </xf>
    <xf numFmtId="0" fontId="45" fillId="0" borderId="121" xfId="4" applyFont="1" applyBorder="1" applyProtection="1">
      <protection locked="0"/>
    </xf>
    <xf numFmtId="1" fontId="26" fillId="8" borderId="51" xfId="4" applyNumberFormat="1" applyFont="1" applyFill="1" applyBorder="1" applyAlignment="1" applyProtection="1">
      <alignment horizontal="center"/>
      <protection locked="0"/>
    </xf>
    <xf numFmtId="0" fontId="45" fillId="0" borderId="122" xfId="4" applyFont="1" applyBorder="1" applyProtection="1">
      <protection locked="0"/>
    </xf>
    <xf numFmtId="0" fontId="45" fillId="0" borderId="123" xfId="4" applyFont="1" applyBorder="1" applyProtection="1">
      <protection locked="0"/>
    </xf>
    <xf numFmtId="0" fontId="45" fillId="0" borderId="124" xfId="4" applyFont="1" applyBorder="1" applyProtection="1">
      <protection locked="0"/>
    </xf>
    <xf numFmtId="0" fontId="45" fillId="0" borderId="125" xfId="4" applyFont="1" applyBorder="1" applyProtection="1">
      <protection locked="0"/>
    </xf>
    <xf numFmtId="1" fontId="26" fillId="8" borderId="65" xfId="4" applyNumberFormat="1" applyFont="1" applyFill="1" applyBorder="1" applyAlignment="1" applyProtection="1">
      <alignment horizontal="center"/>
      <protection locked="0"/>
    </xf>
    <xf numFmtId="17" fontId="26" fillId="8" borderId="51" xfId="4" applyNumberFormat="1" applyFont="1" applyFill="1" applyBorder="1" applyAlignment="1" applyProtection="1">
      <alignment horizontal="center"/>
      <protection locked="0"/>
    </xf>
    <xf numFmtId="0" fontId="45" fillId="0" borderId="126" xfId="4" applyFont="1" applyBorder="1" applyProtection="1">
      <protection locked="0"/>
    </xf>
    <xf numFmtId="0" fontId="45" fillId="0" borderId="127" xfId="4" applyFont="1" applyBorder="1" applyProtection="1">
      <protection locked="0"/>
    </xf>
    <xf numFmtId="0" fontId="45" fillId="0" borderId="128" xfId="4" applyFont="1" applyBorder="1" applyProtection="1">
      <protection locked="0"/>
    </xf>
    <xf numFmtId="0" fontId="45" fillId="0" borderId="129" xfId="4" applyFont="1" applyBorder="1" applyProtection="1">
      <protection locked="0"/>
    </xf>
    <xf numFmtId="0" fontId="21" fillId="6" borderId="65" xfId="4" applyFont="1" applyFill="1" applyBorder="1" applyAlignment="1" applyProtection="1">
      <protection locked="0"/>
    </xf>
    <xf numFmtId="0" fontId="13" fillId="0" borderId="14" xfId="0" applyFont="1" applyBorder="1" applyAlignment="1" applyProtection="1">
      <alignment wrapText="1"/>
      <protection locked="0"/>
    </xf>
    <xf numFmtId="0" fontId="0" fillId="0" borderId="27" xfId="0" applyBorder="1" applyAlignment="1" applyProtection="1">
      <alignment wrapText="1"/>
      <protection locked="0"/>
    </xf>
    <xf numFmtId="0" fontId="0" fillId="0" borderId="28" xfId="0" applyBorder="1" applyAlignment="1" applyProtection="1">
      <alignment wrapText="1"/>
      <protection locked="0"/>
    </xf>
    <xf numFmtId="0" fontId="22" fillId="0" borderId="47" xfId="4" applyFont="1" applyBorder="1" applyAlignment="1" applyProtection="1">
      <alignment horizontal="center" vertical="center"/>
      <protection locked="0"/>
    </xf>
    <xf numFmtId="0" fontId="22" fillId="0" borderId="50" xfId="4" applyFont="1" applyBorder="1" applyAlignment="1" applyProtection="1">
      <alignment horizontal="center" vertical="center"/>
      <protection locked="0"/>
    </xf>
    <xf numFmtId="0" fontId="22" fillId="0" borderId="53" xfId="4" applyFont="1" applyBorder="1" applyAlignment="1" applyProtection="1">
      <alignment horizontal="center" vertical="center"/>
      <protection locked="0"/>
    </xf>
    <xf numFmtId="0" fontId="20" fillId="8" borderId="47" xfId="4" applyFont="1" applyFill="1" applyBorder="1" applyAlignment="1" applyProtection="1">
      <alignment horizontal="center" vertical="center"/>
      <protection locked="0"/>
    </xf>
    <xf numFmtId="0" fontId="20" fillId="8" borderId="50" xfId="4" applyFont="1" applyFill="1" applyBorder="1" applyAlignment="1" applyProtection="1">
      <alignment horizontal="center" vertical="center"/>
      <protection locked="0"/>
    </xf>
    <xf numFmtId="0" fontId="20" fillId="8" borderId="53" xfId="4" applyFont="1" applyFill="1" applyBorder="1" applyAlignment="1" applyProtection="1">
      <alignment horizontal="center" vertical="center"/>
      <protection locked="0"/>
    </xf>
    <xf numFmtId="0" fontId="22" fillId="0" borderId="52" xfId="4" applyFont="1" applyBorder="1" applyAlignment="1" applyProtection="1">
      <alignment horizontal="center" vertical="center"/>
      <protection locked="0"/>
    </xf>
    <xf numFmtId="0" fontId="22" fillId="0" borderId="0" xfId="4" applyFont="1" applyBorder="1" applyAlignment="1" applyProtection="1">
      <alignment horizontal="center" vertical="center"/>
      <protection locked="0"/>
    </xf>
    <xf numFmtId="0" fontId="22" fillId="0" borderId="49" xfId="4" applyFont="1" applyBorder="1" applyAlignment="1" applyProtection="1">
      <alignment horizontal="center" vertical="center"/>
      <protection locked="0"/>
    </xf>
    <xf numFmtId="0" fontId="22" fillId="0" borderId="55" xfId="4" applyFont="1" applyBorder="1" applyAlignment="1" applyProtection="1">
      <alignment horizontal="center" vertical="center"/>
      <protection locked="0"/>
    </xf>
    <xf numFmtId="0" fontId="22" fillId="0" borderId="46" xfId="4" applyFont="1" applyBorder="1" applyAlignment="1" applyProtection="1">
      <alignment horizontal="center" vertical="center"/>
      <protection locked="0"/>
    </xf>
    <xf numFmtId="0" fontId="22" fillId="0" borderId="56" xfId="4" applyFont="1" applyBorder="1" applyAlignment="1" applyProtection="1">
      <alignment horizontal="center" vertical="center"/>
      <protection locked="0"/>
    </xf>
    <xf numFmtId="0" fontId="1" fillId="0" borderId="0" xfId="4" applyFont="1" applyAlignment="1" applyProtection="1">
      <alignment horizontal="center"/>
      <protection locked="0"/>
    </xf>
    <xf numFmtId="0" fontId="1" fillId="0" borderId="0" xfId="4" applyFont="1" applyFill="1" applyAlignment="1" applyProtection="1">
      <alignment horizontal="center"/>
      <protection locked="0"/>
    </xf>
    <xf numFmtId="0" fontId="5" fillId="0" borderId="0" xfId="4" applyFont="1" applyFill="1" applyAlignment="1" applyProtection="1">
      <alignment horizontal="center"/>
      <protection locked="0"/>
    </xf>
    <xf numFmtId="0" fontId="29" fillId="6" borderId="0" xfId="0" applyFont="1" applyFill="1" applyAlignment="1" applyProtection="1">
      <alignment horizontal="center"/>
      <protection locked="0"/>
    </xf>
    <xf numFmtId="0" fontId="25" fillId="7" borderId="130" xfId="0" applyFont="1" applyFill="1" applyBorder="1" applyAlignment="1" applyProtection="1">
      <alignment horizontal="center" vertical="center" wrapText="1"/>
      <protection locked="0"/>
    </xf>
    <xf numFmtId="0" fontId="25" fillId="7" borderId="131" xfId="0" applyFont="1" applyFill="1" applyBorder="1" applyAlignment="1" applyProtection="1">
      <alignment horizontal="center" vertical="center" wrapText="1"/>
      <protection locked="0"/>
    </xf>
    <xf numFmtId="0" fontId="18" fillId="0" borderId="0" xfId="0" applyFont="1" applyAlignment="1" applyProtection="1">
      <alignment horizontal="center"/>
      <protection locked="0"/>
    </xf>
    <xf numFmtId="0" fontId="38" fillId="0" borderId="14" xfId="0" applyFont="1" applyBorder="1" applyAlignment="1" applyProtection="1">
      <alignment horizontal="center" vertical="center" wrapText="1"/>
      <protection locked="0"/>
    </xf>
    <xf numFmtId="0" fontId="38" fillId="0" borderId="28" xfId="0" applyFont="1" applyBorder="1" applyAlignment="1" applyProtection="1">
      <alignment horizontal="center" vertical="center" wrapText="1"/>
      <protection locked="0"/>
    </xf>
    <xf numFmtId="0" fontId="26" fillId="6" borderId="0" xfId="3" applyFont="1" applyFill="1" applyBorder="1" applyAlignment="1" applyProtection="1">
      <alignment horizontal="center" vertical="center"/>
      <protection locked="0"/>
    </xf>
    <xf numFmtId="0" fontId="18" fillId="6" borderId="0" xfId="0" applyFont="1" applyFill="1" applyAlignment="1" applyProtection="1">
      <alignment horizontal="center"/>
      <protection locked="0"/>
    </xf>
    <xf numFmtId="0" fontId="39" fillId="6" borderId="0" xfId="0" applyNumberFormat="1" applyFont="1" applyFill="1" applyAlignment="1" applyProtection="1">
      <alignment horizontal="center"/>
      <protection locked="0"/>
    </xf>
    <xf numFmtId="0" fontId="40" fillId="0" borderId="0" xfId="0" applyFont="1" applyAlignment="1" applyProtection="1">
      <alignment horizontal="center"/>
      <protection locked="0"/>
    </xf>
    <xf numFmtId="0" fontId="18" fillId="0" borderId="0" xfId="4" applyFont="1" applyAlignment="1" applyProtection="1">
      <alignment horizontal="center"/>
      <protection locked="0"/>
    </xf>
    <xf numFmtId="49" fontId="18" fillId="0" borderId="0" xfId="4" applyNumberFormat="1" applyFont="1" applyAlignment="1" applyProtection="1">
      <alignment horizontal="center"/>
      <protection locked="0"/>
    </xf>
    <xf numFmtId="0" fontId="25" fillId="7" borderId="114" xfId="4" applyFont="1" applyFill="1" applyBorder="1" applyAlignment="1" applyProtection="1">
      <alignment horizontal="center" vertical="center" wrapText="1"/>
      <protection locked="0"/>
    </xf>
    <xf numFmtId="0" fontId="25" fillId="7" borderId="117" xfId="4" applyFont="1" applyFill="1" applyBorder="1" applyAlignment="1" applyProtection="1">
      <alignment horizontal="center" vertical="center" wrapText="1"/>
      <protection locked="0"/>
    </xf>
    <xf numFmtId="0" fontId="25" fillId="7" borderId="115" xfId="4" applyFont="1" applyFill="1" applyBorder="1" applyAlignment="1" applyProtection="1">
      <alignment horizontal="center"/>
      <protection locked="0"/>
    </xf>
    <xf numFmtId="0" fontId="25" fillId="7" borderId="58" xfId="4" applyFont="1" applyFill="1" applyBorder="1" applyAlignment="1" applyProtection="1">
      <alignment horizontal="center"/>
      <protection locked="0"/>
    </xf>
    <xf numFmtId="0" fontId="25" fillId="7" borderId="116" xfId="4" applyFont="1" applyFill="1" applyBorder="1" applyAlignment="1" applyProtection="1">
      <alignment horizontal="center"/>
      <protection locked="0"/>
    </xf>
  </cellXfs>
  <cellStyles count="6">
    <cellStyle name="Euro" xfId="1"/>
    <cellStyle name="julio" xfId="2"/>
    <cellStyle name="Millares_Para cuestionario" xfId="5"/>
    <cellStyle name="Normal" xfId="0" builtinId="0"/>
    <cellStyle name="Normal 2" xfId="4"/>
    <cellStyle name="Normal_9- Costos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0090D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4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3.xml"/><Relationship Id="rId27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38100</xdr:colOff>
      <xdr:row>2</xdr:row>
      <xdr:rowOff>85725</xdr:rowOff>
    </xdr:from>
    <xdr:to>
      <xdr:col>3</xdr:col>
      <xdr:colOff>733425</xdr:colOff>
      <xdr:row>2</xdr:row>
      <xdr:rowOff>95250</xdr:rowOff>
    </xdr:to>
    <xdr:sp macro="" textlink="">
      <xdr:nvSpPr>
        <xdr:cNvPr id="1025" name="Line 1"/>
        <xdr:cNvSpPr>
          <a:spLocks noChangeShapeType="1"/>
        </xdr:cNvSpPr>
      </xdr:nvSpPr>
      <xdr:spPr bwMode="auto">
        <a:xfrm>
          <a:off x="2381250" y="466725"/>
          <a:ext cx="695325" cy="9525"/>
        </a:xfrm>
        <a:prstGeom prst="line">
          <a:avLst/>
        </a:prstGeom>
        <a:noFill/>
        <a:ln w="5715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X:\Expedientes%20en%20Tramite%20C.N.C.E\Dumping\2004.042\040%20Cuestionarios\10%20Modelo%20Enviado\Productores\Cuadro%20productore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Expedientes%20en%20Tramite%20C.N.C.E/Dumping/2004.042/040%20Cuestionarios/10%20Modelo%20Enviado/Productores/Cuadro%20productores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Pl.Au.-\trabajo\M.FINAL.N.N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Expedientes%20en%20Tramite%20C.N.C.E/Dumping/2017.052/040%20Cuestionarios/10%20Modelo%20Enviado/Productores/PRODUCTOR%20HILADO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exo"/>
      <sheetName val="PARAMETROS"/>
      <sheetName val="1.modelos "/>
      <sheetName val="2.A FURFURAL"/>
      <sheetName val="2.B FURFURILICO"/>
      <sheetName val="2.c Exportacions en valores"/>
      <sheetName val="3-autocons-por orden terc"/>
      <sheetName val="4-% produ en ventas "/>
      <sheetName val="5-b.Vtas. ctat 3os"/>
      <sheetName val="Ejemplo"/>
      <sheetName val="6-7-capinst"/>
      <sheetName val="8 empleo y 9-salarios"/>
      <sheetName val="10 Costos Furfural"/>
      <sheetName val="10 Costos Furfurilico"/>
      <sheetName val="11.a Precios Furfural"/>
      <sheetName val="11.b Precios Furfurilico"/>
      <sheetName val="11c NO VA-todos los precios"/>
      <sheetName val="12.1- impo furfural"/>
      <sheetName val="12.2- impo furfurilico"/>
      <sheetName val="13 Reventa GRANDES"/>
      <sheetName val="13 Reventa  A OTROS"/>
      <sheetName val="14 existencias M"/>
      <sheetName val="14-horas trabajadas"/>
      <sheetName val="Costos"/>
      <sheetName val="14- IMPO - REI"/>
      <sheetName val="15-Cuentas Específ."/>
    </sheetNames>
    <sheetDataSet>
      <sheetData sheetId="0" refreshError="1"/>
      <sheetData sheetId="1" refreshError="1">
        <row r="5">
          <cell r="C5" t="str">
            <v>FURFURAL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exo"/>
      <sheetName val="PARAMETROS"/>
      <sheetName val="1.modelos "/>
      <sheetName val="2.A FURFURAL"/>
      <sheetName val="2.B FURFURILICO"/>
      <sheetName val="2.c Exportacions en valores"/>
      <sheetName val="3-autocons-por orden terc"/>
      <sheetName val="4-% produ en ventas "/>
      <sheetName val="5-b.Vtas. ctat 3os"/>
      <sheetName val="Ejemplo"/>
      <sheetName val="6-7-capinst"/>
      <sheetName val="8 empleo y 9-salarios"/>
      <sheetName val="10 Costos Furfural"/>
      <sheetName val="10 Costos Furfurilico"/>
      <sheetName val="11.a Precios Furfural"/>
      <sheetName val="11.b Precios Furfurilico"/>
      <sheetName val="11c NO VA-todos los precios"/>
      <sheetName val="12.1- impo furfural"/>
      <sheetName val="12.2- impo furfurilico"/>
      <sheetName val="13 Reventa GRANDES"/>
      <sheetName val="13 Reventa  A OTROS"/>
      <sheetName val="14 existencias M"/>
      <sheetName val="14-horas trabajadas"/>
      <sheetName val="Costos"/>
      <sheetName val="14- IMPO - REI"/>
      <sheetName val="15-Cuentas Específ."/>
    </sheetNames>
    <sheetDataSet>
      <sheetData sheetId="0" refreshError="1"/>
      <sheetData sheetId="1" refreshError="1">
        <row r="5">
          <cell r="C5" t="str">
            <v>FURFURAL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a_Parámetros"/>
      <sheetName val="0b_Rótulos"/>
      <sheetName val="INDICE"/>
      <sheetName val="1_Y"/>
      <sheetName val="2_V"/>
      <sheetName val="2_a. I_Me"/>
      <sheetName val="2_ACons"/>
      <sheetName val="2c_Y.Façón"/>
      <sheetName val="3_XX%"/>
      <sheetName val="4_Existencias"/>
      <sheetName val="5_Cap Y"/>
      <sheetName val="6_% util Cap Y"/>
      <sheetName val="7_Indicadores de Empleo"/>
      <sheetName val="HOJA DE CARGA"/>
      <sheetName val="Indice y Títulos de Cuadros"/>
      <sheetName val="Controles y Chequeos"/>
      <sheetName val="Indice de Notas"/>
      <sheetName val="2_V_Vol"/>
      <sheetName val="2_V_$"/>
      <sheetName val="3_ I_Me"/>
      <sheetName val="2_ACons "/>
      <sheetName val="2c_Y.Façón "/>
      <sheetName val="3_XX"/>
      <sheetName val="3_XX_%"/>
      <sheetName val="4_Existencias "/>
      <sheetName val="5_Cap Y "/>
      <sheetName val="6_% util Cap Y "/>
      <sheetName val="7_Indicadores de Empleo "/>
      <sheetName val="HOJA DE CARGA y control Vol"/>
      <sheetName val="Hoja1"/>
      <sheetName val="Hoja2"/>
      <sheetName val="Hoja3"/>
    </sheetNames>
    <sheetDataSet>
      <sheetData sheetId="0" refreshError="1">
        <row r="7">
          <cell r="H7">
            <v>2001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rámetros e instrucciones"/>
      <sheetName val="anexo"/>
      <sheetName val="1.Modelos"/>
      <sheetName val="2. prod nac"/>
      <sheetName val="3.vol "/>
      <sheetName val="4.1 "/>
      <sheetName val="4.2.a "/>
      <sheetName val="4.2.b "/>
      <sheetName val="5. cap prod"/>
      <sheetName val="5.ejemplo"/>
      <sheetName val="6-empleo "/>
      <sheetName val="7.costos tot "/>
      <sheetName val="8.a "/>
      <sheetName val="8.b"/>
      <sheetName val="8.c"/>
      <sheetName val="9.adicional costos  "/>
      <sheetName val="9.adicional costos   (3)"/>
      <sheetName val="9.adicional costos   (2)"/>
      <sheetName val="10.precios "/>
      <sheetName val="10.precios  (3)"/>
      <sheetName val="10.precios  (2)"/>
      <sheetName val="11.impo "/>
      <sheetName val="12.reventa "/>
      <sheetName val="13.exist "/>
      <sheetName val="14.semiterm"/>
      <sheetName val="11-Máx. Prod."/>
      <sheetName val="14-horas trabajadas"/>
    </sheetNames>
    <sheetDataSet>
      <sheetData sheetId="0"/>
      <sheetData sheetId="1"/>
      <sheetData sheetId="2"/>
      <sheetData sheetId="3"/>
      <sheetData sheetId="4">
        <row r="58">
          <cell r="A58" t="str">
            <v>2014</v>
          </cell>
        </row>
        <row r="59">
          <cell r="A59">
            <v>2015</v>
          </cell>
        </row>
        <row r="60">
          <cell r="A60">
            <v>2016</v>
          </cell>
        </row>
        <row r="61">
          <cell r="A61" t="str">
            <v>ene-ago 2016</v>
          </cell>
        </row>
        <row r="62">
          <cell r="A62" t="str">
            <v>ene-ago 2017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8"/>
  <sheetViews>
    <sheetView workbookViewId="0">
      <selection activeCell="E4" sqref="E4"/>
    </sheetView>
  </sheetViews>
  <sheetFormatPr baseColWidth="10" defaultRowHeight="12.75" x14ac:dyDescent="0.2"/>
  <cols>
    <col min="1" max="1" width="12.28515625" style="7" bestFit="1" customWidth="1"/>
    <col min="2" max="4" width="11.42578125" style="7"/>
    <col min="5" max="5" width="12.140625" style="7" customWidth="1"/>
    <col min="6" max="6" width="11.5703125" style="7" customWidth="1"/>
    <col min="7" max="7" width="11.42578125" style="7"/>
    <col min="8" max="8" width="12.140625" style="7" customWidth="1"/>
    <col min="9" max="16384" width="11.42578125" style="7"/>
  </cols>
  <sheetData>
    <row r="1" spans="1:8" ht="15" customHeight="1" x14ac:dyDescent="0.2"/>
    <row r="2" spans="1:8" ht="15" customHeight="1" thickBot="1" x14ac:dyDescent="0.25"/>
    <row r="3" spans="1:8" ht="15" customHeight="1" thickBot="1" x14ac:dyDescent="0.25">
      <c r="A3" s="54" t="s">
        <v>60</v>
      </c>
      <c r="B3" s="55"/>
      <c r="C3" s="55"/>
      <c r="D3" s="55"/>
      <c r="E3" s="56" t="s">
        <v>65</v>
      </c>
    </row>
    <row r="4" spans="1:8" ht="15" customHeight="1" thickBot="1" x14ac:dyDescent="0.25">
      <c r="A4" s="57" t="s">
        <v>61</v>
      </c>
      <c r="B4" s="58"/>
      <c r="C4" s="58"/>
      <c r="D4" s="58"/>
      <c r="E4" s="59"/>
    </row>
    <row r="5" spans="1:8" ht="15" customHeight="1" thickBot="1" x14ac:dyDescent="0.25"/>
    <row r="6" spans="1:8" ht="15" customHeight="1" thickBot="1" x14ac:dyDescent="0.25">
      <c r="A6" s="60" t="s">
        <v>62</v>
      </c>
      <c r="B6" s="61"/>
      <c r="C6" s="61"/>
      <c r="D6" s="61"/>
      <c r="E6" s="62"/>
    </row>
    <row r="7" spans="1:8" ht="15" customHeight="1" thickBot="1" x14ac:dyDescent="0.25"/>
    <row r="8" spans="1:8" ht="15" customHeight="1" thickBot="1" x14ac:dyDescent="0.25">
      <c r="A8" s="60" t="s">
        <v>63</v>
      </c>
      <c r="B8" s="61"/>
      <c r="C8" s="61"/>
      <c r="D8" s="61"/>
      <c r="E8" s="61"/>
      <c r="F8" s="61"/>
      <c r="G8" s="61"/>
      <c r="H8" s="62"/>
    </row>
    <row r="9" spans="1:8" ht="15" customHeight="1" thickBot="1" x14ac:dyDescent="0.25"/>
    <row r="10" spans="1:8" ht="41.25" customHeight="1" thickBot="1" x14ac:dyDescent="0.25">
      <c r="A10" s="316" t="s">
        <v>64</v>
      </c>
      <c r="B10" s="317"/>
      <c r="C10" s="317"/>
      <c r="D10" s="317"/>
      <c r="E10" s="317"/>
      <c r="F10" s="317"/>
      <c r="G10" s="317"/>
      <c r="H10" s="318"/>
    </row>
    <row r="11" spans="1:8" ht="13.5" customHeight="1" x14ac:dyDescent="0.2"/>
    <row r="12" spans="1:8" ht="13.5" customHeight="1" x14ac:dyDescent="0.2"/>
    <row r="13" spans="1:8" ht="13.5" customHeight="1" x14ac:dyDescent="0.2"/>
    <row r="14" spans="1:8" ht="13.5" customHeight="1" x14ac:dyDescent="0.2"/>
    <row r="15" spans="1:8" ht="11.25" customHeight="1" x14ac:dyDescent="0.2"/>
    <row r="16" spans="1:8" ht="11.25" customHeight="1" x14ac:dyDescent="0.2"/>
    <row r="17" spans="1:1" ht="11.25" customHeight="1" x14ac:dyDescent="0.2">
      <c r="A17" s="63"/>
    </row>
    <row r="18" spans="1:1" ht="11.25" customHeight="1" x14ac:dyDescent="0.2"/>
    <row r="19" spans="1:1" ht="11.25" customHeight="1" x14ac:dyDescent="0.2"/>
    <row r="20" spans="1:1" ht="11.25" customHeight="1" x14ac:dyDescent="0.2"/>
    <row r="21" spans="1:1" ht="11.25" customHeight="1" x14ac:dyDescent="0.2"/>
    <row r="22" spans="1:1" ht="11.25" customHeight="1" x14ac:dyDescent="0.2"/>
    <row r="23" spans="1:1" ht="11.25" customHeight="1" x14ac:dyDescent="0.2"/>
    <row r="24" spans="1:1" ht="11.25" customHeight="1" x14ac:dyDescent="0.2"/>
    <row r="25" spans="1:1" ht="11.25" customHeight="1" x14ac:dyDescent="0.2"/>
    <row r="26" spans="1:1" ht="11.25" customHeight="1" x14ac:dyDescent="0.2"/>
    <row r="27" spans="1:1" ht="11.25" customHeight="1" x14ac:dyDescent="0.2"/>
    <row r="28" spans="1:1" ht="11.25" customHeight="1" x14ac:dyDescent="0.2"/>
    <row r="29" spans="1:1" ht="11.25" customHeight="1" x14ac:dyDescent="0.2"/>
    <row r="30" spans="1:1" ht="11.25" customHeight="1" x14ac:dyDescent="0.2"/>
    <row r="31" spans="1:1" ht="11.25" customHeight="1" x14ac:dyDescent="0.2"/>
    <row r="32" spans="1:1" ht="11.25" customHeight="1" x14ac:dyDescent="0.2"/>
    <row r="33" ht="11.25" customHeight="1" x14ac:dyDescent="0.2"/>
    <row r="34" ht="11.25" customHeight="1" x14ac:dyDescent="0.2"/>
    <row r="35" ht="11.25" customHeight="1" x14ac:dyDescent="0.2"/>
    <row r="36" ht="11.25" customHeight="1" x14ac:dyDescent="0.2"/>
    <row r="37" ht="11.25" customHeight="1" x14ac:dyDescent="0.2"/>
    <row r="38" ht="11.25" customHeight="1" x14ac:dyDescent="0.2"/>
    <row r="39" ht="11.25" customHeight="1" x14ac:dyDescent="0.2"/>
    <row r="40" ht="11.25" customHeight="1" x14ac:dyDescent="0.2"/>
    <row r="41" ht="11.25" customHeight="1" x14ac:dyDescent="0.2"/>
    <row r="42" ht="11.25" customHeight="1" x14ac:dyDescent="0.2"/>
    <row r="43" ht="11.25" customHeight="1" x14ac:dyDescent="0.2"/>
    <row r="44" ht="11.25" customHeight="1" x14ac:dyDescent="0.2"/>
    <row r="45" ht="11.25" customHeight="1" x14ac:dyDescent="0.2"/>
    <row r="46" ht="11.25" customHeight="1" x14ac:dyDescent="0.2"/>
    <row r="47" ht="11.25" customHeight="1" x14ac:dyDescent="0.2"/>
    <row r="48" ht="11.25" customHeight="1" x14ac:dyDescent="0.2"/>
    <row r="49" ht="11.25" customHeight="1" x14ac:dyDescent="0.2"/>
    <row r="50" ht="11.25" customHeight="1" x14ac:dyDescent="0.2"/>
    <row r="51" ht="11.25" customHeight="1" x14ac:dyDescent="0.2"/>
    <row r="52" ht="11.25" customHeight="1" x14ac:dyDescent="0.2"/>
    <row r="53" ht="11.25" customHeight="1" x14ac:dyDescent="0.2"/>
    <row r="54" ht="11.25" customHeight="1" x14ac:dyDescent="0.2"/>
    <row r="55" ht="11.25" customHeight="1" x14ac:dyDescent="0.2"/>
    <row r="56" ht="11.25" customHeight="1" x14ac:dyDescent="0.2"/>
    <row r="57" ht="11.25" customHeight="1" x14ac:dyDescent="0.2"/>
    <row r="58" ht="11.25" customHeight="1" x14ac:dyDescent="0.2"/>
    <row r="59" ht="11.25" customHeight="1" x14ac:dyDescent="0.2"/>
    <row r="60" ht="11.25" customHeight="1" x14ac:dyDescent="0.2"/>
    <row r="61" ht="11.25" customHeight="1" x14ac:dyDescent="0.2"/>
    <row r="62" ht="11.25" customHeight="1" x14ac:dyDescent="0.2"/>
    <row r="63" ht="11.25" customHeight="1" x14ac:dyDescent="0.2"/>
    <row r="64" ht="11.25" customHeight="1" x14ac:dyDescent="0.2"/>
    <row r="65" ht="11.25" customHeight="1" x14ac:dyDescent="0.2"/>
    <row r="66" ht="11.25" customHeight="1" x14ac:dyDescent="0.2"/>
    <row r="67" ht="11.25" customHeight="1" x14ac:dyDescent="0.2"/>
    <row r="68" ht="11.25" customHeight="1" x14ac:dyDescent="0.2"/>
  </sheetData>
  <mergeCells count="1">
    <mergeCell ref="A10:H10"/>
  </mergeCells>
  <phoneticPr fontId="15" type="noConversion"/>
  <pageMargins left="0.75" right="0.75" top="1" bottom="1" header="0" footer="0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3:F10"/>
  <sheetViews>
    <sheetView showGridLines="0" workbookViewId="0">
      <selection activeCell="C40" sqref="C40"/>
    </sheetView>
  </sheetViews>
  <sheetFormatPr baseColWidth="10" defaultRowHeight="12.75" x14ac:dyDescent="0.2"/>
  <cols>
    <col min="3" max="3" width="58" customWidth="1"/>
  </cols>
  <sheetData>
    <row r="3" spans="3:6" x14ac:dyDescent="0.2">
      <c r="F3">
        <f>+A3</f>
        <v>0</v>
      </c>
    </row>
    <row r="9" spans="3:6" ht="13.5" thickBot="1" x14ac:dyDescent="0.25"/>
    <row r="10" spans="3:6" ht="36" thickBot="1" x14ac:dyDescent="0.55000000000000004">
      <c r="C10" s="4" t="s">
        <v>0</v>
      </c>
    </row>
  </sheetData>
  <phoneticPr fontId="0" type="noConversion"/>
  <printOptions horizontalCentered="1" verticalCentered="1" gridLinesSet="0"/>
  <pageMargins left="0.78740157480314965" right="0.78740157480314965" top="0.23622047244094491" bottom="0.98425196850393704" header="0.19685039370078741" footer="0.51181102362204722"/>
  <pageSetup paperSize="9" orientation="portrait" horizontalDpi="1200" verticalDpi="1200" r:id="rId1"/>
  <headerFooter alignWithMargins="0">
    <oddHeader xml:space="preserve">&amp;R2017 - Año de las Energías Renovables
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1"/>
  <sheetViews>
    <sheetView showGridLines="0" topLeftCell="A26" zoomScale="75" zoomScaleNormal="75" workbookViewId="0">
      <selection activeCell="C40" sqref="C40"/>
    </sheetView>
  </sheetViews>
  <sheetFormatPr baseColWidth="10" defaultRowHeight="12.75" x14ac:dyDescent="0.2"/>
  <cols>
    <col min="1" max="1" width="17.85546875" style="110" customWidth="1"/>
    <col min="2" max="2" width="77.5703125" style="110" customWidth="1"/>
    <col min="3" max="5" width="11.28515625" style="110" customWidth="1"/>
    <col min="6" max="7" width="16.28515625" style="110" bestFit="1" customWidth="1"/>
    <col min="8" max="16384" width="11.42578125" style="110"/>
  </cols>
  <sheetData>
    <row r="1" spans="1:7" ht="6" customHeight="1" x14ac:dyDescent="0.2">
      <c r="A1" s="331"/>
      <c r="B1" s="331"/>
      <c r="C1" s="331"/>
      <c r="D1" s="331"/>
      <c r="E1" s="331"/>
      <c r="F1" s="331"/>
      <c r="G1" s="331"/>
    </row>
    <row r="2" spans="1:7" hidden="1" x14ac:dyDescent="0.2">
      <c r="A2" s="332"/>
      <c r="B2" s="332"/>
      <c r="C2" s="332"/>
      <c r="D2" s="332"/>
      <c r="E2" s="332"/>
      <c r="F2" s="332"/>
      <c r="G2" s="332"/>
    </row>
    <row r="3" spans="1:7" hidden="1" x14ac:dyDescent="0.2">
      <c r="A3" s="333"/>
      <c r="B3" s="333"/>
      <c r="C3" s="333"/>
      <c r="D3" s="333"/>
      <c r="E3" s="333"/>
      <c r="F3" s="333"/>
      <c r="G3" s="333"/>
    </row>
    <row r="4" spans="1:7" hidden="1" x14ac:dyDescent="0.2">
      <c r="A4" s="111"/>
      <c r="B4" s="112"/>
      <c r="C4" s="112"/>
      <c r="D4" s="112"/>
      <c r="E4" s="112"/>
      <c r="F4" s="112"/>
      <c r="G4" s="112"/>
    </row>
    <row r="5" spans="1:7" ht="58.5" customHeight="1" x14ac:dyDescent="0.2">
      <c r="A5" s="113"/>
      <c r="B5" s="114"/>
      <c r="C5" s="114"/>
      <c r="D5" s="114"/>
      <c r="E5" s="114"/>
      <c r="F5" s="114"/>
      <c r="G5" s="114"/>
    </row>
    <row r="6" spans="1:7" ht="12.75" customHeight="1" x14ac:dyDescent="0.2">
      <c r="B6" s="114" t="s">
        <v>89</v>
      </c>
      <c r="C6" s="114"/>
      <c r="D6" s="114"/>
      <c r="E6" s="114"/>
      <c r="F6" s="114"/>
      <c r="G6" s="114"/>
    </row>
    <row r="7" spans="1:7" ht="12.75" customHeight="1" x14ac:dyDescent="0.2">
      <c r="B7" s="115" t="s">
        <v>90</v>
      </c>
      <c r="C7" s="114"/>
      <c r="D7" s="114"/>
      <c r="E7" s="114"/>
      <c r="F7" s="114"/>
      <c r="G7" s="114"/>
    </row>
    <row r="8" spans="1:7" ht="12.75" customHeight="1" x14ac:dyDescent="0.2">
      <c r="B8" s="116" t="s">
        <v>99</v>
      </c>
      <c r="C8" s="114"/>
      <c r="D8" s="114"/>
      <c r="E8" s="114"/>
      <c r="F8" s="114"/>
      <c r="G8" s="114"/>
    </row>
    <row r="9" spans="1:7" ht="12.75" customHeight="1" x14ac:dyDescent="0.2">
      <c r="A9" s="114"/>
      <c r="B9" s="114"/>
      <c r="C9" s="114"/>
      <c r="D9" s="114"/>
      <c r="E9" s="114"/>
      <c r="F9" s="114"/>
      <c r="G9" s="114"/>
    </row>
    <row r="10" spans="1:7" ht="12.75" customHeight="1" x14ac:dyDescent="0.2">
      <c r="A10" s="114"/>
      <c r="B10" s="114"/>
      <c r="C10" s="114"/>
      <c r="D10" s="114"/>
      <c r="E10" s="114"/>
      <c r="F10" s="114"/>
      <c r="G10" s="114"/>
    </row>
    <row r="11" spans="1:7" ht="12.75" customHeight="1" x14ac:dyDescent="0.2">
      <c r="A11" s="114"/>
      <c r="B11" s="114"/>
      <c r="C11" s="114"/>
      <c r="D11" s="114"/>
      <c r="E11" s="114"/>
      <c r="F11" s="114"/>
      <c r="G11" s="114"/>
    </row>
    <row r="12" spans="1:7" ht="13.5" customHeight="1" thickBot="1" x14ac:dyDescent="0.25">
      <c r="A12" s="117"/>
      <c r="B12" s="117"/>
      <c r="C12" s="117"/>
      <c r="D12" s="117"/>
      <c r="E12" s="117"/>
      <c r="F12" s="117"/>
      <c r="G12" s="117"/>
    </row>
    <row r="13" spans="1:7" ht="16.5" thickBot="1" x14ac:dyDescent="0.25">
      <c r="A13" s="118" t="s">
        <v>1</v>
      </c>
      <c r="B13" s="119" t="s">
        <v>2</v>
      </c>
      <c r="C13" s="120" t="s">
        <v>100</v>
      </c>
      <c r="D13" s="120">
        <v>2015</v>
      </c>
      <c r="E13" s="120">
        <v>2016</v>
      </c>
      <c r="F13" s="121" t="s">
        <v>101</v>
      </c>
      <c r="G13" s="121" t="s">
        <v>102</v>
      </c>
    </row>
    <row r="14" spans="1:7" ht="12.75" customHeight="1" x14ac:dyDescent="0.2">
      <c r="A14" s="322" t="s">
        <v>46</v>
      </c>
      <c r="B14" s="122" t="s">
        <v>146</v>
      </c>
      <c r="C14" s="327" t="s">
        <v>13</v>
      </c>
      <c r="D14" s="319" t="s">
        <v>91</v>
      </c>
      <c r="E14" s="329" t="s">
        <v>91</v>
      </c>
      <c r="F14" s="319" t="s">
        <v>91</v>
      </c>
      <c r="G14" s="319" t="s">
        <v>13</v>
      </c>
    </row>
    <row r="15" spans="1:7" ht="12.75" customHeight="1" x14ac:dyDescent="0.2">
      <c r="A15" s="323"/>
      <c r="B15" s="123" t="s">
        <v>92</v>
      </c>
      <c r="C15" s="325"/>
      <c r="D15" s="320"/>
      <c r="E15" s="326"/>
      <c r="F15" s="320"/>
      <c r="G15" s="320"/>
    </row>
    <row r="16" spans="1:7" ht="12.75" customHeight="1" x14ac:dyDescent="0.2">
      <c r="A16" s="323"/>
      <c r="B16" s="123" t="s">
        <v>93</v>
      </c>
      <c r="C16" s="325"/>
      <c r="D16" s="320"/>
      <c r="E16" s="326"/>
      <c r="F16" s="320"/>
      <c r="G16" s="320"/>
    </row>
    <row r="17" spans="1:7" ht="12.75" customHeight="1" x14ac:dyDescent="0.2">
      <c r="A17" s="323"/>
      <c r="B17" s="123" t="s">
        <v>94</v>
      </c>
      <c r="C17" s="325"/>
      <c r="D17" s="320"/>
      <c r="E17" s="326"/>
      <c r="F17" s="320"/>
      <c r="G17" s="320"/>
    </row>
    <row r="18" spans="1:7" ht="12.75" customHeight="1" x14ac:dyDescent="0.2">
      <c r="A18" s="323"/>
      <c r="B18" s="123" t="s">
        <v>95</v>
      </c>
      <c r="C18" s="325"/>
      <c r="D18" s="320"/>
      <c r="E18" s="326"/>
      <c r="F18" s="320"/>
      <c r="G18" s="320"/>
    </row>
    <row r="19" spans="1:7" ht="12.75" customHeight="1" x14ac:dyDescent="0.2">
      <c r="A19" s="323"/>
      <c r="B19" s="123" t="s">
        <v>96</v>
      </c>
      <c r="C19" s="325"/>
      <c r="D19" s="320"/>
      <c r="E19" s="326"/>
      <c r="F19" s="320"/>
      <c r="G19" s="320"/>
    </row>
    <row r="20" spans="1:7" ht="12.75" customHeight="1" x14ac:dyDescent="0.2">
      <c r="A20" s="323"/>
      <c r="B20" s="123" t="s">
        <v>97</v>
      </c>
      <c r="C20" s="325"/>
      <c r="D20" s="320"/>
      <c r="E20" s="326"/>
      <c r="F20" s="320"/>
      <c r="G20" s="320"/>
    </row>
    <row r="21" spans="1:7" ht="12.75" customHeight="1" x14ac:dyDescent="0.2">
      <c r="A21" s="323"/>
      <c r="B21" s="315" t="s">
        <v>145</v>
      </c>
      <c r="C21" s="325"/>
      <c r="D21" s="320"/>
      <c r="E21" s="326"/>
      <c r="F21" s="320"/>
      <c r="G21" s="320"/>
    </row>
    <row r="22" spans="1:7" ht="13.5" customHeight="1" thickBot="1" x14ac:dyDescent="0.25">
      <c r="A22" s="324"/>
      <c r="B22" s="124" t="s">
        <v>98</v>
      </c>
      <c r="C22" s="328"/>
      <c r="D22" s="321"/>
      <c r="E22" s="330"/>
      <c r="F22" s="321"/>
      <c r="G22" s="321"/>
    </row>
    <row r="23" spans="1:7" ht="12.75" customHeight="1" x14ac:dyDescent="0.2">
      <c r="A23" s="322" t="s">
        <v>47</v>
      </c>
      <c r="B23" s="122" t="s">
        <v>146</v>
      </c>
      <c r="C23" s="327" t="s">
        <v>13</v>
      </c>
      <c r="D23" s="319" t="s">
        <v>13</v>
      </c>
      <c r="E23" s="329" t="s">
        <v>13</v>
      </c>
      <c r="F23" s="319" t="s">
        <v>13</v>
      </c>
      <c r="G23" s="319" t="s">
        <v>13</v>
      </c>
    </row>
    <row r="24" spans="1:7" ht="12.75" customHeight="1" x14ac:dyDescent="0.2">
      <c r="A24" s="323"/>
      <c r="B24" s="123" t="s">
        <v>92</v>
      </c>
      <c r="C24" s="325"/>
      <c r="D24" s="320"/>
      <c r="E24" s="326"/>
      <c r="F24" s="320"/>
      <c r="G24" s="320"/>
    </row>
    <row r="25" spans="1:7" ht="12.75" customHeight="1" x14ac:dyDescent="0.2">
      <c r="A25" s="323"/>
      <c r="B25" s="123" t="s">
        <v>93</v>
      </c>
      <c r="C25" s="325"/>
      <c r="D25" s="320"/>
      <c r="E25" s="326"/>
      <c r="F25" s="320"/>
      <c r="G25" s="320"/>
    </row>
    <row r="26" spans="1:7" ht="12.75" customHeight="1" x14ac:dyDescent="0.2">
      <c r="A26" s="323"/>
      <c r="B26" s="123" t="s">
        <v>94</v>
      </c>
      <c r="C26" s="325"/>
      <c r="D26" s="320"/>
      <c r="E26" s="326"/>
      <c r="F26" s="320"/>
      <c r="G26" s="320"/>
    </row>
    <row r="27" spans="1:7" ht="12.75" customHeight="1" x14ac:dyDescent="0.2">
      <c r="A27" s="323"/>
      <c r="B27" s="123" t="s">
        <v>95</v>
      </c>
      <c r="C27" s="325"/>
      <c r="D27" s="320"/>
      <c r="E27" s="326"/>
      <c r="F27" s="320"/>
      <c r="G27" s="320"/>
    </row>
    <row r="28" spans="1:7" ht="12.75" customHeight="1" x14ac:dyDescent="0.2">
      <c r="A28" s="323"/>
      <c r="B28" s="123" t="s">
        <v>96</v>
      </c>
      <c r="C28" s="325"/>
      <c r="D28" s="320"/>
      <c r="E28" s="326"/>
      <c r="F28" s="320"/>
      <c r="G28" s="320"/>
    </row>
    <row r="29" spans="1:7" ht="12.75" customHeight="1" x14ac:dyDescent="0.2">
      <c r="A29" s="323"/>
      <c r="B29" s="123" t="s">
        <v>97</v>
      </c>
      <c r="C29" s="325"/>
      <c r="D29" s="320"/>
      <c r="E29" s="326"/>
      <c r="F29" s="320"/>
      <c r="G29" s="320"/>
    </row>
    <row r="30" spans="1:7" ht="12.75" customHeight="1" x14ac:dyDescent="0.2">
      <c r="A30" s="323"/>
      <c r="B30" s="315" t="s">
        <v>145</v>
      </c>
      <c r="C30" s="325"/>
      <c r="D30" s="320"/>
      <c r="E30" s="326"/>
      <c r="F30" s="320"/>
      <c r="G30" s="320"/>
    </row>
    <row r="31" spans="1:7" ht="13.5" customHeight="1" thickBot="1" x14ac:dyDescent="0.25">
      <c r="A31" s="324"/>
      <c r="B31" s="124" t="s">
        <v>98</v>
      </c>
      <c r="C31" s="328"/>
      <c r="D31" s="321"/>
      <c r="E31" s="330"/>
      <c r="F31" s="321"/>
      <c r="G31" s="321"/>
    </row>
    <row r="32" spans="1:7" ht="12.75" customHeight="1" x14ac:dyDescent="0.2">
      <c r="A32" s="322" t="s">
        <v>48</v>
      </c>
      <c r="B32" s="122" t="s">
        <v>146</v>
      </c>
      <c r="C32" s="327" t="s">
        <v>13</v>
      </c>
      <c r="D32" s="319" t="s">
        <v>13</v>
      </c>
      <c r="E32" s="329" t="s">
        <v>13</v>
      </c>
      <c r="F32" s="319" t="s">
        <v>13</v>
      </c>
      <c r="G32" s="319" t="s">
        <v>13</v>
      </c>
    </row>
    <row r="33" spans="1:7" ht="12.75" customHeight="1" x14ac:dyDescent="0.2">
      <c r="A33" s="323"/>
      <c r="B33" s="123" t="s">
        <v>92</v>
      </c>
      <c r="C33" s="325"/>
      <c r="D33" s="320"/>
      <c r="E33" s="326"/>
      <c r="F33" s="320"/>
      <c r="G33" s="320"/>
    </row>
    <row r="34" spans="1:7" ht="12.75" customHeight="1" x14ac:dyDescent="0.2">
      <c r="A34" s="323"/>
      <c r="B34" s="123" t="s">
        <v>93</v>
      </c>
      <c r="C34" s="325"/>
      <c r="D34" s="320"/>
      <c r="E34" s="326"/>
      <c r="F34" s="320"/>
      <c r="G34" s="320"/>
    </row>
    <row r="35" spans="1:7" ht="12.75" customHeight="1" x14ac:dyDescent="0.2">
      <c r="A35" s="323"/>
      <c r="B35" s="123" t="s">
        <v>94</v>
      </c>
      <c r="C35" s="325"/>
      <c r="D35" s="320"/>
      <c r="E35" s="326"/>
      <c r="F35" s="320"/>
      <c r="G35" s="320"/>
    </row>
    <row r="36" spans="1:7" ht="12.75" customHeight="1" x14ac:dyDescent="0.2">
      <c r="A36" s="323"/>
      <c r="B36" s="123" t="s">
        <v>95</v>
      </c>
      <c r="C36" s="325"/>
      <c r="D36" s="320"/>
      <c r="E36" s="326"/>
      <c r="F36" s="320"/>
      <c r="G36" s="320"/>
    </row>
    <row r="37" spans="1:7" ht="12.75" customHeight="1" x14ac:dyDescent="0.2">
      <c r="A37" s="323"/>
      <c r="B37" s="123" t="s">
        <v>96</v>
      </c>
      <c r="C37" s="325"/>
      <c r="D37" s="320"/>
      <c r="E37" s="326"/>
      <c r="F37" s="320"/>
      <c r="G37" s="320"/>
    </row>
    <row r="38" spans="1:7" ht="12.75" customHeight="1" x14ac:dyDescent="0.2">
      <c r="A38" s="323"/>
      <c r="B38" s="123" t="s">
        <v>97</v>
      </c>
      <c r="C38" s="325"/>
      <c r="D38" s="320"/>
      <c r="E38" s="326"/>
      <c r="F38" s="320"/>
      <c r="G38" s="320"/>
    </row>
    <row r="39" spans="1:7" ht="12.75" customHeight="1" x14ac:dyDescent="0.2">
      <c r="A39" s="323"/>
      <c r="B39" s="315" t="s">
        <v>145</v>
      </c>
      <c r="C39" s="325"/>
      <c r="D39" s="320"/>
      <c r="E39" s="326"/>
      <c r="F39" s="320"/>
      <c r="G39" s="320"/>
    </row>
    <row r="40" spans="1:7" ht="13.5" customHeight="1" thickBot="1" x14ac:dyDescent="0.25">
      <c r="A40" s="324"/>
      <c r="B40" s="124" t="s">
        <v>98</v>
      </c>
      <c r="C40" s="328"/>
      <c r="D40" s="321"/>
      <c r="E40" s="330"/>
      <c r="F40" s="321"/>
      <c r="G40" s="321"/>
    </row>
    <row r="41" spans="1:7" ht="12.75" customHeight="1" x14ac:dyDescent="0.2">
      <c r="A41" s="322" t="s">
        <v>85</v>
      </c>
      <c r="B41" s="122" t="s">
        <v>146</v>
      </c>
      <c r="C41" s="325" t="s">
        <v>13</v>
      </c>
      <c r="D41" s="320" t="s">
        <v>13</v>
      </c>
      <c r="E41" s="326" t="s">
        <v>13</v>
      </c>
      <c r="F41" s="320" t="s">
        <v>13</v>
      </c>
      <c r="G41" s="320" t="s">
        <v>13</v>
      </c>
    </row>
    <row r="42" spans="1:7" ht="12.75" customHeight="1" x14ac:dyDescent="0.2">
      <c r="A42" s="323"/>
      <c r="B42" s="123" t="s">
        <v>92</v>
      </c>
      <c r="C42" s="325"/>
      <c r="D42" s="320"/>
      <c r="E42" s="326"/>
      <c r="F42" s="320"/>
      <c r="G42" s="320"/>
    </row>
    <row r="43" spans="1:7" ht="12.75" customHeight="1" x14ac:dyDescent="0.2">
      <c r="A43" s="323"/>
      <c r="B43" s="123" t="s">
        <v>93</v>
      </c>
      <c r="C43" s="325"/>
      <c r="D43" s="320"/>
      <c r="E43" s="326"/>
      <c r="F43" s="320"/>
      <c r="G43" s="320"/>
    </row>
    <row r="44" spans="1:7" ht="12.75" customHeight="1" x14ac:dyDescent="0.2">
      <c r="A44" s="323"/>
      <c r="B44" s="123" t="s">
        <v>94</v>
      </c>
      <c r="C44" s="325"/>
      <c r="D44" s="320"/>
      <c r="E44" s="326"/>
      <c r="F44" s="320"/>
      <c r="G44" s="320"/>
    </row>
    <row r="45" spans="1:7" ht="12.75" customHeight="1" x14ac:dyDescent="0.2">
      <c r="A45" s="323"/>
      <c r="B45" s="123" t="s">
        <v>95</v>
      </c>
      <c r="C45" s="325"/>
      <c r="D45" s="320"/>
      <c r="E45" s="326"/>
      <c r="F45" s="320"/>
      <c r="G45" s="320"/>
    </row>
    <row r="46" spans="1:7" ht="12.75" customHeight="1" x14ac:dyDescent="0.2">
      <c r="A46" s="323"/>
      <c r="B46" s="123" t="s">
        <v>96</v>
      </c>
      <c r="C46" s="325"/>
      <c r="D46" s="320"/>
      <c r="E46" s="326"/>
      <c r="F46" s="320"/>
      <c r="G46" s="320"/>
    </row>
    <row r="47" spans="1:7" ht="12.75" customHeight="1" x14ac:dyDescent="0.2">
      <c r="A47" s="323"/>
      <c r="B47" s="123" t="s">
        <v>97</v>
      </c>
      <c r="C47" s="325"/>
      <c r="D47" s="320"/>
      <c r="E47" s="326"/>
      <c r="F47" s="320"/>
      <c r="G47" s="320"/>
    </row>
    <row r="48" spans="1:7" ht="12.75" customHeight="1" x14ac:dyDescent="0.2">
      <c r="A48" s="323"/>
      <c r="B48" s="315" t="s">
        <v>145</v>
      </c>
      <c r="C48" s="325"/>
      <c r="D48" s="320"/>
      <c r="E48" s="326"/>
      <c r="F48" s="320"/>
      <c r="G48" s="320"/>
    </row>
    <row r="49" spans="1:7" ht="13.5" customHeight="1" thickBot="1" x14ac:dyDescent="0.25">
      <c r="A49" s="324"/>
      <c r="B49" s="124" t="s">
        <v>98</v>
      </c>
      <c r="C49" s="325"/>
      <c r="D49" s="320"/>
      <c r="E49" s="326"/>
      <c r="F49" s="320"/>
      <c r="G49" s="320"/>
    </row>
    <row r="50" spans="1:7" ht="12.75" customHeight="1" x14ac:dyDescent="0.2">
      <c r="A50" s="322" t="s">
        <v>86</v>
      </c>
      <c r="B50" s="122" t="s">
        <v>146</v>
      </c>
      <c r="C50" s="327" t="s">
        <v>13</v>
      </c>
      <c r="D50" s="319" t="s">
        <v>13</v>
      </c>
      <c r="E50" s="329" t="s">
        <v>13</v>
      </c>
      <c r="F50" s="319" t="s">
        <v>13</v>
      </c>
      <c r="G50" s="319" t="s">
        <v>13</v>
      </c>
    </row>
    <row r="51" spans="1:7" ht="12.75" customHeight="1" x14ac:dyDescent="0.2">
      <c r="A51" s="323"/>
      <c r="B51" s="123" t="s">
        <v>92</v>
      </c>
      <c r="C51" s="325"/>
      <c r="D51" s="320"/>
      <c r="E51" s="326"/>
      <c r="F51" s="320"/>
      <c r="G51" s="320"/>
    </row>
    <row r="52" spans="1:7" ht="12.75" customHeight="1" x14ac:dyDescent="0.2">
      <c r="A52" s="323"/>
      <c r="B52" s="123" t="s">
        <v>93</v>
      </c>
      <c r="C52" s="325"/>
      <c r="D52" s="320"/>
      <c r="E52" s="326"/>
      <c r="F52" s="320"/>
      <c r="G52" s="320"/>
    </row>
    <row r="53" spans="1:7" ht="12.75" customHeight="1" x14ac:dyDescent="0.2">
      <c r="A53" s="323"/>
      <c r="B53" s="123" t="s">
        <v>94</v>
      </c>
      <c r="C53" s="325"/>
      <c r="D53" s="320"/>
      <c r="E53" s="326"/>
      <c r="F53" s="320"/>
      <c r="G53" s="320"/>
    </row>
    <row r="54" spans="1:7" ht="12.75" customHeight="1" x14ac:dyDescent="0.2">
      <c r="A54" s="323"/>
      <c r="B54" s="123" t="s">
        <v>95</v>
      </c>
      <c r="C54" s="325"/>
      <c r="D54" s="320"/>
      <c r="E54" s="326"/>
      <c r="F54" s="320"/>
      <c r="G54" s="320"/>
    </row>
    <row r="55" spans="1:7" ht="12.75" customHeight="1" x14ac:dyDescent="0.2">
      <c r="A55" s="323"/>
      <c r="B55" s="123" t="s">
        <v>96</v>
      </c>
      <c r="C55" s="325"/>
      <c r="D55" s="320"/>
      <c r="E55" s="326"/>
      <c r="F55" s="320"/>
      <c r="G55" s="320"/>
    </row>
    <row r="56" spans="1:7" ht="12.75" customHeight="1" x14ac:dyDescent="0.2">
      <c r="A56" s="323"/>
      <c r="B56" s="123" t="s">
        <v>97</v>
      </c>
      <c r="C56" s="325"/>
      <c r="D56" s="320"/>
      <c r="E56" s="326"/>
      <c r="F56" s="320"/>
      <c r="G56" s="320"/>
    </row>
    <row r="57" spans="1:7" ht="12.75" customHeight="1" x14ac:dyDescent="0.2">
      <c r="A57" s="323"/>
      <c r="B57" s="315" t="s">
        <v>145</v>
      </c>
      <c r="C57" s="325"/>
      <c r="D57" s="320"/>
      <c r="E57" s="326"/>
      <c r="F57" s="320"/>
      <c r="G57" s="320"/>
    </row>
    <row r="58" spans="1:7" ht="13.5" customHeight="1" thickBot="1" x14ac:dyDescent="0.25">
      <c r="A58" s="324"/>
      <c r="B58" s="124" t="s">
        <v>98</v>
      </c>
      <c r="C58" s="328"/>
      <c r="D58" s="321"/>
      <c r="E58" s="330"/>
      <c r="F58" s="321"/>
      <c r="G58" s="321"/>
    </row>
    <row r="59" spans="1:7" ht="15.75" thickBot="1" x14ac:dyDescent="0.3">
      <c r="A59" s="125"/>
      <c r="B59" s="126" t="s">
        <v>49</v>
      </c>
      <c r="C59" s="127">
        <v>1</v>
      </c>
      <c r="D59" s="127">
        <v>1</v>
      </c>
      <c r="E59" s="128">
        <v>1</v>
      </c>
      <c r="F59" s="128"/>
      <c r="G59" s="127">
        <v>1</v>
      </c>
    </row>
    <row r="61" spans="1:7" x14ac:dyDescent="0.2">
      <c r="A61" s="110" t="s">
        <v>83</v>
      </c>
    </row>
  </sheetData>
  <mergeCells count="33">
    <mergeCell ref="A1:G1"/>
    <mergeCell ref="A2:G2"/>
    <mergeCell ref="A3:G3"/>
    <mergeCell ref="A14:A22"/>
    <mergeCell ref="C14:C22"/>
    <mergeCell ref="D14:D22"/>
    <mergeCell ref="E14:E22"/>
    <mergeCell ref="F14:F22"/>
    <mergeCell ref="G14:G22"/>
    <mergeCell ref="G32:G40"/>
    <mergeCell ref="A23:A31"/>
    <mergeCell ref="C23:C31"/>
    <mergeCell ref="D23:D31"/>
    <mergeCell ref="E23:E31"/>
    <mergeCell ref="F23:F31"/>
    <mergeCell ref="G23:G31"/>
    <mergeCell ref="A32:A40"/>
    <mergeCell ref="C32:C40"/>
    <mergeCell ref="D32:D40"/>
    <mergeCell ref="E32:E40"/>
    <mergeCell ref="F32:F40"/>
    <mergeCell ref="G50:G58"/>
    <mergeCell ref="A41:A49"/>
    <mergeCell ref="C41:C49"/>
    <mergeCell ref="D41:D49"/>
    <mergeCell ref="E41:E49"/>
    <mergeCell ref="F41:F49"/>
    <mergeCell ref="G41:G49"/>
    <mergeCell ref="A50:A58"/>
    <mergeCell ref="C50:C58"/>
    <mergeCell ref="D50:D58"/>
    <mergeCell ref="E50:E58"/>
    <mergeCell ref="F50:F58"/>
  </mergeCells>
  <printOptions horizontalCentered="1" verticalCentered="1" gridLinesSet="0"/>
  <pageMargins left="0.35433070866141736" right="0.35433070866141736" top="0.98425196850393704" bottom="0.98425196850393704" header="0.19685039370078741" footer="0.51181102362204722"/>
  <pageSetup paperSize="9" scale="57" orientation="landscape" r:id="rId1"/>
  <headerFooter alignWithMargins="0">
    <oddHeader xml:space="preserve">&amp;R2017 - Año de las Energías Renovables
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3"/>
  <sheetViews>
    <sheetView showGridLines="0" topLeftCell="A10" zoomScale="75" workbookViewId="0">
      <selection activeCell="A6" sqref="A6:A7"/>
    </sheetView>
  </sheetViews>
  <sheetFormatPr baseColWidth="10" defaultRowHeight="12.75" x14ac:dyDescent="0.2"/>
  <cols>
    <col min="1" max="1" width="20.85546875" style="7" customWidth="1"/>
    <col min="2" max="2" width="24.85546875" style="7" customWidth="1"/>
    <col min="3" max="3" width="16.140625" style="7" customWidth="1"/>
    <col min="4" max="5" width="11.42578125" style="7"/>
    <col min="6" max="6" width="14.140625" style="7" customWidth="1"/>
    <col min="7" max="9" width="2.85546875" style="7" customWidth="1"/>
    <col min="10" max="16384" width="11.42578125" style="7"/>
  </cols>
  <sheetData>
    <row r="1" spans="1:8" x14ac:dyDescent="0.2">
      <c r="A1" s="334" t="s">
        <v>3</v>
      </c>
      <c r="B1" s="334"/>
      <c r="C1" s="334"/>
      <c r="D1" s="334"/>
      <c r="E1" s="334"/>
      <c r="F1" s="334"/>
      <c r="G1" s="160"/>
      <c r="H1" s="160"/>
    </row>
    <row r="2" spans="1:8" x14ac:dyDescent="0.2">
      <c r="A2" s="165" t="s">
        <v>5</v>
      </c>
      <c r="B2" s="166"/>
      <c r="C2" s="166"/>
      <c r="D2" s="166"/>
      <c r="E2" s="166"/>
      <c r="F2" s="166"/>
      <c r="G2" s="161"/>
      <c r="H2" s="161"/>
    </row>
    <row r="3" spans="1:8" x14ac:dyDescent="0.2">
      <c r="A3" s="167" t="str">
        <f>+'1.Modelos'!B8</f>
        <v>HILADOS TEXTURADOS</v>
      </c>
      <c r="B3" s="166"/>
      <c r="C3" s="166"/>
      <c r="D3" s="166"/>
      <c r="E3" s="166"/>
      <c r="F3" s="166"/>
      <c r="G3" s="162"/>
      <c r="H3" s="161"/>
    </row>
    <row r="4" spans="1:8" ht="15.75" x14ac:dyDescent="0.25">
      <c r="A4" s="337" t="s">
        <v>50</v>
      </c>
      <c r="B4" s="337"/>
      <c r="C4" s="337"/>
      <c r="D4" s="337"/>
      <c r="E4" s="337"/>
      <c r="F4" s="337"/>
      <c r="G4" s="337"/>
      <c r="H4" s="337"/>
    </row>
    <row r="5" spans="1:8" ht="13.5" thickBot="1" x14ac:dyDescent="0.25">
      <c r="A5" s="163" t="s">
        <v>51</v>
      </c>
      <c r="B5" s="164"/>
      <c r="C5" s="164"/>
      <c r="D5" s="164"/>
      <c r="E5" s="164"/>
      <c r="F5" s="164"/>
      <c r="G5" s="168"/>
      <c r="H5" s="168"/>
    </row>
    <row r="6" spans="1:8" ht="12.75" customHeight="1" x14ac:dyDescent="0.2">
      <c r="A6" s="335" t="s">
        <v>104</v>
      </c>
      <c r="B6" s="131" t="s">
        <v>7</v>
      </c>
      <c r="C6" s="130" t="s">
        <v>6</v>
      </c>
      <c r="D6" s="129" t="s">
        <v>38</v>
      </c>
      <c r="E6" s="129" t="s">
        <v>39</v>
      </c>
      <c r="F6"/>
    </row>
    <row r="7" spans="1:8" ht="13.5" thickBot="1" x14ac:dyDescent="0.25">
      <c r="A7" s="336"/>
      <c r="B7" s="132" t="s">
        <v>10</v>
      </c>
      <c r="C7" s="133" t="s">
        <v>103</v>
      </c>
      <c r="D7" s="134" t="s">
        <v>9</v>
      </c>
      <c r="E7" s="134" t="s">
        <v>9</v>
      </c>
      <c r="F7"/>
    </row>
    <row r="8" spans="1:8" x14ac:dyDescent="0.2">
      <c r="A8" s="135">
        <v>41640</v>
      </c>
      <c r="B8" s="140"/>
      <c r="C8" s="141"/>
      <c r="D8" s="142"/>
      <c r="E8" s="141"/>
      <c r="F8"/>
    </row>
    <row r="9" spans="1:8" x14ac:dyDescent="0.2">
      <c r="A9" s="136">
        <v>41671</v>
      </c>
      <c r="B9" s="143"/>
      <c r="C9" s="144"/>
      <c r="D9" s="145"/>
      <c r="E9" s="144"/>
      <c r="F9"/>
    </row>
    <row r="10" spans="1:8" x14ac:dyDescent="0.2">
      <c r="A10" s="136">
        <v>41699</v>
      </c>
      <c r="B10" s="143"/>
      <c r="C10" s="144"/>
      <c r="D10" s="145"/>
      <c r="E10" s="144"/>
      <c r="F10"/>
    </row>
    <row r="11" spans="1:8" x14ac:dyDescent="0.2">
      <c r="A11" s="136">
        <v>41730</v>
      </c>
      <c r="B11" s="143"/>
      <c r="C11" s="144"/>
      <c r="D11" s="145"/>
      <c r="E11" s="144"/>
      <c r="F11"/>
    </row>
    <row r="12" spans="1:8" x14ac:dyDescent="0.2">
      <c r="A12" s="136">
        <v>41760</v>
      </c>
      <c r="B12" s="143"/>
      <c r="C12" s="144"/>
      <c r="D12" s="145"/>
      <c r="E12" s="144"/>
      <c r="F12"/>
    </row>
    <row r="13" spans="1:8" x14ac:dyDescent="0.2">
      <c r="A13" s="136">
        <v>41791</v>
      </c>
      <c r="B13" s="143"/>
      <c r="C13" s="144"/>
      <c r="D13" s="145"/>
      <c r="E13" s="144"/>
      <c r="F13"/>
    </row>
    <row r="14" spans="1:8" x14ac:dyDescent="0.2">
      <c r="A14" s="136">
        <v>41821</v>
      </c>
      <c r="B14" s="143"/>
      <c r="C14" s="144"/>
      <c r="D14" s="145"/>
      <c r="E14" s="144"/>
      <c r="F14"/>
    </row>
    <row r="15" spans="1:8" x14ac:dyDescent="0.2">
      <c r="A15" s="136">
        <v>41852</v>
      </c>
      <c r="B15" s="143"/>
      <c r="C15" s="144"/>
      <c r="D15" s="145"/>
      <c r="E15" s="144"/>
      <c r="F15"/>
    </row>
    <row r="16" spans="1:8" x14ac:dyDescent="0.2">
      <c r="A16" s="136">
        <v>41883</v>
      </c>
      <c r="B16" s="143"/>
      <c r="C16" s="144"/>
      <c r="D16" s="145"/>
      <c r="E16" s="144"/>
      <c r="F16"/>
    </row>
    <row r="17" spans="1:6" x14ac:dyDescent="0.2">
      <c r="A17" s="136">
        <v>41913</v>
      </c>
      <c r="B17" s="143"/>
      <c r="C17" s="144"/>
      <c r="D17" s="145"/>
      <c r="E17" s="144"/>
      <c r="F17"/>
    </row>
    <row r="18" spans="1:6" x14ac:dyDescent="0.2">
      <c r="A18" s="136">
        <v>41944</v>
      </c>
      <c r="B18" s="143"/>
      <c r="C18" s="144"/>
      <c r="D18" s="145"/>
      <c r="E18" s="144"/>
      <c r="F18"/>
    </row>
    <row r="19" spans="1:6" ht="13.5" thickBot="1" x14ac:dyDescent="0.25">
      <c r="A19" s="137">
        <v>41974</v>
      </c>
      <c r="B19" s="146"/>
      <c r="C19" s="147"/>
      <c r="D19" s="148"/>
      <c r="E19" s="147"/>
      <c r="F19"/>
    </row>
    <row r="20" spans="1:6" x14ac:dyDescent="0.2">
      <c r="A20" s="138">
        <v>42005</v>
      </c>
      <c r="B20" s="140"/>
      <c r="C20" s="141"/>
      <c r="D20" s="142"/>
      <c r="E20" s="141"/>
      <c r="F20"/>
    </row>
    <row r="21" spans="1:6" x14ac:dyDescent="0.2">
      <c r="A21" s="136">
        <v>42036</v>
      </c>
      <c r="B21" s="143"/>
      <c r="C21" s="144"/>
      <c r="D21" s="145"/>
      <c r="E21" s="144"/>
      <c r="F21"/>
    </row>
    <row r="22" spans="1:6" x14ac:dyDescent="0.2">
      <c r="A22" s="136">
        <v>42064</v>
      </c>
      <c r="B22" s="143"/>
      <c r="C22" s="144"/>
      <c r="D22" s="145"/>
      <c r="E22" s="144"/>
      <c r="F22"/>
    </row>
    <row r="23" spans="1:6" x14ac:dyDescent="0.2">
      <c r="A23" s="136">
        <v>42095</v>
      </c>
      <c r="B23" s="143"/>
      <c r="C23" s="144"/>
      <c r="D23" s="145"/>
      <c r="E23" s="144"/>
      <c r="F23"/>
    </row>
    <row r="24" spans="1:6" x14ac:dyDescent="0.2">
      <c r="A24" s="136">
        <v>42125</v>
      </c>
      <c r="B24" s="143"/>
      <c r="C24" s="144"/>
      <c r="D24" s="145"/>
      <c r="E24" s="144"/>
      <c r="F24"/>
    </row>
    <row r="25" spans="1:6" x14ac:dyDescent="0.2">
      <c r="A25" s="136">
        <v>42156</v>
      </c>
      <c r="B25" s="143"/>
      <c r="C25" s="144"/>
      <c r="D25" s="145"/>
      <c r="E25" s="144"/>
      <c r="F25"/>
    </row>
    <row r="26" spans="1:6" x14ac:dyDescent="0.2">
      <c r="A26" s="136">
        <v>42186</v>
      </c>
      <c r="B26" s="143"/>
      <c r="C26" s="144"/>
      <c r="D26" s="145"/>
      <c r="E26" s="144"/>
      <c r="F26"/>
    </row>
    <row r="27" spans="1:6" x14ac:dyDescent="0.2">
      <c r="A27" s="136">
        <v>42217</v>
      </c>
      <c r="B27" s="143"/>
      <c r="C27" s="144"/>
      <c r="D27" s="145"/>
      <c r="E27" s="144"/>
      <c r="F27"/>
    </row>
    <row r="28" spans="1:6" x14ac:dyDescent="0.2">
      <c r="A28" s="136">
        <v>42248</v>
      </c>
      <c r="B28" s="143"/>
      <c r="C28" s="144"/>
      <c r="D28" s="145"/>
      <c r="E28" s="144"/>
      <c r="F28"/>
    </row>
    <row r="29" spans="1:6" x14ac:dyDescent="0.2">
      <c r="A29" s="136">
        <v>42278</v>
      </c>
      <c r="B29" s="143"/>
      <c r="C29" s="144"/>
      <c r="D29" s="145"/>
      <c r="E29" s="144"/>
      <c r="F29"/>
    </row>
    <row r="30" spans="1:6" x14ac:dyDescent="0.2">
      <c r="A30" s="136">
        <v>42309</v>
      </c>
      <c r="B30" s="143"/>
      <c r="C30" s="144"/>
      <c r="D30" s="145"/>
      <c r="E30" s="144"/>
      <c r="F30"/>
    </row>
    <row r="31" spans="1:6" ht="13.5" thickBot="1" x14ac:dyDescent="0.25">
      <c r="A31" s="139">
        <v>42339</v>
      </c>
      <c r="B31" s="146"/>
      <c r="C31" s="147"/>
      <c r="D31" s="148"/>
      <c r="E31" s="147"/>
      <c r="F31"/>
    </row>
    <row r="32" spans="1:6" x14ac:dyDescent="0.2">
      <c r="A32" s="135">
        <v>42370</v>
      </c>
      <c r="B32" s="140"/>
      <c r="C32" s="141"/>
      <c r="D32" s="142"/>
      <c r="E32" s="141"/>
      <c r="F32"/>
    </row>
    <row r="33" spans="1:6" x14ac:dyDescent="0.2">
      <c r="A33" s="136">
        <v>42401</v>
      </c>
      <c r="B33" s="143"/>
      <c r="C33" s="144"/>
      <c r="D33" s="145"/>
      <c r="E33" s="144"/>
      <c r="F33"/>
    </row>
    <row r="34" spans="1:6" x14ac:dyDescent="0.2">
      <c r="A34" s="136">
        <v>42430</v>
      </c>
      <c r="B34" s="143"/>
      <c r="C34" s="144"/>
      <c r="D34" s="145"/>
      <c r="E34" s="144"/>
      <c r="F34"/>
    </row>
    <row r="35" spans="1:6" x14ac:dyDescent="0.2">
      <c r="A35" s="136">
        <v>42461</v>
      </c>
      <c r="B35" s="143"/>
      <c r="C35" s="144"/>
      <c r="D35" s="145"/>
      <c r="E35" s="144"/>
      <c r="F35"/>
    </row>
    <row r="36" spans="1:6" x14ac:dyDescent="0.2">
      <c r="A36" s="136">
        <v>42491</v>
      </c>
      <c r="B36" s="143"/>
      <c r="C36" s="144"/>
      <c r="D36" s="145"/>
      <c r="E36" s="144"/>
      <c r="F36"/>
    </row>
    <row r="37" spans="1:6" x14ac:dyDescent="0.2">
      <c r="A37" s="136">
        <v>42522</v>
      </c>
      <c r="B37" s="143"/>
      <c r="C37" s="144"/>
      <c r="D37" s="145"/>
      <c r="E37" s="144"/>
      <c r="F37"/>
    </row>
    <row r="38" spans="1:6" x14ac:dyDescent="0.2">
      <c r="A38" s="136">
        <v>42552</v>
      </c>
      <c r="B38" s="143"/>
      <c r="C38" s="144"/>
      <c r="D38" s="145"/>
      <c r="E38" s="144"/>
      <c r="F38"/>
    </row>
    <row r="39" spans="1:6" x14ac:dyDescent="0.2">
      <c r="A39" s="136">
        <v>42583</v>
      </c>
      <c r="B39" s="143"/>
      <c r="C39" s="144"/>
      <c r="D39" s="145"/>
      <c r="E39" s="144"/>
      <c r="F39"/>
    </row>
    <row r="40" spans="1:6" x14ac:dyDescent="0.2">
      <c r="A40" s="136">
        <v>42614</v>
      </c>
      <c r="B40" s="143"/>
      <c r="C40" s="144"/>
      <c r="D40" s="145"/>
      <c r="E40" s="144"/>
      <c r="F40"/>
    </row>
    <row r="41" spans="1:6" x14ac:dyDescent="0.2">
      <c r="A41" s="136">
        <v>42644</v>
      </c>
      <c r="B41" s="143"/>
      <c r="C41" s="144"/>
      <c r="D41" s="145"/>
      <c r="E41" s="144"/>
      <c r="F41"/>
    </row>
    <row r="42" spans="1:6" x14ac:dyDescent="0.2">
      <c r="A42" s="136">
        <v>42675</v>
      </c>
      <c r="B42" s="143"/>
      <c r="C42" s="144"/>
      <c r="D42" s="145"/>
      <c r="E42" s="144"/>
      <c r="F42"/>
    </row>
    <row r="43" spans="1:6" ht="13.5" thickBot="1" x14ac:dyDescent="0.25">
      <c r="A43" s="137">
        <v>42705</v>
      </c>
      <c r="B43" s="146"/>
      <c r="C43" s="147"/>
      <c r="D43" s="148"/>
      <c r="E43" s="147"/>
      <c r="F43"/>
    </row>
    <row r="44" spans="1:6" x14ac:dyDescent="0.2">
      <c r="A44" s="138">
        <v>42736</v>
      </c>
      <c r="B44" s="140"/>
      <c r="C44" s="141"/>
      <c r="D44" s="142"/>
      <c r="E44" s="141"/>
      <c r="F44"/>
    </row>
    <row r="45" spans="1:6" x14ac:dyDescent="0.2">
      <c r="A45" s="136">
        <v>42767</v>
      </c>
      <c r="B45" s="143"/>
      <c r="C45" s="144"/>
      <c r="D45" s="145"/>
      <c r="E45" s="144"/>
      <c r="F45"/>
    </row>
    <row r="46" spans="1:6" x14ac:dyDescent="0.2">
      <c r="A46" s="136">
        <v>42795</v>
      </c>
      <c r="B46" s="143"/>
      <c r="C46" s="144"/>
      <c r="D46" s="145"/>
      <c r="E46" s="144"/>
      <c r="F46"/>
    </row>
    <row r="47" spans="1:6" x14ac:dyDescent="0.2">
      <c r="A47" s="136">
        <v>42826</v>
      </c>
      <c r="B47" s="143"/>
      <c r="C47" s="144"/>
      <c r="D47" s="145"/>
      <c r="E47" s="144"/>
      <c r="F47"/>
    </row>
    <row r="48" spans="1:6" x14ac:dyDescent="0.2">
      <c r="A48" s="136">
        <v>42856</v>
      </c>
      <c r="B48" s="143"/>
      <c r="C48" s="144"/>
      <c r="D48" s="145"/>
      <c r="E48" s="144"/>
      <c r="F48"/>
    </row>
    <row r="49" spans="1:6" x14ac:dyDescent="0.2">
      <c r="A49" s="136">
        <v>42887</v>
      </c>
      <c r="B49" s="143"/>
      <c r="C49" s="144"/>
      <c r="D49" s="145"/>
      <c r="E49" s="144"/>
      <c r="F49"/>
    </row>
    <row r="50" spans="1:6" x14ac:dyDescent="0.2">
      <c r="A50" s="136">
        <v>42917</v>
      </c>
      <c r="B50" s="143"/>
      <c r="C50" s="144"/>
      <c r="D50" s="145"/>
      <c r="E50" s="144"/>
      <c r="F50"/>
    </row>
    <row r="51" spans="1:6" x14ac:dyDescent="0.2">
      <c r="A51" s="136">
        <v>42948</v>
      </c>
      <c r="B51" s="143"/>
      <c r="C51" s="144"/>
      <c r="D51" s="145"/>
      <c r="E51" s="144"/>
      <c r="F51"/>
    </row>
    <row r="52" spans="1:6" hidden="1" x14ac:dyDescent="0.2">
      <c r="A52" s="16">
        <v>41153</v>
      </c>
      <c r="B52" s="108"/>
      <c r="C52" s="24"/>
      <c r="D52" s="17"/>
      <c r="E52" s="18"/>
      <c r="F52"/>
    </row>
    <row r="53" spans="1:6" hidden="1" x14ac:dyDescent="0.2">
      <c r="A53" s="16">
        <v>41183</v>
      </c>
      <c r="B53" s="108"/>
      <c r="C53" s="24"/>
      <c r="D53" s="17"/>
      <c r="E53" s="18"/>
      <c r="F53"/>
    </row>
    <row r="54" spans="1:6" hidden="1" x14ac:dyDescent="0.2">
      <c r="A54" s="16">
        <v>41214</v>
      </c>
      <c r="B54" s="108"/>
      <c r="C54" s="24"/>
      <c r="D54" s="17"/>
      <c r="E54" s="18"/>
      <c r="F54"/>
    </row>
    <row r="55" spans="1:6" ht="13.5" hidden="1" thickBot="1" x14ac:dyDescent="0.25">
      <c r="A55" s="20">
        <v>41244</v>
      </c>
      <c r="B55" s="109"/>
      <c r="C55" s="25"/>
      <c r="D55" s="26"/>
      <c r="E55" s="21"/>
      <c r="F55"/>
    </row>
    <row r="56" spans="1:6" x14ac:dyDescent="0.2">
      <c r="A56" s="27"/>
      <c r="B56" s="28"/>
      <c r="C56" s="28"/>
      <c r="D56" s="29"/>
      <c r="E56" s="28"/>
      <c r="F56" s="29"/>
    </row>
    <row r="57" spans="1:6" x14ac:dyDescent="0.2">
      <c r="A57" s="150">
        <v>2014</v>
      </c>
      <c r="B57" s="153"/>
      <c r="C57" s="154"/>
      <c r="D57" s="155"/>
      <c r="E57" s="154"/>
      <c r="F57"/>
    </row>
    <row r="58" spans="1:6" x14ac:dyDescent="0.2">
      <c r="A58" s="150">
        <v>2015</v>
      </c>
      <c r="B58" s="153"/>
      <c r="C58" s="154"/>
      <c r="D58" s="155"/>
      <c r="E58" s="154"/>
      <c r="F58"/>
    </row>
    <row r="59" spans="1:6" ht="13.5" thickBot="1" x14ac:dyDescent="0.25">
      <c r="A59" s="151">
        <v>2016</v>
      </c>
      <c r="B59" s="153"/>
      <c r="C59" s="154"/>
      <c r="D59" s="155"/>
      <c r="E59" s="154"/>
      <c r="F59"/>
    </row>
    <row r="60" spans="1:6" x14ac:dyDescent="0.2">
      <c r="A60" s="149" t="s">
        <v>101</v>
      </c>
      <c r="B60" s="153"/>
      <c r="C60" s="154"/>
      <c r="D60" s="155"/>
      <c r="E60" s="154"/>
      <c r="F60"/>
    </row>
    <row r="61" spans="1:6" ht="13.5" thickBot="1" x14ac:dyDescent="0.25">
      <c r="A61" s="152" t="s">
        <v>102</v>
      </c>
      <c r="B61" s="156"/>
      <c r="C61" s="157"/>
      <c r="D61" s="158"/>
      <c r="E61" s="159"/>
      <c r="F61"/>
    </row>
    <row r="62" spans="1:6" x14ac:dyDescent="0.2">
      <c r="A62" s="30"/>
      <c r="B62" s="28"/>
      <c r="C62" s="28"/>
      <c r="D62" s="28"/>
      <c r="E62" s="28"/>
      <c r="F62" s="28"/>
    </row>
    <row r="63" spans="1:6" x14ac:dyDescent="0.2">
      <c r="A63" s="31" t="s">
        <v>105</v>
      </c>
      <c r="B63" s="28"/>
      <c r="C63" s="28"/>
      <c r="D63" s="28"/>
      <c r="E63" s="28"/>
      <c r="F63" s="28"/>
    </row>
    <row r="64" spans="1:6" x14ac:dyDescent="0.2">
      <c r="A64" s="31"/>
      <c r="B64" s="28"/>
      <c r="C64" s="28"/>
      <c r="D64" s="28"/>
      <c r="E64" s="28"/>
      <c r="F64" s="28"/>
    </row>
    <row r="65" spans="1:6" x14ac:dyDescent="0.2">
      <c r="B65" s="28"/>
      <c r="C65" s="28"/>
      <c r="D65" s="28"/>
      <c r="E65" s="28"/>
      <c r="F65" s="28"/>
    </row>
    <row r="66" spans="1:6" x14ac:dyDescent="0.2">
      <c r="A66" s="32" t="s">
        <v>55</v>
      </c>
      <c r="B66" s="33"/>
      <c r="C66" s="34"/>
    </row>
    <row r="67" spans="1:6" ht="13.5" thickBot="1" x14ac:dyDescent="0.25">
      <c r="A67" s="34"/>
      <c r="B67" s="34"/>
      <c r="C67" s="34"/>
    </row>
    <row r="68" spans="1:6" ht="13.5" thickBot="1" x14ac:dyDescent="0.25">
      <c r="A68" s="35" t="s">
        <v>53</v>
      </c>
      <c r="C68" s="36" t="s">
        <v>56</v>
      </c>
      <c r="D68" s="37" t="s">
        <v>57</v>
      </c>
    </row>
    <row r="69" spans="1:6" x14ac:dyDescent="0.2">
      <c r="A69" s="38">
        <v>2003</v>
      </c>
      <c r="C69" s="39">
        <f>+C57-SUM(C8:C19)</f>
        <v>0</v>
      </c>
      <c r="D69" s="40">
        <f>+D57-SUM(D8:D19)</f>
        <v>0</v>
      </c>
    </row>
    <row r="70" spans="1:6" x14ac:dyDescent="0.2">
      <c r="A70" s="41">
        <v>2004</v>
      </c>
      <c r="C70" s="42">
        <f>+C58-SUM(C20:C31)</f>
        <v>0</v>
      </c>
      <c r="D70" s="43">
        <f>+D58-SUM(D20:D31)</f>
        <v>0</v>
      </c>
    </row>
    <row r="71" spans="1:6" ht="13.5" thickBot="1" x14ac:dyDescent="0.25">
      <c r="A71" s="44">
        <v>2005</v>
      </c>
      <c r="C71" s="45">
        <f>+C59-SUM(C32:C43)</f>
        <v>0</v>
      </c>
      <c r="D71" s="46">
        <f>+D59-SUM(D32:D43)</f>
        <v>0</v>
      </c>
    </row>
    <row r="72" spans="1:6" x14ac:dyDescent="0.2">
      <c r="A72" s="38" t="str">
        <f>+A60</f>
        <v>ene-ago 2016</v>
      </c>
      <c r="C72" s="47">
        <f>+C60-(SUM(C32:INDEX(C32:C43,'parámetros e instrucciones'!$E$3)))</f>
        <v>0</v>
      </c>
      <c r="D72" s="47">
        <f>+D60-(SUM(D32:INDEX(D32:D43,'parámetros e instrucciones'!$E$3)))</f>
        <v>0</v>
      </c>
    </row>
    <row r="73" spans="1:6" ht="13.5" thickBot="1" x14ac:dyDescent="0.25">
      <c r="A73" s="44" t="str">
        <f>+A61</f>
        <v>ene-ago 2017</v>
      </c>
      <c r="C73" s="48">
        <f>+C61-(SUM(C44:INDEX(C44:C55,'parámetros e instrucciones'!$E$3)))</f>
        <v>0</v>
      </c>
      <c r="D73" s="48">
        <f>+D61-(SUM(D44:INDEX(D44:D55,'parámetros e instrucciones'!$E$3)))</f>
        <v>0</v>
      </c>
    </row>
  </sheetData>
  <mergeCells count="3">
    <mergeCell ref="A1:F1"/>
    <mergeCell ref="A6:A7"/>
    <mergeCell ref="A4:H4"/>
  </mergeCells>
  <phoneticPr fontId="0" type="noConversion"/>
  <printOptions horizontalCentered="1" verticalCentered="1"/>
  <pageMargins left="0.19685039370078741" right="0.19685039370078741" top="0.98425196850393704" bottom="0.98425196850393704" header="0.19685039370078741" footer="0.51181102362204722"/>
  <pageSetup paperSize="9" scale="95" orientation="portrait" horizontalDpi="300" verticalDpi="300" r:id="rId1"/>
  <headerFooter alignWithMargins="0">
    <oddHeader xml:space="preserve">&amp;R2017 - Año de las Energías Renovables
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showGridLines="0" topLeftCell="A31" zoomScale="75" workbookViewId="0">
      <selection activeCell="A6" sqref="A6:A7"/>
    </sheetView>
  </sheetViews>
  <sheetFormatPr baseColWidth="10" defaultRowHeight="12.75" x14ac:dyDescent="0.2"/>
  <cols>
    <col min="1" max="1" width="25.5703125" style="7" customWidth="1"/>
    <col min="2" max="2" width="24.85546875" style="7" customWidth="1"/>
    <col min="3" max="3" width="16.140625" style="7" customWidth="1"/>
    <col min="4" max="5" width="11.42578125" style="7"/>
    <col min="6" max="6" width="14.140625" style="7" customWidth="1"/>
    <col min="7" max="9" width="2.85546875" style="7" customWidth="1"/>
    <col min="10" max="16384" width="11.42578125" style="7"/>
  </cols>
  <sheetData>
    <row r="1" spans="1:8" x14ac:dyDescent="0.2">
      <c r="A1" s="334" t="s">
        <v>4</v>
      </c>
      <c r="B1" s="334"/>
      <c r="C1" s="334"/>
      <c r="D1" s="334"/>
      <c r="E1" s="334"/>
      <c r="F1" s="334"/>
      <c r="G1" s="10"/>
      <c r="H1" s="10"/>
    </row>
    <row r="2" spans="1:8" x14ac:dyDescent="0.2">
      <c r="A2" s="165" t="s">
        <v>5</v>
      </c>
      <c r="B2" s="166"/>
      <c r="C2" s="166"/>
      <c r="D2" s="166"/>
      <c r="E2" s="166"/>
      <c r="F2" s="166"/>
    </row>
    <row r="3" spans="1:8" x14ac:dyDescent="0.2">
      <c r="A3" s="167" t="str">
        <f>+'1.Modelos'!B8</f>
        <v>HILADOS TEXTURADOS</v>
      </c>
      <c r="B3" s="166"/>
      <c r="C3" s="166"/>
      <c r="D3" s="166"/>
      <c r="E3" s="166"/>
      <c r="F3" s="166"/>
      <c r="G3" s="11"/>
    </row>
    <row r="4" spans="1:8" ht="15.75" x14ac:dyDescent="0.25">
      <c r="A4" s="337" t="s">
        <v>50</v>
      </c>
      <c r="B4" s="337"/>
      <c r="C4" s="337"/>
      <c r="D4" s="337"/>
      <c r="E4" s="337"/>
      <c r="F4" s="337"/>
    </row>
    <row r="5" spans="1:8" ht="13.5" thickBot="1" x14ac:dyDescent="0.25">
      <c r="A5" s="163" t="s">
        <v>51</v>
      </c>
      <c r="B5" s="164"/>
      <c r="C5" s="164"/>
      <c r="D5" s="164"/>
      <c r="E5" s="164"/>
      <c r="F5" s="164"/>
    </row>
    <row r="6" spans="1:8" ht="12.75" customHeight="1" x14ac:dyDescent="0.2">
      <c r="A6" s="335" t="s">
        <v>52</v>
      </c>
      <c r="B6" s="131" t="s">
        <v>7</v>
      </c>
      <c r="C6" s="130" t="s">
        <v>6</v>
      </c>
      <c r="D6" s="129" t="s">
        <v>38</v>
      </c>
      <c r="E6" s="129" t="s">
        <v>39</v>
      </c>
    </row>
    <row r="7" spans="1:8" ht="13.5" thickBot="1" x14ac:dyDescent="0.25">
      <c r="A7" s="336" t="s">
        <v>53</v>
      </c>
      <c r="B7" s="132" t="s">
        <v>10</v>
      </c>
      <c r="C7" s="133" t="s">
        <v>8</v>
      </c>
      <c r="D7" s="134" t="s">
        <v>9</v>
      </c>
      <c r="E7" s="134" t="s">
        <v>9</v>
      </c>
    </row>
    <row r="8" spans="1:8" x14ac:dyDescent="0.2">
      <c r="A8" s="135">
        <f>'2- impo investigadas'!A8</f>
        <v>41640</v>
      </c>
      <c r="B8" s="140"/>
      <c r="C8" s="141"/>
      <c r="D8" s="142"/>
      <c r="E8" s="141"/>
    </row>
    <row r="9" spans="1:8" x14ac:dyDescent="0.2">
      <c r="A9" s="136">
        <f>'2- impo investigadas'!A9</f>
        <v>41671</v>
      </c>
      <c r="B9" s="143"/>
      <c r="C9" s="144"/>
      <c r="D9" s="145"/>
      <c r="E9" s="144"/>
    </row>
    <row r="10" spans="1:8" x14ac:dyDescent="0.2">
      <c r="A10" s="136">
        <f>'2- impo investigadas'!A10</f>
        <v>41699</v>
      </c>
      <c r="B10" s="143"/>
      <c r="C10" s="144"/>
      <c r="D10" s="145"/>
      <c r="E10" s="144"/>
    </row>
    <row r="11" spans="1:8" x14ac:dyDescent="0.2">
      <c r="A11" s="136">
        <f>'2- impo investigadas'!A11</f>
        <v>41730</v>
      </c>
      <c r="B11" s="143"/>
      <c r="C11" s="144"/>
      <c r="D11" s="145"/>
      <c r="E11" s="144"/>
    </row>
    <row r="12" spans="1:8" x14ac:dyDescent="0.2">
      <c r="A12" s="136">
        <f>'2- impo investigadas'!A12</f>
        <v>41760</v>
      </c>
      <c r="B12" s="143"/>
      <c r="C12" s="144"/>
      <c r="D12" s="145"/>
      <c r="E12" s="144"/>
    </row>
    <row r="13" spans="1:8" x14ac:dyDescent="0.2">
      <c r="A13" s="136">
        <f>'2- impo investigadas'!A13</f>
        <v>41791</v>
      </c>
      <c r="B13" s="143"/>
      <c r="C13" s="144"/>
      <c r="D13" s="145"/>
      <c r="E13" s="144"/>
    </row>
    <row r="14" spans="1:8" x14ac:dyDescent="0.2">
      <c r="A14" s="136">
        <f>'2- impo investigadas'!A14</f>
        <v>41821</v>
      </c>
      <c r="B14" s="143"/>
      <c r="C14" s="144"/>
      <c r="D14" s="145"/>
      <c r="E14" s="144"/>
    </row>
    <row r="15" spans="1:8" x14ac:dyDescent="0.2">
      <c r="A15" s="136">
        <f>'2- impo investigadas'!A15</f>
        <v>41852</v>
      </c>
      <c r="B15" s="143"/>
      <c r="C15" s="144"/>
      <c r="D15" s="145"/>
      <c r="E15" s="144"/>
    </row>
    <row r="16" spans="1:8" x14ac:dyDescent="0.2">
      <c r="A16" s="136">
        <f>'2- impo investigadas'!A16</f>
        <v>41883</v>
      </c>
      <c r="B16" s="143"/>
      <c r="C16" s="144"/>
      <c r="D16" s="145"/>
      <c r="E16" s="144"/>
    </row>
    <row r="17" spans="1:5" x14ac:dyDescent="0.2">
      <c r="A17" s="136">
        <f>'2- impo investigadas'!A17</f>
        <v>41913</v>
      </c>
      <c r="B17" s="143"/>
      <c r="C17" s="144"/>
      <c r="D17" s="145"/>
      <c r="E17" s="144"/>
    </row>
    <row r="18" spans="1:5" x14ac:dyDescent="0.2">
      <c r="A18" s="136">
        <f>'2- impo investigadas'!A18</f>
        <v>41944</v>
      </c>
      <c r="B18" s="143"/>
      <c r="C18" s="144"/>
      <c r="D18" s="145"/>
      <c r="E18" s="144"/>
    </row>
    <row r="19" spans="1:5" ht="13.5" thickBot="1" x14ac:dyDescent="0.25">
      <c r="A19" s="137">
        <f>'2- impo investigadas'!A19</f>
        <v>41974</v>
      </c>
      <c r="B19" s="146"/>
      <c r="C19" s="147"/>
      <c r="D19" s="148"/>
      <c r="E19" s="147"/>
    </row>
    <row r="20" spans="1:5" x14ac:dyDescent="0.2">
      <c r="A20" s="138">
        <f>'2- impo investigadas'!A20</f>
        <v>42005</v>
      </c>
      <c r="B20" s="140"/>
      <c r="C20" s="141"/>
      <c r="D20" s="142"/>
      <c r="E20" s="141"/>
    </row>
    <row r="21" spans="1:5" x14ac:dyDescent="0.2">
      <c r="A21" s="136">
        <f>'2- impo investigadas'!A21</f>
        <v>42036</v>
      </c>
      <c r="B21" s="143"/>
      <c r="C21" s="144"/>
      <c r="D21" s="145"/>
      <c r="E21" s="144"/>
    </row>
    <row r="22" spans="1:5" x14ac:dyDescent="0.2">
      <c r="A22" s="136">
        <f>'2- impo investigadas'!A22</f>
        <v>42064</v>
      </c>
      <c r="B22" s="143"/>
      <c r="C22" s="144"/>
      <c r="D22" s="145"/>
      <c r="E22" s="144"/>
    </row>
    <row r="23" spans="1:5" x14ac:dyDescent="0.2">
      <c r="A23" s="136">
        <f>'2- impo investigadas'!A23</f>
        <v>42095</v>
      </c>
      <c r="B23" s="143"/>
      <c r="C23" s="144"/>
      <c r="D23" s="145"/>
      <c r="E23" s="144"/>
    </row>
    <row r="24" spans="1:5" x14ac:dyDescent="0.2">
      <c r="A24" s="136">
        <f>'2- impo investigadas'!A24</f>
        <v>42125</v>
      </c>
      <c r="B24" s="143"/>
      <c r="C24" s="144"/>
      <c r="D24" s="145"/>
      <c r="E24" s="144"/>
    </row>
    <row r="25" spans="1:5" x14ac:dyDescent="0.2">
      <c r="A25" s="136">
        <f>'2- impo investigadas'!A25</f>
        <v>42156</v>
      </c>
      <c r="B25" s="143"/>
      <c r="C25" s="144"/>
      <c r="D25" s="145"/>
      <c r="E25" s="144"/>
    </row>
    <row r="26" spans="1:5" x14ac:dyDescent="0.2">
      <c r="A26" s="136">
        <f>'2- impo investigadas'!A26</f>
        <v>42186</v>
      </c>
      <c r="B26" s="143"/>
      <c r="C26" s="144"/>
      <c r="D26" s="145"/>
      <c r="E26" s="144"/>
    </row>
    <row r="27" spans="1:5" x14ac:dyDescent="0.2">
      <c r="A27" s="136">
        <f>'2- impo investigadas'!A27</f>
        <v>42217</v>
      </c>
      <c r="B27" s="143"/>
      <c r="C27" s="144"/>
      <c r="D27" s="145"/>
      <c r="E27" s="144"/>
    </row>
    <row r="28" spans="1:5" x14ac:dyDescent="0.2">
      <c r="A28" s="136">
        <f>'2- impo investigadas'!A28</f>
        <v>42248</v>
      </c>
      <c r="B28" s="143"/>
      <c r="C28" s="144"/>
      <c r="D28" s="145"/>
      <c r="E28" s="144"/>
    </row>
    <row r="29" spans="1:5" x14ac:dyDescent="0.2">
      <c r="A29" s="136">
        <f>'2- impo investigadas'!A29</f>
        <v>42278</v>
      </c>
      <c r="B29" s="143"/>
      <c r="C29" s="144"/>
      <c r="D29" s="145"/>
      <c r="E29" s="144"/>
    </row>
    <row r="30" spans="1:5" x14ac:dyDescent="0.2">
      <c r="A30" s="136">
        <f>'2- impo investigadas'!A30</f>
        <v>42309</v>
      </c>
      <c r="B30" s="143"/>
      <c r="C30" s="144"/>
      <c r="D30" s="145"/>
      <c r="E30" s="144"/>
    </row>
    <row r="31" spans="1:5" ht="13.5" thickBot="1" x14ac:dyDescent="0.25">
      <c r="A31" s="139">
        <f>'2- impo investigadas'!A31</f>
        <v>42339</v>
      </c>
      <c r="B31" s="146"/>
      <c r="C31" s="147"/>
      <c r="D31" s="148"/>
      <c r="E31" s="147"/>
    </row>
    <row r="32" spans="1:5" x14ac:dyDescent="0.2">
      <c r="A32" s="135">
        <f>'2- impo investigadas'!A32</f>
        <v>42370</v>
      </c>
      <c r="B32" s="140"/>
      <c r="C32" s="141"/>
      <c r="D32" s="142"/>
      <c r="E32" s="141"/>
    </row>
    <row r="33" spans="1:5" x14ac:dyDescent="0.2">
      <c r="A33" s="136">
        <f>'2- impo investigadas'!A33</f>
        <v>42401</v>
      </c>
      <c r="B33" s="143"/>
      <c r="C33" s="144"/>
      <c r="D33" s="145"/>
      <c r="E33" s="144"/>
    </row>
    <row r="34" spans="1:5" x14ac:dyDescent="0.2">
      <c r="A34" s="136">
        <f>'2- impo investigadas'!A34</f>
        <v>42430</v>
      </c>
      <c r="B34" s="143"/>
      <c r="C34" s="144"/>
      <c r="D34" s="145"/>
      <c r="E34" s="144"/>
    </row>
    <row r="35" spans="1:5" x14ac:dyDescent="0.2">
      <c r="A35" s="136">
        <f>'2- impo investigadas'!A35</f>
        <v>42461</v>
      </c>
      <c r="B35" s="143"/>
      <c r="C35" s="144"/>
      <c r="D35" s="145"/>
      <c r="E35" s="144"/>
    </row>
    <row r="36" spans="1:5" x14ac:dyDescent="0.2">
      <c r="A36" s="136">
        <f>'2- impo investigadas'!A36</f>
        <v>42491</v>
      </c>
      <c r="B36" s="143"/>
      <c r="C36" s="144"/>
      <c r="D36" s="145"/>
      <c r="E36" s="144"/>
    </row>
    <row r="37" spans="1:5" x14ac:dyDescent="0.2">
      <c r="A37" s="136">
        <f>'2- impo investigadas'!A37</f>
        <v>42522</v>
      </c>
      <c r="B37" s="143"/>
      <c r="C37" s="144"/>
      <c r="D37" s="145"/>
      <c r="E37" s="144"/>
    </row>
    <row r="38" spans="1:5" x14ac:dyDescent="0.2">
      <c r="A38" s="136">
        <f>'2- impo investigadas'!A38</f>
        <v>42552</v>
      </c>
      <c r="B38" s="143"/>
      <c r="C38" s="144"/>
      <c r="D38" s="145"/>
      <c r="E38" s="144"/>
    </row>
    <row r="39" spans="1:5" x14ac:dyDescent="0.2">
      <c r="A39" s="136">
        <f>'2- impo investigadas'!A39</f>
        <v>42583</v>
      </c>
      <c r="B39" s="143"/>
      <c r="C39" s="144"/>
      <c r="D39" s="145"/>
      <c r="E39" s="144"/>
    </row>
    <row r="40" spans="1:5" x14ac:dyDescent="0.2">
      <c r="A40" s="136">
        <f>'2- impo investigadas'!A40</f>
        <v>42614</v>
      </c>
      <c r="B40" s="143"/>
      <c r="C40" s="144"/>
      <c r="D40" s="145"/>
      <c r="E40" s="144"/>
    </row>
    <row r="41" spans="1:5" x14ac:dyDescent="0.2">
      <c r="A41" s="136">
        <f>'2- impo investigadas'!A41</f>
        <v>42644</v>
      </c>
      <c r="B41" s="143"/>
      <c r="C41" s="144"/>
      <c r="D41" s="145"/>
      <c r="E41" s="144"/>
    </row>
    <row r="42" spans="1:5" x14ac:dyDescent="0.2">
      <c r="A42" s="136">
        <f>'2- impo investigadas'!A42</f>
        <v>42675</v>
      </c>
      <c r="B42" s="143"/>
      <c r="C42" s="144"/>
      <c r="D42" s="145"/>
      <c r="E42" s="144"/>
    </row>
    <row r="43" spans="1:5" ht="13.5" thickBot="1" x14ac:dyDescent="0.25">
      <c r="A43" s="137">
        <f>'2- impo investigadas'!A43</f>
        <v>42705</v>
      </c>
      <c r="B43" s="146"/>
      <c r="C43" s="147"/>
      <c r="D43" s="148"/>
      <c r="E43" s="147"/>
    </row>
    <row r="44" spans="1:5" x14ac:dyDescent="0.2">
      <c r="A44" s="138">
        <f>'2- impo investigadas'!A44</f>
        <v>42736</v>
      </c>
      <c r="B44" s="140"/>
      <c r="C44" s="141"/>
      <c r="D44" s="142"/>
      <c r="E44" s="141"/>
    </row>
    <row r="45" spans="1:5" x14ac:dyDescent="0.2">
      <c r="A45" s="136">
        <f>'2- impo investigadas'!A45</f>
        <v>42767</v>
      </c>
      <c r="B45" s="143"/>
      <c r="C45" s="144"/>
      <c r="D45" s="145"/>
      <c r="E45" s="144"/>
    </row>
    <row r="46" spans="1:5" x14ac:dyDescent="0.2">
      <c r="A46" s="136">
        <f>'2- impo investigadas'!A46</f>
        <v>42795</v>
      </c>
      <c r="B46" s="143"/>
      <c r="C46" s="144"/>
      <c r="D46" s="145"/>
      <c r="E46" s="144"/>
    </row>
    <row r="47" spans="1:5" x14ac:dyDescent="0.2">
      <c r="A47" s="136">
        <f>'2- impo investigadas'!A47</f>
        <v>42826</v>
      </c>
      <c r="B47" s="143"/>
      <c r="C47" s="144"/>
      <c r="D47" s="145"/>
      <c r="E47" s="144"/>
    </row>
    <row r="48" spans="1:5" x14ac:dyDescent="0.2">
      <c r="A48" s="136">
        <f>'2- impo investigadas'!A48</f>
        <v>42856</v>
      </c>
      <c r="B48" s="143"/>
      <c r="C48" s="144"/>
      <c r="D48" s="145"/>
      <c r="E48" s="144"/>
    </row>
    <row r="49" spans="1:6" x14ac:dyDescent="0.2">
      <c r="A49" s="136">
        <f>'2- impo investigadas'!A49</f>
        <v>42887</v>
      </c>
      <c r="B49" s="143"/>
      <c r="C49" s="144"/>
      <c r="D49" s="145"/>
      <c r="E49" s="144"/>
    </row>
    <row r="50" spans="1:6" x14ac:dyDescent="0.2">
      <c r="A50" s="136">
        <f>'2- impo investigadas'!A50</f>
        <v>42917</v>
      </c>
      <c r="B50" s="143"/>
      <c r="C50" s="144"/>
      <c r="D50" s="145"/>
      <c r="E50" s="144"/>
    </row>
    <row r="51" spans="1:6" x14ac:dyDescent="0.2">
      <c r="A51" s="136">
        <f>'2- impo investigadas'!A51</f>
        <v>42948</v>
      </c>
      <c r="B51" s="143"/>
      <c r="C51" s="144"/>
      <c r="D51" s="145"/>
      <c r="E51" s="144"/>
    </row>
    <row r="52" spans="1:6" hidden="1" x14ac:dyDescent="0.2">
      <c r="A52" s="16">
        <f>'2- impo investigadas'!A52</f>
        <v>41153</v>
      </c>
      <c r="B52" s="108"/>
      <c r="C52" s="24"/>
      <c r="D52" s="17"/>
      <c r="E52" s="18"/>
    </row>
    <row r="53" spans="1:6" hidden="1" x14ac:dyDescent="0.2">
      <c r="A53" s="16">
        <f>'2- impo investigadas'!A53</f>
        <v>41183</v>
      </c>
      <c r="B53" s="108"/>
      <c r="C53" s="24"/>
      <c r="D53" s="17"/>
      <c r="E53" s="18"/>
    </row>
    <row r="54" spans="1:6" hidden="1" x14ac:dyDescent="0.2">
      <c r="A54" s="16">
        <f>'2- impo investigadas'!A54</f>
        <v>41214</v>
      </c>
      <c r="B54" s="108"/>
      <c r="C54" s="24"/>
      <c r="D54" s="17"/>
      <c r="E54" s="18"/>
    </row>
    <row r="55" spans="1:6" ht="13.5" hidden="1" thickBot="1" x14ac:dyDescent="0.25">
      <c r="A55" s="20">
        <f>'2- impo investigadas'!A55</f>
        <v>41244</v>
      </c>
      <c r="B55" s="109"/>
      <c r="C55" s="25"/>
      <c r="D55" s="26"/>
      <c r="E55" s="21"/>
    </row>
    <row r="56" spans="1:6" x14ac:dyDescent="0.2">
      <c r="A56" s="27"/>
      <c r="B56" s="28"/>
      <c r="C56" s="28"/>
      <c r="D56" s="29"/>
      <c r="E56" s="28"/>
      <c r="F56" s="29"/>
    </row>
    <row r="57" spans="1:6" x14ac:dyDescent="0.2">
      <c r="A57" s="150">
        <v>2014</v>
      </c>
      <c r="B57" s="153"/>
      <c r="C57" s="154"/>
      <c r="D57" s="155"/>
      <c r="E57" s="154"/>
    </row>
    <row r="58" spans="1:6" x14ac:dyDescent="0.2">
      <c r="A58" s="150">
        <v>2015</v>
      </c>
      <c r="B58" s="153"/>
      <c r="C58" s="154"/>
      <c r="D58" s="155"/>
      <c r="E58" s="154"/>
    </row>
    <row r="59" spans="1:6" ht="13.5" thickBot="1" x14ac:dyDescent="0.25">
      <c r="A59" s="151">
        <v>2016</v>
      </c>
      <c r="B59" s="153"/>
      <c r="C59" s="154"/>
      <c r="D59" s="155"/>
      <c r="E59" s="154"/>
    </row>
    <row r="60" spans="1:6" x14ac:dyDescent="0.2">
      <c r="A60" s="149" t="s">
        <v>101</v>
      </c>
      <c r="B60" s="153"/>
      <c r="C60" s="154"/>
      <c r="D60" s="155"/>
      <c r="E60" s="154"/>
    </row>
    <row r="61" spans="1:6" ht="13.5" thickBot="1" x14ac:dyDescent="0.25">
      <c r="A61" s="152" t="s">
        <v>102</v>
      </c>
      <c r="B61" s="156"/>
      <c r="C61" s="157"/>
      <c r="D61" s="158"/>
      <c r="E61" s="159"/>
    </row>
    <row r="62" spans="1:6" x14ac:dyDescent="0.2">
      <c r="A62" s="30"/>
      <c r="B62" s="28"/>
      <c r="C62" s="28"/>
      <c r="D62" s="28"/>
      <c r="E62" s="28"/>
      <c r="F62" s="28"/>
    </row>
    <row r="63" spans="1:6" x14ac:dyDescent="0.2">
      <c r="A63" s="31" t="s">
        <v>54</v>
      </c>
      <c r="B63" s="28"/>
      <c r="C63" s="28"/>
      <c r="D63" s="28"/>
      <c r="E63" s="28"/>
      <c r="F63" s="28"/>
    </row>
    <row r="64" spans="1:6" x14ac:dyDescent="0.2">
      <c r="A64" s="334"/>
      <c r="B64" s="334"/>
      <c r="C64" s="334"/>
      <c r="D64" s="334"/>
      <c r="E64" s="334"/>
      <c r="F64" s="334"/>
    </row>
    <row r="65" spans="1:6" x14ac:dyDescent="0.2">
      <c r="A65" s="165"/>
      <c r="B65" s="166"/>
      <c r="C65" s="166"/>
      <c r="D65" s="166"/>
      <c r="E65" s="166"/>
      <c r="F65" s="166"/>
    </row>
    <row r="66" spans="1:6" x14ac:dyDescent="0.2">
      <c r="B66" s="28"/>
      <c r="C66" s="28"/>
      <c r="D66" s="28"/>
      <c r="E66" s="28"/>
      <c r="F66" s="28"/>
    </row>
    <row r="67" spans="1:6" x14ac:dyDescent="0.2">
      <c r="A67" s="32" t="s">
        <v>55</v>
      </c>
      <c r="B67" s="33"/>
      <c r="C67" s="34"/>
    </row>
    <row r="68" spans="1:6" ht="13.5" thickBot="1" x14ac:dyDescent="0.25">
      <c r="A68" s="34"/>
      <c r="B68" s="34"/>
      <c r="C68" s="34"/>
    </row>
    <row r="69" spans="1:6" ht="13.5" thickBot="1" x14ac:dyDescent="0.25">
      <c r="A69" s="35" t="s">
        <v>53</v>
      </c>
      <c r="C69" s="36" t="s">
        <v>56</v>
      </c>
      <c r="D69" s="37" t="s">
        <v>57</v>
      </c>
    </row>
    <row r="70" spans="1:6" x14ac:dyDescent="0.2">
      <c r="A70" s="38">
        <v>2003</v>
      </c>
      <c r="C70" s="39">
        <f>+C57-SUM(C8:C19)</f>
        <v>0</v>
      </c>
      <c r="D70" s="40">
        <f>+D57-SUM(D8:D19)</f>
        <v>0</v>
      </c>
    </row>
    <row r="71" spans="1:6" x14ac:dyDescent="0.2">
      <c r="A71" s="41">
        <v>2004</v>
      </c>
      <c r="C71" s="42">
        <f>+C58-SUM(C20:C31)</f>
        <v>0</v>
      </c>
      <c r="D71" s="43">
        <f>+D58-SUM(D20:D31)</f>
        <v>0</v>
      </c>
    </row>
    <row r="72" spans="1:6" ht="13.5" thickBot="1" x14ac:dyDescent="0.25">
      <c r="A72" s="44">
        <v>2005</v>
      </c>
      <c r="C72" s="45">
        <f>+C59-SUM(C32:C43)</f>
        <v>0</v>
      </c>
      <c r="D72" s="46">
        <f>+D59-SUM(D32:D43)</f>
        <v>0</v>
      </c>
    </row>
    <row r="73" spans="1:6" x14ac:dyDescent="0.2">
      <c r="A73" s="38" t="str">
        <f>+A61</f>
        <v>ene-ago 2017</v>
      </c>
      <c r="C73" s="47">
        <f>+C61-(SUM(C32:INDEX(C32:C43,'parámetros e instrucciones'!$E$3)))</f>
        <v>0</v>
      </c>
      <c r="D73" s="47">
        <f>+D61-(SUM(D32:INDEX(D32:D43,'parámetros e instrucciones'!$E$3)))</f>
        <v>0</v>
      </c>
    </row>
    <row r="74" spans="1:6" ht="13.5" thickBot="1" x14ac:dyDescent="0.25">
      <c r="A74" s="44">
        <f>+A62</f>
        <v>0</v>
      </c>
      <c r="C74" s="48">
        <f>+C62-(SUM(C44:INDEX(C44:C55,'parámetros e instrucciones'!$E$3)))</f>
        <v>0</v>
      </c>
      <c r="D74" s="48">
        <f>+D62-(SUM(D44:INDEX(D44:D55,'parámetros e instrucciones'!$E$3)))</f>
        <v>0</v>
      </c>
    </row>
  </sheetData>
  <mergeCells count="4">
    <mergeCell ref="A1:F1"/>
    <mergeCell ref="A4:F4"/>
    <mergeCell ref="A6:A7"/>
    <mergeCell ref="A64:F64"/>
  </mergeCells>
  <phoneticPr fontId="0" type="noConversion"/>
  <printOptions horizontalCentered="1" verticalCentered="1"/>
  <pageMargins left="0.19685039370078741" right="0.19685039370078741" top="0.98425196850393704" bottom="0.98425196850393704" header="0.19685039370078741" footer="0.51181102362204722"/>
  <pageSetup paperSize="9" scale="93" orientation="portrait" horizontalDpi="300" verticalDpi="300" r:id="rId1"/>
  <headerFooter alignWithMargins="0">
    <oddHeader xml:space="preserve">&amp;R2017 - Año de las Energías Renovables
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0"/>
  <sheetViews>
    <sheetView showGridLines="0" zoomScale="75" workbookViewId="0">
      <selection sqref="A1:I43"/>
    </sheetView>
  </sheetViews>
  <sheetFormatPr baseColWidth="10" defaultRowHeight="12.75" x14ac:dyDescent="0.2"/>
  <cols>
    <col min="1" max="1" width="36.42578125" style="2" customWidth="1"/>
    <col min="2" max="2" width="11.42578125" style="2"/>
    <col min="3" max="3" width="8.28515625" style="2" customWidth="1"/>
    <col min="4" max="4" width="11.42578125" style="2"/>
    <col min="5" max="5" width="8.28515625" style="2" customWidth="1"/>
    <col min="6" max="6" width="11.42578125" style="2"/>
    <col min="7" max="7" width="8.28515625" style="2" customWidth="1"/>
    <col min="8" max="8" width="15.85546875" style="6" customWidth="1"/>
    <col min="9" max="9" width="19.7109375" style="6" customWidth="1"/>
    <col min="10" max="16384" width="11.42578125" style="2"/>
  </cols>
  <sheetData>
    <row r="1" spans="1:11" x14ac:dyDescent="0.2">
      <c r="A1" s="169" t="s">
        <v>88</v>
      </c>
      <c r="B1" s="170"/>
      <c r="C1" s="170"/>
      <c r="D1" s="170"/>
      <c r="E1" s="170"/>
      <c r="F1" s="170"/>
      <c r="G1" s="170"/>
      <c r="H1" s="174"/>
      <c r="I1" s="174"/>
    </row>
    <row r="2" spans="1:11" x14ac:dyDescent="0.2">
      <c r="A2" s="169" t="s">
        <v>11</v>
      </c>
      <c r="B2" s="170"/>
      <c r="C2" s="170"/>
      <c r="D2" s="170"/>
      <c r="E2" s="170"/>
      <c r="F2" s="170"/>
      <c r="G2" s="170"/>
      <c r="H2" s="174"/>
      <c r="I2" s="174"/>
    </row>
    <row r="3" spans="1:11" x14ac:dyDescent="0.2">
      <c r="A3" s="340" t="s">
        <v>122</v>
      </c>
      <c r="B3" s="340"/>
      <c r="C3" s="340"/>
      <c r="D3" s="340"/>
      <c r="E3" s="340"/>
      <c r="F3" s="340"/>
      <c r="G3" s="340"/>
      <c r="H3" s="340"/>
      <c r="I3" s="340"/>
      <c r="J3" s="288"/>
      <c r="K3" s="288"/>
    </row>
    <row r="4" spans="1:11" s="5" customFormat="1" x14ac:dyDescent="0.2">
      <c r="A4" s="171" t="s">
        <v>106</v>
      </c>
      <c r="B4" s="172"/>
      <c r="C4" s="172"/>
      <c r="D4" s="172"/>
      <c r="E4" s="172"/>
      <c r="F4" s="172"/>
      <c r="G4" s="172"/>
      <c r="H4" s="172"/>
      <c r="I4" s="172"/>
    </row>
    <row r="5" spans="1:11" ht="13.5" thickBot="1" x14ac:dyDescent="0.25">
      <c r="A5" s="173" t="s">
        <v>107</v>
      </c>
      <c r="B5" s="174"/>
      <c r="C5" s="174"/>
      <c r="D5" s="174"/>
      <c r="E5" s="174"/>
      <c r="F5" s="174"/>
      <c r="G5" s="174"/>
      <c r="H5" s="174"/>
      <c r="I5" s="174"/>
    </row>
    <row r="6" spans="1:11" ht="26.25" customHeight="1" thickBot="1" x14ac:dyDescent="0.25">
      <c r="A6" s="187" t="s">
        <v>12</v>
      </c>
      <c r="B6" s="338" t="s">
        <v>108</v>
      </c>
      <c r="C6" s="339"/>
      <c r="D6" s="338" t="s">
        <v>109</v>
      </c>
      <c r="E6" s="339"/>
      <c r="F6" s="338" t="s">
        <v>110</v>
      </c>
      <c r="G6" s="339"/>
      <c r="H6" s="338" t="s">
        <v>111</v>
      </c>
      <c r="I6" s="339"/>
    </row>
    <row r="7" spans="1:11" s="3" customFormat="1" ht="13.5" thickBot="1" x14ac:dyDescent="0.25">
      <c r="A7" s="188"/>
      <c r="B7" s="189" t="s">
        <v>44</v>
      </c>
      <c r="C7" s="190" t="s">
        <v>13</v>
      </c>
      <c r="D7" s="189" t="s">
        <v>44</v>
      </c>
      <c r="E7" s="190" t="s">
        <v>13</v>
      </c>
      <c r="F7" s="189" t="s">
        <v>44</v>
      </c>
      <c r="G7" s="190" t="s">
        <v>13</v>
      </c>
      <c r="H7" s="191" t="s">
        <v>44</v>
      </c>
      <c r="I7" s="192" t="s">
        <v>13</v>
      </c>
    </row>
    <row r="8" spans="1:11" s="3" customFormat="1" x14ac:dyDescent="0.2">
      <c r="A8" s="177" t="s">
        <v>45</v>
      </c>
      <c r="B8" s="178"/>
      <c r="C8" s="179"/>
      <c r="D8" s="178"/>
      <c r="E8" s="179"/>
      <c r="F8" s="178"/>
      <c r="G8" s="179"/>
      <c r="H8" s="178"/>
      <c r="I8" s="179"/>
    </row>
    <row r="9" spans="1:11" x14ac:dyDescent="0.2">
      <c r="A9" s="180" t="s">
        <v>14</v>
      </c>
      <c r="B9" s="181"/>
      <c r="C9" s="181"/>
      <c r="D9" s="181"/>
      <c r="E9" s="181"/>
      <c r="F9" s="181"/>
      <c r="G9" s="181"/>
      <c r="H9" s="193"/>
      <c r="I9" s="194"/>
    </row>
    <row r="10" spans="1:11" x14ac:dyDescent="0.2">
      <c r="A10" s="182" t="s">
        <v>15</v>
      </c>
      <c r="B10" s="181"/>
      <c r="C10" s="181"/>
      <c r="D10" s="181"/>
      <c r="E10" s="181"/>
      <c r="F10" s="181"/>
      <c r="G10" s="181"/>
      <c r="H10" s="193"/>
      <c r="I10" s="194"/>
    </row>
    <row r="11" spans="1:11" x14ac:dyDescent="0.2">
      <c r="A11" s="182" t="s">
        <v>16</v>
      </c>
      <c r="B11" s="181"/>
      <c r="C11" s="181"/>
      <c r="D11" s="181"/>
      <c r="E11" s="181"/>
      <c r="F11" s="181"/>
      <c r="G11" s="181"/>
      <c r="H11" s="193"/>
      <c r="I11" s="194"/>
    </row>
    <row r="12" spans="1:11" x14ac:dyDescent="0.2">
      <c r="A12" s="180" t="s">
        <v>17</v>
      </c>
      <c r="B12" s="181"/>
      <c r="C12" s="181"/>
      <c r="D12" s="181"/>
      <c r="E12" s="181"/>
      <c r="F12" s="181"/>
      <c r="G12" s="181"/>
      <c r="H12" s="193"/>
      <c r="I12" s="194"/>
    </row>
    <row r="13" spans="1:11" x14ac:dyDescent="0.2">
      <c r="A13" s="182" t="s">
        <v>18</v>
      </c>
      <c r="B13" s="181"/>
      <c r="C13" s="181"/>
      <c r="D13" s="181"/>
      <c r="E13" s="181"/>
      <c r="F13" s="181"/>
      <c r="G13" s="181"/>
      <c r="H13" s="193"/>
      <c r="I13" s="194"/>
    </row>
    <row r="14" spans="1:11" x14ac:dyDescent="0.2">
      <c r="A14" s="182" t="s">
        <v>19</v>
      </c>
      <c r="B14" s="181"/>
      <c r="C14" s="181"/>
      <c r="D14" s="181"/>
      <c r="E14" s="181"/>
      <c r="F14" s="181"/>
      <c r="G14" s="181"/>
      <c r="H14" s="193"/>
      <c r="I14" s="194"/>
    </row>
    <row r="15" spans="1:11" x14ac:dyDescent="0.2">
      <c r="A15" s="182" t="s">
        <v>20</v>
      </c>
      <c r="B15" s="181"/>
      <c r="C15" s="181"/>
      <c r="D15" s="181"/>
      <c r="E15" s="181"/>
      <c r="F15" s="181"/>
      <c r="G15" s="181"/>
      <c r="H15" s="193"/>
      <c r="I15" s="194"/>
    </row>
    <row r="16" spans="1:11" x14ac:dyDescent="0.2">
      <c r="A16" s="182" t="s">
        <v>21</v>
      </c>
      <c r="B16" s="181"/>
      <c r="C16" s="181"/>
      <c r="D16" s="181"/>
      <c r="E16" s="181"/>
      <c r="F16" s="181"/>
      <c r="G16" s="181"/>
      <c r="H16" s="193"/>
      <c r="I16" s="194"/>
    </row>
    <row r="17" spans="1:9" x14ac:dyDescent="0.2">
      <c r="A17" s="182" t="s">
        <v>22</v>
      </c>
      <c r="B17" s="181"/>
      <c r="C17" s="181"/>
      <c r="D17" s="181"/>
      <c r="E17" s="181"/>
      <c r="F17" s="181"/>
      <c r="G17" s="181"/>
      <c r="H17" s="193"/>
      <c r="I17" s="194"/>
    </row>
    <row r="18" spans="1:9" x14ac:dyDescent="0.2">
      <c r="A18" s="182" t="s">
        <v>23</v>
      </c>
      <c r="B18" s="181"/>
      <c r="C18" s="181"/>
      <c r="D18" s="181"/>
      <c r="E18" s="181"/>
      <c r="F18" s="181"/>
      <c r="G18" s="181"/>
      <c r="H18" s="193"/>
      <c r="I18" s="194"/>
    </row>
    <row r="19" spans="1:9" x14ac:dyDescent="0.2">
      <c r="A19" s="180" t="s">
        <v>37</v>
      </c>
      <c r="B19" s="181"/>
      <c r="C19" s="181"/>
      <c r="D19" s="181"/>
      <c r="E19" s="181"/>
      <c r="F19" s="181"/>
      <c r="G19" s="181"/>
      <c r="H19" s="193"/>
      <c r="I19" s="194"/>
    </row>
    <row r="20" spans="1:9" x14ac:dyDescent="0.2">
      <c r="A20" s="182" t="s">
        <v>24</v>
      </c>
      <c r="B20" s="181"/>
      <c r="C20" s="181"/>
      <c r="D20" s="181"/>
      <c r="E20" s="181"/>
      <c r="F20" s="181"/>
      <c r="G20" s="181"/>
      <c r="H20" s="193"/>
      <c r="I20" s="194"/>
    </row>
    <row r="21" spans="1:9" x14ac:dyDescent="0.2">
      <c r="A21" s="182" t="s">
        <v>25</v>
      </c>
      <c r="B21" s="181"/>
      <c r="C21" s="181"/>
      <c r="D21" s="181"/>
      <c r="E21" s="181"/>
      <c r="F21" s="181"/>
      <c r="G21" s="181"/>
      <c r="H21" s="193"/>
      <c r="I21" s="194"/>
    </row>
    <row r="22" spans="1:9" x14ac:dyDescent="0.2">
      <c r="A22" s="182" t="s">
        <v>26</v>
      </c>
      <c r="B22" s="181"/>
      <c r="C22" s="181"/>
      <c r="D22" s="181"/>
      <c r="E22" s="181"/>
      <c r="F22" s="181"/>
      <c r="G22" s="181"/>
      <c r="H22" s="193"/>
      <c r="I22" s="194"/>
    </row>
    <row r="23" spans="1:9" x14ac:dyDescent="0.2">
      <c r="A23" s="180" t="s">
        <v>84</v>
      </c>
      <c r="B23" s="181"/>
      <c r="C23" s="181"/>
      <c r="D23" s="181"/>
      <c r="E23" s="181"/>
      <c r="F23" s="181"/>
      <c r="G23" s="181"/>
      <c r="H23" s="193"/>
      <c r="I23" s="194"/>
    </row>
    <row r="24" spans="1:9" x14ac:dyDescent="0.2">
      <c r="A24" s="180" t="s">
        <v>27</v>
      </c>
      <c r="B24" s="181"/>
      <c r="C24" s="181"/>
      <c r="D24" s="181"/>
      <c r="E24" s="181"/>
      <c r="F24" s="181"/>
      <c r="G24" s="181"/>
      <c r="H24" s="193"/>
      <c r="I24" s="194"/>
    </row>
    <row r="25" spans="1:9" x14ac:dyDescent="0.2">
      <c r="A25" s="182" t="s">
        <v>28</v>
      </c>
      <c r="B25" s="181"/>
      <c r="C25" s="181"/>
      <c r="D25" s="181"/>
      <c r="E25" s="181"/>
      <c r="F25" s="181"/>
      <c r="G25" s="181"/>
      <c r="H25" s="193"/>
      <c r="I25" s="194"/>
    </row>
    <row r="26" spans="1:9" x14ac:dyDescent="0.2">
      <c r="A26" s="182" t="s">
        <v>29</v>
      </c>
      <c r="B26" s="181"/>
      <c r="C26" s="181"/>
      <c r="D26" s="181"/>
      <c r="E26" s="181"/>
      <c r="F26" s="181"/>
      <c r="G26" s="181"/>
      <c r="H26" s="193"/>
      <c r="I26" s="194"/>
    </row>
    <row r="27" spans="1:9" x14ac:dyDescent="0.2">
      <c r="A27" s="180" t="s">
        <v>30</v>
      </c>
      <c r="B27" s="181"/>
      <c r="C27" s="181"/>
      <c r="D27" s="181"/>
      <c r="E27" s="181"/>
      <c r="F27" s="181"/>
      <c r="G27" s="181"/>
      <c r="H27" s="193"/>
      <c r="I27" s="194"/>
    </row>
    <row r="28" spans="1:9" x14ac:dyDescent="0.2">
      <c r="A28" s="182" t="s">
        <v>28</v>
      </c>
      <c r="B28" s="181"/>
      <c r="C28" s="181"/>
      <c r="D28" s="181"/>
      <c r="E28" s="181"/>
      <c r="F28" s="181"/>
      <c r="G28" s="181"/>
      <c r="H28" s="193"/>
      <c r="I28" s="194"/>
    </row>
    <row r="29" spans="1:9" x14ac:dyDescent="0.2">
      <c r="A29" s="182" t="s">
        <v>29</v>
      </c>
      <c r="B29" s="181"/>
      <c r="C29" s="181"/>
      <c r="D29" s="181"/>
      <c r="E29" s="181"/>
      <c r="F29" s="181"/>
      <c r="G29" s="181"/>
      <c r="H29" s="193"/>
      <c r="I29" s="194"/>
    </row>
    <row r="30" spans="1:9" x14ac:dyDescent="0.2">
      <c r="A30" s="180" t="s">
        <v>43</v>
      </c>
      <c r="B30" s="181"/>
      <c r="C30" s="181"/>
      <c r="D30" s="181"/>
      <c r="E30" s="181"/>
      <c r="F30" s="181"/>
      <c r="G30" s="181"/>
      <c r="H30" s="193"/>
      <c r="I30" s="194"/>
    </row>
    <row r="31" spans="1:9" x14ac:dyDescent="0.2">
      <c r="A31" s="182" t="s">
        <v>28</v>
      </c>
      <c r="B31" s="181"/>
      <c r="C31" s="181"/>
      <c r="D31" s="181"/>
      <c r="E31" s="181"/>
      <c r="F31" s="181"/>
      <c r="G31" s="181"/>
      <c r="H31" s="193"/>
      <c r="I31" s="194"/>
    </row>
    <row r="32" spans="1:9" x14ac:dyDescent="0.2">
      <c r="A32" s="182" t="s">
        <v>29</v>
      </c>
      <c r="B32" s="181"/>
      <c r="C32" s="181"/>
      <c r="D32" s="181"/>
      <c r="E32" s="181"/>
      <c r="F32" s="181"/>
      <c r="G32" s="181"/>
      <c r="H32" s="193"/>
      <c r="I32" s="194"/>
    </row>
    <row r="33" spans="1:9" x14ac:dyDescent="0.2">
      <c r="A33" s="180" t="s">
        <v>31</v>
      </c>
      <c r="B33" s="181"/>
      <c r="C33" s="181"/>
      <c r="D33" s="181"/>
      <c r="E33" s="181"/>
      <c r="F33" s="181"/>
      <c r="G33" s="181"/>
      <c r="H33" s="193"/>
      <c r="I33" s="194"/>
    </row>
    <row r="34" spans="1:9" x14ac:dyDescent="0.2">
      <c r="A34" s="182" t="s">
        <v>28</v>
      </c>
      <c r="B34" s="181"/>
      <c r="C34" s="181"/>
      <c r="D34" s="181"/>
      <c r="E34" s="181"/>
      <c r="F34" s="181"/>
      <c r="G34" s="181"/>
      <c r="H34" s="193"/>
      <c r="I34" s="194"/>
    </row>
    <row r="35" spans="1:9" x14ac:dyDescent="0.2">
      <c r="A35" s="182" t="s">
        <v>29</v>
      </c>
      <c r="B35" s="181"/>
      <c r="C35" s="181"/>
      <c r="D35" s="181"/>
      <c r="E35" s="181"/>
      <c r="F35" s="181"/>
      <c r="G35" s="181"/>
      <c r="H35" s="193"/>
      <c r="I35" s="194"/>
    </row>
    <row r="36" spans="1:9" x14ac:dyDescent="0.2">
      <c r="A36" s="180" t="s">
        <v>32</v>
      </c>
      <c r="B36" s="181"/>
      <c r="C36" s="183">
        <v>1</v>
      </c>
      <c r="D36" s="181"/>
      <c r="E36" s="183">
        <v>1</v>
      </c>
      <c r="F36" s="181"/>
      <c r="G36" s="183">
        <v>1</v>
      </c>
      <c r="H36" s="193"/>
      <c r="I36" s="195">
        <v>1</v>
      </c>
    </row>
    <row r="37" spans="1:9" ht="13.5" thickBot="1" x14ac:dyDescent="0.25">
      <c r="A37" s="184" t="s">
        <v>33</v>
      </c>
      <c r="B37" s="185"/>
      <c r="C37" s="185"/>
      <c r="D37" s="185"/>
      <c r="E37" s="185"/>
      <c r="F37" s="185"/>
      <c r="G37" s="185"/>
      <c r="H37" s="196"/>
      <c r="I37" s="197"/>
    </row>
    <row r="38" spans="1:9" ht="13.5" thickBot="1" x14ac:dyDescent="0.25">
      <c r="A38" s="175" t="s">
        <v>81</v>
      </c>
      <c r="B38" s="176"/>
      <c r="C38" s="176"/>
      <c r="D38" s="176"/>
      <c r="E38" s="176"/>
      <c r="F38" s="176"/>
      <c r="G38" s="176"/>
      <c r="H38" s="198"/>
      <c r="I38" s="199"/>
    </row>
    <row r="39" spans="1:9" x14ac:dyDescent="0.2">
      <c r="A39" s="206" t="s">
        <v>40</v>
      </c>
      <c r="B39" s="186"/>
      <c r="C39" s="186"/>
      <c r="D39" s="186"/>
      <c r="E39" s="186"/>
      <c r="F39" s="186"/>
      <c r="G39" s="186"/>
      <c r="H39" s="200"/>
      <c r="I39" s="201"/>
    </row>
    <row r="40" spans="1:9" x14ac:dyDescent="0.2">
      <c r="A40" s="207" t="s">
        <v>41</v>
      </c>
      <c r="B40" s="181"/>
      <c r="C40" s="181"/>
      <c r="D40" s="181"/>
      <c r="E40" s="181"/>
      <c r="F40" s="181"/>
      <c r="G40" s="181"/>
      <c r="H40" s="193"/>
      <c r="I40" s="194"/>
    </row>
    <row r="41" spans="1:9" ht="13.5" thickBot="1" x14ac:dyDescent="0.25">
      <c r="A41" s="208" t="s">
        <v>42</v>
      </c>
      <c r="B41" s="185"/>
      <c r="C41" s="185"/>
      <c r="D41" s="185"/>
      <c r="E41" s="185"/>
      <c r="F41" s="185"/>
      <c r="G41" s="185"/>
      <c r="H41" s="196"/>
      <c r="I41" s="197"/>
    </row>
    <row r="42" spans="1:9" x14ac:dyDescent="0.2">
      <c r="A42" s="79"/>
      <c r="B42" s="7"/>
      <c r="C42" s="80"/>
      <c r="D42" s="80"/>
      <c r="E42" s="80"/>
      <c r="F42" s="80"/>
      <c r="G42" s="80"/>
      <c r="H42" s="202"/>
      <c r="I42" s="202"/>
    </row>
    <row r="43" spans="1:9" x14ac:dyDescent="0.2">
      <c r="A43" s="31" t="s">
        <v>112</v>
      </c>
      <c r="B43" s="80"/>
      <c r="C43" s="80"/>
      <c r="D43" s="80"/>
      <c r="E43" s="80"/>
      <c r="F43" s="80"/>
      <c r="G43" s="80"/>
      <c r="H43" s="202"/>
      <c r="I43" s="202"/>
    </row>
    <row r="44" spans="1:9" x14ac:dyDescent="0.2">
      <c r="A44" s="80"/>
      <c r="B44" s="80"/>
      <c r="C44" s="80"/>
      <c r="D44" s="80"/>
      <c r="E44" s="80"/>
      <c r="F44" s="80"/>
      <c r="G44" s="80"/>
      <c r="H44" s="202"/>
      <c r="I44" s="202"/>
    </row>
    <row r="45" spans="1:9" x14ac:dyDescent="0.2">
      <c r="A45" s="80"/>
      <c r="B45" s="80"/>
      <c r="C45" s="80"/>
      <c r="D45" s="80"/>
      <c r="E45" s="80"/>
      <c r="F45" s="80"/>
      <c r="G45" s="80"/>
      <c r="H45" s="202"/>
      <c r="I45" s="202"/>
    </row>
    <row r="46" spans="1:9" x14ac:dyDescent="0.2">
      <c r="A46" s="80"/>
      <c r="B46" s="80"/>
      <c r="C46" s="80"/>
      <c r="D46" s="80"/>
      <c r="E46" s="80"/>
      <c r="F46" s="80"/>
      <c r="G46" s="80"/>
      <c r="H46" s="202"/>
      <c r="I46" s="202"/>
    </row>
    <row r="47" spans="1:9" x14ac:dyDescent="0.2">
      <c r="A47" s="80"/>
      <c r="B47" s="80"/>
      <c r="C47" s="80"/>
      <c r="D47" s="80"/>
      <c r="E47" s="80"/>
      <c r="F47" s="80"/>
      <c r="G47" s="80"/>
      <c r="H47" s="202"/>
      <c r="I47" s="202"/>
    </row>
    <row r="48" spans="1:9" ht="13.5" thickBot="1" x14ac:dyDescent="0.25">
      <c r="A48" s="32" t="s">
        <v>70</v>
      </c>
      <c r="B48" s="75"/>
      <c r="C48" s="75"/>
      <c r="D48" s="75"/>
      <c r="E48" s="75"/>
      <c r="F48" s="75"/>
      <c r="G48" s="75"/>
      <c r="H48" s="203"/>
      <c r="I48" s="204"/>
    </row>
    <row r="49" spans="1:9" ht="13.5" thickBot="1" x14ac:dyDescent="0.25">
      <c r="A49" s="35" t="s">
        <v>53</v>
      </c>
      <c r="B49" s="35" t="str">
        <f>+B6</f>
        <v>promedio 2014</v>
      </c>
      <c r="C49" s="75"/>
      <c r="D49" s="35" t="str">
        <f>+D6</f>
        <v>promedio 2015</v>
      </c>
      <c r="E49" s="75"/>
      <c r="F49" s="35" t="str">
        <f>+F6</f>
        <v>promedio 2016</v>
      </c>
      <c r="G49" s="75"/>
      <c r="H49" s="205" t="str">
        <f>+H6</f>
        <v>promedio ene-ago 2017</v>
      </c>
      <c r="I49" s="204"/>
    </row>
    <row r="50" spans="1:9" ht="13.5" thickBot="1" x14ac:dyDescent="0.25">
      <c r="A50" s="76" t="s">
        <v>71</v>
      </c>
      <c r="B50" s="77">
        <f>+B36-SUM(B9,B9:B11,B13:B18,B20:B23,B25:B26,B28:B29,B31:B32,B34:B35)</f>
        <v>0</v>
      </c>
      <c r="C50" s="78"/>
      <c r="D50" s="77">
        <f>+D36-SUM(D9,D9:D11,D13:D18,D20:D23,D25:D26,D28:D29,D31:D32,D34:D35)</f>
        <v>0</v>
      </c>
      <c r="E50" s="78"/>
      <c r="F50" s="77">
        <f>+F36-SUM(F9,F9:F11,F13:F18,F20:F23,F25:F26,F28:F29,F31:F32,F34:F35)</f>
        <v>0</v>
      </c>
      <c r="G50" s="78"/>
      <c r="H50" s="77">
        <f>+H36-SUM(H9,H9:H11,H13:H18,H20:H23,H25:H26,H28:H29,H31:H32,H34:H35)</f>
        <v>0</v>
      </c>
    </row>
  </sheetData>
  <mergeCells count="5">
    <mergeCell ref="H6:I6"/>
    <mergeCell ref="F6:G6"/>
    <mergeCell ref="D6:E6"/>
    <mergeCell ref="B6:C6"/>
    <mergeCell ref="A3:I3"/>
  </mergeCells>
  <phoneticPr fontId="0" type="noConversion"/>
  <printOptions horizontalCentered="1" verticalCentered="1"/>
  <pageMargins left="0.26" right="0.24" top="0.42" bottom="0.47" header="0.511811023622047" footer="0.511811023622047"/>
  <pageSetup paperSize="9" scale="96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0"/>
  <sheetViews>
    <sheetView showGridLines="0" zoomScale="75" workbookViewId="0">
      <selection sqref="A1:I43"/>
    </sheetView>
  </sheetViews>
  <sheetFormatPr baseColWidth="10" defaultRowHeight="12.75" x14ac:dyDescent="0.2"/>
  <cols>
    <col min="1" max="1" width="36.42578125" style="2" customWidth="1"/>
    <col min="2" max="2" width="11.42578125" style="2"/>
    <col min="3" max="3" width="8.28515625" style="2" customWidth="1"/>
    <col min="4" max="4" width="11.42578125" style="2"/>
    <col min="5" max="5" width="8.28515625" style="2" customWidth="1"/>
    <col min="6" max="6" width="11.42578125" style="2"/>
    <col min="7" max="7" width="8.28515625" style="2" customWidth="1"/>
    <col min="8" max="8" width="15.85546875" style="6" customWidth="1"/>
    <col min="9" max="9" width="19.7109375" style="6" customWidth="1"/>
    <col min="10" max="16384" width="11.42578125" style="2"/>
  </cols>
  <sheetData>
    <row r="1" spans="1:11" x14ac:dyDescent="0.2">
      <c r="A1" s="169" t="s">
        <v>130</v>
      </c>
      <c r="B1" s="170"/>
      <c r="C1" s="170"/>
      <c r="D1" s="170"/>
      <c r="E1" s="170"/>
      <c r="F1" s="170"/>
      <c r="G1" s="170"/>
      <c r="H1" s="174"/>
      <c r="I1" s="174"/>
    </row>
    <row r="2" spans="1:11" x14ac:dyDescent="0.2">
      <c r="A2" s="169" t="s">
        <v>11</v>
      </c>
      <c r="B2" s="170"/>
      <c r="C2" s="170"/>
      <c r="D2" s="170"/>
      <c r="E2" s="170"/>
      <c r="F2" s="170"/>
      <c r="G2" s="170"/>
      <c r="H2" s="174"/>
      <c r="I2" s="174"/>
    </row>
    <row r="3" spans="1:11" x14ac:dyDescent="0.2">
      <c r="A3" s="340" t="s">
        <v>125</v>
      </c>
      <c r="B3" s="340"/>
      <c r="C3" s="340"/>
      <c r="D3" s="340"/>
      <c r="E3" s="340"/>
      <c r="F3" s="340"/>
      <c r="G3" s="340"/>
      <c r="H3" s="340"/>
      <c r="I3" s="340"/>
      <c r="J3" s="288"/>
      <c r="K3" s="288"/>
    </row>
    <row r="4" spans="1:11" s="5" customFormat="1" x14ac:dyDescent="0.2">
      <c r="A4" s="171" t="s">
        <v>106</v>
      </c>
      <c r="B4" s="172"/>
      <c r="C4" s="172"/>
      <c r="D4" s="172"/>
      <c r="E4" s="172"/>
      <c r="F4" s="172"/>
      <c r="G4" s="172"/>
      <c r="H4" s="172"/>
      <c r="I4" s="172"/>
    </row>
    <row r="5" spans="1:11" ht="13.5" thickBot="1" x14ac:dyDescent="0.25">
      <c r="A5" s="173" t="s">
        <v>107</v>
      </c>
      <c r="B5" s="174"/>
      <c r="C5" s="174"/>
      <c r="D5" s="174"/>
      <c r="E5" s="174"/>
      <c r="F5" s="174"/>
      <c r="G5" s="174"/>
      <c r="H5" s="174"/>
      <c r="I5" s="174"/>
    </row>
    <row r="6" spans="1:11" ht="26.25" customHeight="1" thickBot="1" x14ac:dyDescent="0.25">
      <c r="A6" s="187" t="s">
        <v>12</v>
      </c>
      <c r="B6" s="338" t="s">
        <v>108</v>
      </c>
      <c r="C6" s="339"/>
      <c r="D6" s="338" t="s">
        <v>109</v>
      </c>
      <c r="E6" s="339"/>
      <c r="F6" s="338" t="s">
        <v>110</v>
      </c>
      <c r="G6" s="339"/>
      <c r="H6" s="338" t="s">
        <v>111</v>
      </c>
      <c r="I6" s="339"/>
    </row>
    <row r="7" spans="1:11" s="3" customFormat="1" ht="13.5" thickBot="1" x14ac:dyDescent="0.25">
      <c r="A7" s="188"/>
      <c r="B7" s="189" t="s">
        <v>44</v>
      </c>
      <c r="C7" s="190" t="s">
        <v>13</v>
      </c>
      <c r="D7" s="189" t="s">
        <v>44</v>
      </c>
      <c r="E7" s="190" t="s">
        <v>13</v>
      </c>
      <c r="F7" s="189" t="s">
        <v>44</v>
      </c>
      <c r="G7" s="190" t="s">
        <v>13</v>
      </c>
      <c r="H7" s="191" t="s">
        <v>44</v>
      </c>
      <c r="I7" s="192" t="s">
        <v>13</v>
      </c>
    </row>
    <row r="8" spans="1:11" s="3" customFormat="1" x14ac:dyDescent="0.2">
      <c r="A8" s="177" t="s">
        <v>45</v>
      </c>
      <c r="B8" s="178"/>
      <c r="C8" s="179"/>
      <c r="D8" s="178"/>
      <c r="E8" s="179"/>
      <c r="F8" s="178"/>
      <c r="G8" s="179"/>
      <c r="H8" s="178"/>
      <c r="I8" s="179"/>
    </row>
    <row r="9" spans="1:11" x14ac:dyDescent="0.2">
      <c r="A9" s="180" t="s">
        <v>14</v>
      </c>
      <c r="B9" s="181"/>
      <c r="C9" s="181"/>
      <c r="D9" s="181"/>
      <c r="E9" s="181"/>
      <c r="F9" s="181"/>
      <c r="G9" s="181"/>
      <c r="H9" s="193"/>
      <c r="I9" s="194"/>
    </row>
    <row r="10" spans="1:11" x14ac:dyDescent="0.2">
      <c r="A10" s="182" t="s">
        <v>15</v>
      </c>
      <c r="B10" s="181"/>
      <c r="C10" s="181"/>
      <c r="D10" s="181"/>
      <c r="E10" s="181"/>
      <c r="F10" s="181"/>
      <c r="G10" s="181"/>
      <c r="H10" s="193"/>
      <c r="I10" s="194"/>
    </row>
    <row r="11" spans="1:11" x14ac:dyDescent="0.2">
      <c r="A11" s="182" t="s">
        <v>16</v>
      </c>
      <c r="B11" s="181"/>
      <c r="C11" s="181"/>
      <c r="D11" s="181"/>
      <c r="E11" s="181"/>
      <c r="F11" s="181"/>
      <c r="G11" s="181"/>
      <c r="H11" s="193"/>
      <c r="I11" s="194"/>
    </row>
    <row r="12" spans="1:11" x14ac:dyDescent="0.2">
      <c r="A12" s="180" t="s">
        <v>17</v>
      </c>
      <c r="B12" s="181"/>
      <c r="C12" s="181"/>
      <c r="D12" s="181"/>
      <c r="E12" s="181"/>
      <c r="F12" s="181"/>
      <c r="G12" s="181"/>
      <c r="H12" s="193"/>
      <c r="I12" s="194"/>
    </row>
    <row r="13" spans="1:11" x14ac:dyDescent="0.2">
      <c r="A13" s="182" t="s">
        <v>18</v>
      </c>
      <c r="B13" s="181"/>
      <c r="C13" s="181"/>
      <c r="D13" s="181"/>
      <c r="E13" s="181"/>
      <c r="F13" s="181"/>
      <c r="G13" s="181"/>
      <c r="H13" s="193"/>
      <c r="I13" s="194"/>
    </row>
    <row r="14" spans="1:11" x14ac:dyDescent="0.2">
      <c r="A14" s="182" t="s">
        <v>19</v>
      </c>
      <c r="B14" s="181"/>
      <c r="C14" s="181"/>
      <c r="D14" s="181"/>
      <c r="E14" s="181"/>
      <c r="F14" s="181"/>
      <c r="G14" s="181"/>
      <c r="H14" s="193"/>
      <c r="I14" s="194"/>
    </row>
    <row r="15" spans="1:11" x14ac:dyDescent="0.2">
      <c r="A15" s="182" t="s">
        <v>20</v>
      </c>
      <c r="B15" s="181"/>
      <c r="C15" s="181"/>
      <c r="D15" s="181"/>
      <c r="E15" s="181"/>
      <c r="F15" s="181"/>
      <c r="G15" s="181"/>
      <c r="H15" s="193"/>
      <c r="I15" s="194"/>
    </row>
    <row r="16" spans="1:11" x14ac:dyDescent="0.2">
      <c r="A16" s="182" t="s">
        <v>21</v>
      </c>
      <c r="B16" s="181"/>
      <c r="C16" s="181"/>
      <c r="D16" s="181"/>
      <c r="E16" s="181"/>
      <c r="F16" s="181"/>
      <c r="G16" s="181"/>
      <c r="H16" s="193"/>
      <c r="I16" s="194"/>
    </row>
    <row r="17" spans="1:9" x14ac:dyDescent="0.2">
      <c r="A17" s="182" t="s">
        <v>22</v>
      </c>
      <c r="B17" s="181"/>
      <c r="C17" s="181"/>
      <c r="D17" s="181"/>
      <c r="E17" s="181"/>
      <c r="F17" s="181"/>
      <c r="G17" s="181"/>
      <c r="H17" s="193"/>
      <c r="I17" s="194"/>
    </row>
    <row r="18" spans="1:9" x14ac:dyDescent="0.2">
      <c r="A18" s="182" t="s">
        <v>23</v>
      </c>
      <c r="B18" s="181"/>
      <c r="C18" s="181"/>
      <c r="D18" s="181"/>
      <c r="E18" s="181"/>
      <c r="F18" s="181"/>
      <c r="G18" s="181"/>
      <c r="H18" s="193"/>
      <c r="I18" s="194"/>
    </row>
    <row r="19" spans="1:9" x14ac:dyDescent="0.2">
      <c r="A19" s="180" t="s">
        <v>37</v>
      </c>
      <c r="B19" s="181"/>
      <c r="C19" s="181"/>
      <c r="D19" s="181"/>
      <c r="E19" s="181"/>
      <c r="F19" s="181"/>
      <c r="G19" s="181"/>
      <c r="H19" s="193"/>
      <c r="I19" s="194"/>
    </row>
    <row r="20" spans="1:9" x14ac:dyDescent="0.2">
      <c r="A20" s="182" t="s">
        <v>24</v>
      </c>
      <c r="B20" s="181"/>
      <c r="C20" s="181"/>
      <c r="D20" s="181"/>
      <c r="E20" s="181"/>
      <c r="F20" s="181"/>
      <c r="G20" s="181"/>
      <c r="H20" s="193"/>
      <c r="I20" s="194"/>
    </row>
    <row r="21" spans="1:9" x14ac:dyDescent="0.2">
      <c r="A21" s="182" t="s">
        <v>25</v>
      </c>
      <c r="B21" s="181"/>
      <c r="C21" s="181"/>
      <c r="D21" s="181"/>
      <c r="E21" s="181"/>
      <c r="F21" s="181"/>
      <c r="G21" s="181"/>
      <c r="H21" s="193"/>
      <c r="I21" s="194"/>
    </row>
    <row r="22" spans="1:9" x14ac:dyDescent="0.2">
      <c r="A22" s="182" t="s">
        <v>26</v>
      </c>
      <c r="B22" s="181"/>
      <c r="C22" s="181"/>
      <c r="D22" s="181"/>
      <c r="E22" s="181"/>
      <c r="F22" s="181"/>
      <c r="G22" s="181"/>
      <c r="H22" s="193"/>
      <c r="I22" s="194"/>
    </row>
    <row r="23" spans="1:9" x14ac:dyDescent="0.2">
      <c r="A23" s="180" t="s">
        <v>84</v>
      </c>
      <c r="B23" s="181"/>
      <c r="C23" s="181"/>
      <c r="D23" s="181"/>
      <c r="E23" s="181"/>
      <c r="F23" s="181"/>
      <c r="G23" s="181"/>
      <c r="H23" s="193"/>
      <c r="I23" s="194"/>
    </row>
    <row r="24" spans="1:9" x14ac:dyDescent="0.2">
      <c r="A24" s="180" t="s">
        <v>27</v>
      </c>
      <c r="B24" s="181"/>
      <c r="C24" s="181"/>
      <c r="D24" s="181"/>
      <c r="E24" s="181"/>
      <c r="F24" s="181"/>
      <c r="G24" s="181"/>
      <c r="H24" s="193"/>
      <c r="I24" s="194"/>
    </row>
    <row r="25" spans="1:9" x14ac:dyDescent="0.2">
      <c r="A25" s="182" t="s">
        <v>28</v>
      </c>
      <c r="B25" s="181"/>
      <c r="C25" s="181"/>
      <c r="D25" s="181"/>
      <c r="E25" s="181"/>
      <c r="F25" s="181"/>
      <c r="G25" s="181"/>
      <c r="H25" s="193"/>
      <c r="I25" s="194"/>
    </row>
    <row r="26" spans="1:9" x14ac:dyDescent="0.2">
      <c r="A26" s="182" t="s">
        <v>29</v>
      </c>
      <c r="B26" s="181"/>
      <c r="C26" s="181"/>
      <c r="D26" s="181"/>
      <c r="E26" s="181"/>
      <c r="F26" s="181"/>
      <c r="G26" s="181"/>
      <c r="H26" s="193"/>
      <c r="I26" s="194"/>
    </row>
    <row r="27" spans="1:9" x14ac:dyDescent="0.2">
      <c r="A27" s="180" t="s">
        <v>30</v>
      </c>
      <c r="B27" s="181"/>
      <c r="C27" s="181"/>
      <c r="D27" s="181"/>
      <c r="E27" s="181"/>
      <c r="F27" s="181"/>
      <c r="G27" s="181"/>
      <c r="H27" s="193"/>
      <c r="I27" s="194"/>
    </row>
    <row r="28" spans="1:9" x14ac:dyDescent="0.2">
      <c r="A28" s="182" t="s">
        <v>28</v>
      </c>
      <c r="B28" s="181"/>
      <c r="C28" s="181"/>
      <c r="D28" s="181"/>
      <c r="E28" s="181"/>
      <c r="F28" s="181"/>
      <c r="G28" s="181"/>
      <c r="H28" s="193"/>
      <c r="I28" s="194"/>
    </row>
    <row r="29" spans="1:9" x14ac:dyDescent="0.2">
      <c r="A29" s="182" t="s">
        <v>29</v>
      </c>
      <c r="B29" s="181"/>
      <c r="C29" s="181"/>
      <c r="D29" s="181"/>
      <c r="E29" s="181"/>
      <c r="F29" s="181"/>
      <c r="G29" s="181"/>
      <c r="H29" s="193"/>
      <c r="I29" s="194"/>
    </row>
    <row r="30" spans="1:9" x14ac:dyDescent="0.2">
      <c r="A30" s="180" t="s">
        <v>43</v>
      </c>
      <c r="B30" s="181"/>
      <c r="C30" s="181"/>
      <c r="D30" s="181"/>
      <c r="E30" s="181"/>
      <c r="F30" s="181"/>
      <c r="G30" s="181"/>
      <c r="H30" s="193"/>
      <c r="I30" s="194"/>
    </row>
    <row r="31" spans="1:9" x14ac:dyDescent="0.2">
      <c r="A31" s="182" t="s">
        <v>28</v>
      </c>
      <c r="B31" s="181"/>
      <c r="C31" s="181"/>
      <c r="D31" s="181"/>
      <c r="E31" s="181"/>
      <c r="F31" s="181"/>
      <c r="G31" s="181"/>
      <c r="H31" s="193"/>
      <c r="I31" s="194"/>
    </row>
    <row r="32" spans="1:9" x14ac:dyDescent="0.2">
      <c r="A32" s="182" t="s">
        <v>29</v>
      </c>
      <c r="B32" s="181"/>
      <c r="C32" s="181"/>
      <c r="D32" s="181"/>
      <c r="E32" s="181"/>
      <c r="F32" s="181"/>
      <c r="G32" s="181"/>
      <c r="H32" s="193"/>
      <c r="I32" s="194"/>
    </row>
    <row r="33" spans="1:9" x14ac:dyDescent="0.2">
      <c r="A33" s="180" t="s">
        <v>31</v>
      </c>
      <c r="B33" s="181"/>
      <c r="C33" s="181"/>
      <c r="D33" s="181"/>
      <c r="E33" s="181"/>
      <c r="F33" s="181"/>
      <c r="G33" s="181"/>
      <c r="H33" s="193"/>
      <c r="I33" s="194"/>
    </row>
    <row r="34" spans="1:9" x14ac:dyDescent="0.2">
      <c r="A34" s="182" t="s">
        <v>28</v>
      </c>
      <c r="B34" s="181"/>
      <c r="C34" s="181"/>
      <c r="D34" s="181"/>
      <c r="E34" s="181"/>
      <c r="F34" s="181"/>
      <c r="G34" s="181"/>
      <c r="H34" s="193"/>
      <c r="I34" s="194"/>
    </row>
    <row r="35" spans="1:9" x14ac:dyDescent="0.2">
      <c r="A35" s="182" t="s">
        <v>29</v>
      </c>
      <c r="B35" s="181"/>
      <c r="C35" s="181"/>
      <c r="D35" s="181"/>
      <c r="E35" s="181"/>
      <c r="F35" s="181"/>
      <c r="G35" s="181"/>
      <c r="H35" s="193"/>
      <c r="I35" s="194"/>
    </row>
    <row r="36" spans="1:9" x14ac:dyDescent="0.2">
      <c r="A36" s="180" t="s">
        <v>32</v>
      </c>
      <c r="B36" s="181"/>
      <c r="C36" s="183">
        <v>1</v>
      </c>
      <c r="D36" s="181"/>
      <c r="E36" s="183">
        <v>1</v>
      </c>
      <c r="F36" s="181"/>
      <c r="G36" s="183">
        <v>1</v>
      </c>
      <c r="H36" s="193"/>
      <c r="I36" s="195">
        <v>1</v>
      </c>
    </row>
    <row r="37" spans="1:9" ht="13.5" thickBot="1" x14ac:dyDescent="0.25">
      <c r="A37" s="184" t="s">
        <v>33</v>
      </c>
      <c r="B37" s="185"/>
      <c r="C37" s="185"/>
      <c r="D37" s="185"/>
      <c r="E37" s="185"/>
      <c r="F37" s="185"/>
      <c r="G37" s="185"/>
      <c r="H37" s="196"/>
      <c r="I37" s="197"/>
    </row>
    <row r="38" spans="1:9" ht="13.5" thickBot="1" x14ac:dyDescent="0.25">
      <c r="A38" s="175" t="s">
        <v>81</v>
      </c>
      <c r="B38" s="176"/>
      <c r="C38" s="176"/>
      <c r="D38" s="176"/>
      <c r="E38" s="176"/>
      <c r="F38" s="176"/>
      <c r="G38" s="176"/>
      <c r="H38" s="198"/>
      <c r="I38" s="199"/>
    </row>
    <row r="39" spans="1:9" x14ac:dyDescent="0.2">
      <c r="A39" s="206" t="s">
        <v>40</v>
      </c>
      <c r="B39" s="186"/>
      <c r="C39" s="186"/>
      <c r="D39" s="186"/>
      <c r="E39" s="186"/>
      <c r="F39" s="186"/>
      <c r="G39" s="186"/>
      <c r="H39" s="200"/>
      <c r="I39" s="201"/>
    </row>
    <row r="40" spans="1:9" x14ac:dyDescent="0.2">
      <c r="A40" s="207" t="s">
        <v>41</v>
      </c>
      <c r="B40" s="181"/>
      <c r="C40" s="181"/>
      <c r="D40" s="181"/>
      <c r="E40" s="181"/>
      <c r="F40" s="181"/>
      <c r="G40" s="181"/>
      <c r="H40" s="193"/>
      <c r="I40" s="194"/>
    </row>
    <row r="41" spans="1:9" ht="13.5" thickBot="1" x14ac:dyDescent="0.25">
      <c r="A41" s="208" t="s">
        <v>42</v>
      </c>
      <c r="B41" s="185"/>
      <c r="C41" s="185"/>
      <c r="D41" s="185"/>
      <c r="E41" s="185"/>
      <c r="F41" s="185"/>
      <c r="G41" s="185"/>
      <c r="H41" s="196"/>
      <c r="I41" s="197"/>
    </row>
    <row r="42" spans="1:9" x14ac:dyDescent="0.2">
      <c r="A42" s="79"/>
      <c r="B42" s="7"/>
      <c r="C42" s="80"/>
      <c r="D42" s="80"/>
      <c r="E42" s="80"/>
      <c r="F42" s="80"/>
      <c r="G42" s="80"/>
      <c r="H42" s="202"/>
      <c r="I42" s="202"/>
    </row>
    <row r="43" spans="1:9" x14ac:dyDescent="0.2">
      <c r="A43" s="31" t="s">
        <v>112</v>
      </c>
      <c r="B43" s="80"/>
      <c r="C43" s="80"/>
      <c r="D43" s="80"/>
      <c r="E43" s="80"/>
      <c r="F43" s="80"/>
      <c r="G43" s="80"/>
      <c r="H43" s="202"/>
      <c r="I43" s="202"/>
    </row>
    <row r="44" spans="1:9" x14ac:dyDescent="0.2">
      <c r="A44" s="80"/>
      <c r="B44" s="80"/>
      <c r="C44" s="80"/>
      <c r="D44" s="80"/>
      <c r="E44" s="80"/>
      <c r="F44" s="80"/>
      <c r="G44" s="80"/>
      <c r="H44" s="202"/>
      <c r="I44" s="202"/>
    </row>
    <row r="45" spans="1:9" x14ac:dyDescent="0.2">
      <c r="A45" s="80"/>
      <c r="B45" s="80"/>
      <c r="C45" s="80"/>
      <c r="D45" s="80"/>
      <c r="E45" s="80"/>
      <c r="F45" s="80"/>
      <c r="G45" s="80"/>
      <c r="H45" s="202"/>
      <c r="I45" s="202"/>
    </row>
    <row r="46" spans="1:9" x14ac:dyDescent="0.2">
      <c r="A46" s="80"/>
      <c r="B46" s="80"/>
      <c r="C46" s="80"/>
      <c r="D46" s="80"/>
      <c r="E46" s="80"/>
      <c r="F46" s="80"/>
      <c r="G46" s="80"/>
      <c r="H46" s="202"/>
      <c r="I46" s="202"/>
    </row>
    <row r="47" spans="1:9" x14ac:dyDescent="0.2">
      <c r="A47" s="80"/>
      <c r="B47" s="80"/>
      <c r="C47" s="80"/>
      <c r="D47" s="80"/>
      <c r="E47" s="80"/>
      <c r="F47" s="80"/>
      <c r="G47" s="80"/>
      <c r="H47" s="202"/>
      <c r="I47" s="202"/>
    </row>
    <row r="48" spans="1:9" ht="13.5" thickBot="1" x14ac:dyDescent="0.25">
      <c r="A48" s="32" t="s">
        <v>70</v>
      </c>
      <c r="B48" s="75"/>
      <c r="C48" s="75"/>
      <c r="D48" s="75"/>
      <c r="E48" s="75"/>
      <c r="F48" s="75"/>
      <c r="G48" s="75"/>
      <c r="H48" s="203"/>
      <c r="I48" s="204"/>
    </row>
    <row r="49" spans="1:9" ht="13.5" thickBot="1" x14ac:dyDescent="0.25">
      <c r="A49" s="35" t="s">
        <v>53</v>
      </c>
      <c r="B49" s="35" t="str">
        <f>+B6</f>
        <v>promedio 2014</v>
      </c>
      <c r="C49" s="75"/>
      <c r="D49" s="35" t="str">
        <f>+D6</f>
        <v>promedio 2015</v>
      </c>
      <c r="E49" s="75"/>
      <c r="F49" s="35" t="str">
        <f>+F6</f>
        <v>promedio 2016</v>
      </c>
      <c r="G49" s="75"/>
      <c r="H49" s="205" t="str">
        <f>+H6</f>
        <v>promedio ene-ago 2017</v>
      </c>
      <c r="I49" s="204"/>
    </row>
    <row r="50" spans="1:9" ht="13.5" thickBot="1" x14ac:dyDescent="0.25">
      <c r="A50" s="76" t="s">
        <v>71</v>
      </c>
      <c r="B50" s="77">
        <f>+B36-SUM(B9,B9:B11,B13:B18,B20:B23,B25:B26,B28:B29,B31:B32,B34:B35)</f>
        <v>0</v>
      </c>
      <c r="C50" s="78"/>
      <c r="D50" s="77">
        <f>+D36-SUM(D9,D9:D11,D13:D18,D20:D23,D25:D26,D28:D29,D31:D32,D34:D35)</f>
        <v>0</v>
      </c>
      <c r="E50" s="78"/>
      <c r="F50" s="77">
        <f>+F36-SUM(F9,F9:F11,F13:F18,F20:F23,F25:F26,F28:F29,F31:F32,F34:F35)</f>
        <v>0</v>
      </c>
      <c r="G50" s="78"/>
      <c r="H50" s="77">
        <f>+H36-SUM(H9,H9:H11,H13:H18,H20:H23,H25:H26,H28:H29,H31:H32,H34:H35)</f>
        <v>0</v>
      </c>
    </row>
  </sheetData>
  <mergeCells count="5">
    <mergeCell ref="A3:I3"/>
    <mergeCell ref="B6:C6"/>
    <mergeCell ref="D6:E6"/>
    <mergeCell ref="F6:G6"/>
    <mergeCell ref="H6:I6"/>
  </mergeCells>
  <printOptions horizontalCentered="1" verticalCentered="1"/>
  <pageMargins left="0.27559055118110237" right="0.23622047244094491" top="0.43307086614173229" bottom="0.47244094488188981" header="0.19685039370078741" footer="0.51181102362204722"/>
  <pageSetup paperSize="9" scale="96" orientation="landscape" r:id="rId1"/>
  <headerFooter alignWithMargins="0">
    <oddHeader xml:space="preserve">&amp;R2017 - Año de las Energías Renovables
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0"/>
  <sheetViews>
    <sheetView showGridLines="0" tabSelected="1" topLeftCell="A10" zoomScale="75" workbookViewId="0">
      <selection sqref="A1:I43"/>
    </sheetView>
  </sheetViews>
  <sheetFormatPr baseColWidth="10" defaultRowHeight="12.75" x14ac:dyDescent="0.2"/>
  <cols>
    <col min="1" max="1" width="36.42578125" style="2" customWidth="1"/>
    <col min="2" max="2" width="11.42578125" style="2"/>
    <col min="3" max="3" width="8.28515625" style="2" customWidth="1"/>
    <col min="4" max="4" width="11.42578125" style="2"/>
    <col min="5" max="5" width="8.28515625" style="2" customWidth="1"/>
    <col min="6" max="6" width="11.42578125" style="2"/>
    <col min="7" max="7" width="8.28515625" style="2" customWidth="1"/>
    <col min="8" max="8" width="15.85546875" style="6" customWidth="1"/>
    <col min="9" max="9" width="19.7109375" style="6" customWidth="1"/>
    <col min="10" max="16384" width="11.42578125" style="2"/>
  </cols>
  <sheetData>
    <row r="1" spans="1:11" x14ac:dyDescent="0.2">
      <c r="A1" s="169" t="s">
        <v>129</v>
      </c>
      <c r="B1" s="170"/>
      <c r="C1" s="170"/>
      <c r="D1" s="170"/>
      <c r="E1" s="170"/>
      <c r="F1" s="170"/>
      <c r="G1" s="170"/>
      <c r="H1" s="174"/>
      <c r="I1" s="174"/>
    </row>
    <row r="2" spans="1:11" x14ac:dyDescent="0.2">
      <c r="A2" s="169" t="s">
        <v>11</v>
      </c>
      <c r="B2" s="170"/>
      <c r="C2" s="170"/>
      <c r="D2" s="170"/>
      <c r="E2" s="170"/>
      <c r="F2" s="170"/>
      <c r="G2" s="170"/>
      <c r="H2" s="174"/>
      <c r="I2" s="174"/>
    </row>
    <row r="3" spans="1:11" x14ac:dyDescent="0.2">
      <c r="A3" s="340" t="s">
        <v>126</v>
      </c>
      <c r="B3" s="340"/>
      <c r="C3" s="340"/>
      <c r="D3" s="340"/>
      <c r="E3" s="340"/>
      <c r="F3" s="340"/>
      <c r="G3" s="340"/>
      <c r="H3" s="340"/>
      <c r="I3" s="340"/>
      <c r="J3" s="288"/>
      <c r="K3" s="288"/>
    </row>
    <row r="4" spans="1:11" s="5" customFormat="1" x14ac:dyDescent="0.2">
      <c r="A4" s="171" t="s">
        <v>106</v>
      </c>
      <c r="B4" s="172"/>
      <c r="C4" s="172"/>
      <c r="D4" s="172"/>
      <c r="E4" s="172"/>
      <c r="F4" s="172"/>
      <c r="G4" s="172"/>
      <c r="H4" s="172"/>
      <c r="I4" s="172"/>
    </row>
    <row r="5" spans="1:11" ht="13.5" thickBot="1" x14ac:dyDescent="0.25">
      <c r="A5" s="173" t="s">
        <v>107</v>
      </c>
      <c r="B5" s="174"/>
      <c r="C5" s="174"/>
      <c r="D5" s="174"/>
      <c r="E5" s="174"/>
      <c r="F5" s="174"/>
      <c r="G5" s="174"/>
      <c r="H5" s="174"/>
      <c r="I5" s="174"/>
    </row>
    <row r="6" spans="1:11" ht="26.25" customHeight="1" thickBot="1" x14ac:dyDescent="0.25">
      <c r="A6" s="187" t="s">
        <v>12</v>
      </c>
      <c r="B6" s="338" t="s">
        <v>108</v>
      </c>
      <c r="C6" s="339"/>
      <c r="D6" s="338" t="s">
        <v>109</v>
      </c>
      <c r="E6" s="339"/>
      <c r="F6" s="338" t="s">
        <v>110</v>
      </c>
      <c r="G6" s="339"/>
      <c r="H6" s="338" t="s">
        <v>111</v>
      </c>
      <c r="I6" s="339"/>
    </row>
    <row r="7" spans="1:11" s="3" customFormat="1" ht="13.5" thickBot="1" x14ac:dyDescent="0.25">
      <c r="A7" s="188"/>
      <c r="B7" s="189" t="s">
        <v>44</v>
      </c>
      <c r="C7" s="190" t="s">
        <v>13</v>
      </c>
      <c r="D7" s="189" t="s">
        <v>44</v>
      </c>
      <c r="E7" s="190" t="s">
        <v>13</v>
      </c>
      <c r="F7" s="189" t="s">
        <v>44</v>
      </c>
      <c r="G7" s="190" t="s">
        <v>13</v>
      </c>
      <c r="H7" s="191" t="s">
        <v>44</v>
      </c>
      <c r="I7" s="192" t="s">
        <v>13</v>
      </c>
    </row>
    <row r="8" spans="1:11" s="3" customFormat="1" x14ac:dyDescent="0.2">
      <c r="A8" s="177" t="s">
        <v>45</v>
      </c>
      <c r="B8" s="178"/>
      <c r="C8" s="179"/>
      <c r="D8" s="178"/>
      <c r="E8" s="179"/>
      <c r="F8" s="178"/>
      <c r="G8" s="179"/>
      <c r="H8" s="178"/>
      <c r="I8" s="179"/>
    </row>
    <row r="9" spans="1:11" x14ac:dyDescent="0.2">
      <c r="A9" s="180" t="s">
        <v>14</v>
      </c>
      <c r="B9" s="181"/>
      <c r="C9" s="181"/>
      <c r="D9" s="181"/>
      <c r="E9" s="181"/>
      <c r="F9" s="181"/>
      <c r="G9" s="181"/>
      <c r="H9" s="193"/>
      <c r="I9" s="194"/>
    </row>
    <row r="10" spans="1:11" x14ac:dyDescent="0.2">
      <c r="A10" s="182" t="s">
        <v>15</v>
      </c>
      <c r="B10" s="181"/>
      <c r="C10" s="181"/>
      <c r="D10" s="181"/>
      <c r="E10" s="181"/>
      <c r="F10" s="181"/>
      <c r="G10" s="181"/>
      <c r="H10" s="193"/>
      <c r="I10" s="194"/>
    </row>
    <row r="11" spans="1:11" x14ac:dyDescent="0.2">
      <c r="A11" s="182" t="s">
        <v>16</v>
      </c>
      <c r="B11" s="181"/>
      <c r="C11" s="181"/>
      <c r="D11" s="181"/>
      <c r="E11" s="181"/>
      <c r="F11" s="181"/>
      <c r="G11" s="181"/>
      <c r="H11" s="193"/>
      <c r="I11" s="194"/>
    </row>
    <row r="12" spans="1:11" x14ac:dyDescent="0.2">
      <c r="A12" s="180" t="s">
        <v>17</v>
      </c>
      <c r="B12" s="181"/>
      <c r="C12" s="181"/>
      <c r="D12" s="181"/>
      <c r="E12" s="181"/>
      <c r="F12" s="181"/>
      <c r="G12" s="181"/>
      <c r="H12" s="193"/>
      <c r="I12" s="194"/>
    </row>
    <row r="13" spans="1:11" x14ac:dyDescent="0.2">
      <c r="A13" s="182" t="s">
        <v>18</v>
      </c>
      <c r="B13" s="181"/>
      <c r="C13" s="181"/>
      <c r="D13" s="181"/>
      <c r="E13" s="181"/>
      <c r="F13" s="181"/>
      <c r="G13" s="181"/>
      <c r="H13" s="193"/>
      <c r="I13" s="194"/>
    </row>
    <row r="14" spans="1:11" x14ac:dyDescent="0.2">
      <c r="A14" s="182" t="s">
        <v>19</v>
      </c>
      <c r="B14" s="181"/>
      <c r="C14" s="181"/>
      <c r="D14" s="181"/>
      <c r="E14" s="181"/>
      <c r="F14" s="181"/>
      <c r="G14" s="181"/>
      <c r="H14" s="193"/>
      <c r="I14" s="194"/>
    </row>
    <row r="15" spans="1:11" x14ac:dyDescent="0.2">
      <c r="A15" s="182" t="s">
        <v>20</v>
      </c>
      <c r="B15" s="181"/>
      <c r="C15" s="181"/>
      <c r="D15" s="181"/>
      <c r="E15" s="181"/>
      <c r="F15" s="181"/>
      <c r="G15" s="181"/>
      <c r="H15" s="193"/>
      <c r="I15" s="194"/>
    </row>
    <row r="16" spans="1:11" x14ac:dyDescent="0.2">
      <c r="A16" s="182" t="s">
        <v>21</v>
      </c>
      <c r="B16" s="181"/>
      <c r="C16" s="181"/>
      <c r="D16" s="181"/>
      <c r="E16" s="181"/>
      <c r="F16" s="181"/>
      <c r="G16" s="181"/>
      <c r="H16" s="193"/>
      <c r="I16" s="194"/>
    </row>
    <row r="17" spans="1:9" x14ac:dyDescent="0.2">
      <c r="A17" s="182" t="s">
        <v>22</v>
      </c>
      <c r="B17" s="181"/>
      <c r="C17" s="181"/>
      <c r="D17" s="181"/>
      <c r="E17" s="181"/>
      <c r="F17" s="181"/>
      <c r="G17" s="181"/>
      <c r="H17" s="193"/>
      <c r="I17" s="194"/>
    </row>
    <row r="18" spans="1:9" x14ac:dyDescent="0.2">
      <c r="A18" s="182" t="s">
        <v>23</v>
      </c>
      <c r="B18" s="181"/>
      <c r="C18" s="181"/>
      <c r="D18" s="181"/>
      <c r="E18" s="181"/>
      <c r="F18" s="181"/>
      <c r="G18" s="181"/>
      <c r="H18" s="193"/>
      <c r="I18" s="194"/>
    </row>
    <row r="19" spans="1:9" x14ac:dyDescent="0.2">
      <c r="A19" s="180" t="s">
        <v>37</v>
      </c>
      <c r="B19" s="181"/>
      <c r="C19" s="181"/>
      <c r="D19" s="181"/>
      <c r="E19" s="181"/>
      <c r="F19" s="181"/>
      <c r="G19" s="181"/>
      <c r="H19" s="193"/>
      <c r="I19" s="194"/>
    </row>
    <row r="20" spans="1:9" x14ac:dyDescent="0.2">
      <c r="A20" s="182" t="s">
        <v>24</v>
      </c>
      <c r="B20" s="181"/>
      <c r="C20" s="181"/>
      <c r="D20" s="181"/>
      <c r="E20" s="181"/>
      <c r="F20" s="181"/>
      <c r="G20" s="181"/>
      <c r="H20" s="193"/>
      <c r="I20" s="194"/>
    </row>
    <row r="21" spans="1:9" x14ac:dyDescent="0.2">
      <c r="A21" s="182" t="s">
        <v>25</v>
      </c>
      <c r="B21" s="181"/>
      <c r="C21" s="181"/>
      <c r="D21" s="181"/>
      <c r="E21" s="181"/>
      <c r="F21" s="181"/>
      <c r="G21" s="181"/>
      <c r="H21" s="193"/>
      <c r="I21" s="194"/>
    </row>
    <row r="22" spans="1:9" x14ac:dyDescent="0.2">
      <c r="A22" s="182" t="s">
        <v>26</v>
      </c>
      <c r="B22" s="181"/>
      <c r="C22" s="181"/>
      <c r="D22" s="181"/>
      <c r="E22" s="181"/>
      <c r="F22" s="181"/>
      <c r="G22" s="181"/>
      <c r="H22" s="193"/>
      <c r="I22" s="194"/>
    </row>
    <row r="23" spans="1:9" x14ac:dyDescent="0.2">
      <c r="A23" s="180" t="s">
        <v>84</v>
      </c>
      <c r="B23" s="181"/>
      <c r="C23" s="181"/>
      <c r="D23" s="181"/>
      <c r="E23" s="181"/>
      <c r="F23" s="181"/>
      <c r="G23" s="181"/>
      <c r="H23" s="193"/>
      <c r="I23" s="194"/>
    </row>
    <row r="24" spans="1:9" x14ac:dyDescent="0.2">
      <c r="A24" s="180" t="s">
        <v>27</v>
      </c>
      <c r="B24" s="181"/>
      <c r="C24" s="181"/>
      <c r="D24" s="181"/>
      <c r="E24" s="181"/>
      <c r="F24" s="181"/>
      <c r="G24" s="181"/>
      <c r="H24" s="193"/>
      <c r="I24" s="194"/>
    </row>
    <row r="25" spans="1:9" x14ac:dyDescent="0.2">
      <c r="A25" s="182" t="s">
        <v>28</v>
      </c>
      <c r="B25" s="181"/>
      <c r="C25" s="181"/>
      <c r="D25" s="181"/>
      <c r="E25" s="181"/>
      <c r="F25" s="181"/>
      <c r="G25" s="181"/>
      <c r="H25" s="193"/>
      <c r="I25" s="194"/>
    </row>
    <row r="26" spans="1:9" x14ac:dyDescent="0.2">
      <c r="A26" s="182" t="s">
        <v>29</v>
      </c>
      <c r="B26" s="181"/>
      <c r="C26" s="181"/>
      <c r="D26" s="181"/>
      <c r="E26" s="181"/>
      <c r="F26" s="181"/>
      <c r="G26" s="181"/>
      <c r="H26" s="193"/>
      <c r="I26" s="194"/>
    </row>
    <row r="27" spans="1:9" x14ac:dyDescent="0.2">
      <c r="A27" s="180" t="s">
        <v>30</v>
      </c>
      <c r="B27" s="181"/>
      <c r="C27" s="181"/>
      <c r="D27" s="181"/>
      <c r="E27" s="181"/>
      <c r="F27" s="181"/>
      <c r="G27" s="181"/>
      <c r="H27" s="193"/>
      <c r="I27" s="194"/>
    </row>
    <row r="28" spans="1:9" x14ac:dyDescent="0.2">
      <c r="A28" s="182" t="s">
        <v>28</v>
      </c>
      <c r="B28" s="181"/>
      <c r="C28" s="181"/>
      <c r="D28" s="181"/>
      <c r="E28" s="181"/>
      <c r="F28" s="181"/>
      <c r="G28" s="181"/>
      <c r="H28" s="193"/>
      <c r="I28" s="194"/>
    </row>
    <row r="29" spans="1:9" x14ac:dyDescent="0.2">
      <c r="A29" s="182" t="s">
        <v>29</v>
      </c>
      <c r="B29" s="181"/>
      <c r="C29" s="181"/>
      <c r="D29" s="181"/>
      <c r="E29" s="181"/>
      <c r="F29" s="181"/>
      <c r="G29" s="181"/>
      <c r="H29" s="193"/>
      <c r="I29" s="194"/>
    </row>
    <row r="30" spans="1:9" x14ac:dyDescent="0.2">
      <c r="A30" s="180" t="s">
        <v>43</v>
      </c>
      <c r="B30" s="181"/>
      <c r="C30" s="181"/>
      <c r="D30" s="181"/>
      <c r="E30" s="181"/>
      <c r="F30" s="181"/>
      <c r="G30" s="181"/>
      <c r="H30" s="193"/>
      <c r="I30" s="194"/>
    </row>
    <row r="31" spans="1:9" x14ac:dyDescent="0.2">
      <c r="A31" s="182" t="s">
        <v>28</v>
      </c>
      <c r="B31" s="181"/>
      <c r="C31" s="181"/>
      <c r="D31" s="181"/>
      <c r="E31" s="181"/>
      <c r="F31" s="181"/>
      <c r="G31" s="181"/>
      <c r="H31" s="193"/>
      <c r="I31" s="194"/>
    </row>
    <row r="32" spans="1:9" x14ac:dyDescent="0.2">
      <c r="A32" s="182" t="s">
        <v>29</v>
      </c>
      <c r="B32" s="181"/>
      <c r="C32" s="181"/>
      <c r="D32" s="181"/>
      <c r="E32" s="181"/>
      <c r="F32" s="181"/>
      <c r="G32" s="181"/>
      <c r="H32" s="193"/>
      <c r="I32" s="194"/>
    </row>
    <row r="33" spans="1:9" x14ac:dyDescent="0.2">
      <c r="A33" s="180" t="s">
        <v>31</v>
      </c>
      <c r="B33" s="181"/>
      <c r="C33" s="181"/>
      <c r="D33" s="181"/>
      <c r="E33" s="181"/>
      <c r="F33" s="181"/>
      <c r="G33" s="181"/>
      <c r="H33" s="193"/>
      <c r="I33" s="194"/>
    </row>
    <row r="34" spans="1:9" x14ac:dyDescent="0.2">
      <c r="A34" s="182" t="s">
        <v>28</v>
      </c>
      <c r="B34" s="181"/>
      <c r="C34" s="181"/>
      <c r="D34" s="181"/>
      <c r="E34" s="181"/>
      <c r="F34" s="181"/>
      <c r="G34" s="181"/>
      <c r="H34" s="193"/>
      <c r="I34" s="194"/>
    </row>
    <row r="35" spans="1:9" x14ac:dyDescent="0.2">
      <c r="A35" s="182" t="s">
        <v>29</v>
      </c>
      <c r="B35" s="181"/>
      <c r="C35" s="181"/>
      <c r="D35" s="181"/>
      <c r="E35" s="181"/>
      <c r="F35" s="181"/>
      <c r="G35" s="181"/>
      <c r="H35" s="193"/>
      <c r="I35" s="194"/>
    </row>
    <row r="36" spans="1:9" x14ac:dyDescent="0.2">
      <c r="A36" s="180" t="s">
        <v>32</v>
      </c>
      <c r="B36" s="181"/>
      <c r="C36" s="183">
        <v>1</v>
      </c>
      <c r="D36" s="181"/>
      <c r="E36" s="183">
        <v>1</v>
      </c>
      <c r="F36" s="181"/>
      <c r="G36" s="183">
        <v>1</v>
      </c>
      <c r="H36" s="193"/>
      <c r="I36" s="195">
        <v>1</v>
      </c>
    </row>
    <row r="37" spans="1:9" ht="13.5" thickBot="1" x14ac:dyDescent="0.25">
      <c r="A37" s="184" t="s">
        <v>33</v>
      </c>
      <c r="B37" s="185"/>
      <c r="C37" s="185"/>
      <c r="D37" s="185"/>
      <c r="E37" s="185"/>
      <c r="F37" s="185"/>
      <c r="G37" s="185"/>
      <c r="H37" s="196"/>
      <c r="I37" s="197"/>
    </row>
    <row r="38" spans="1:9" ht="13.5" thickBot="1" x14ac:dyDescent="0.25">
      <c r="A38" s="175" t="s">
        <v>81</v>
      </c>
      <c r="B38" s="176"/>
      <c r="C38" s="176"/>
      <c r="D38" s="176"/>
      <c r="E38" s="176"/>
      <c r="F38" s="176"/>
      <c r="G38" s="176"/>
      <c r="H38" s="198"/>
      <c r="I38" s="199"/>
    </row>
    <row r="39" spans="1:9" x14ac:dyDescent="0.2">
      <c r="A39" s="206" t="s">
        <v>40</v>
      </c>
      <c r="B39" s="186"/>
      <c r="C39" s="186"/>
      <c r="D39" s="186"/>
      <c r="E39" s="186"/>
      <c r="F39" s="186"/>
      <c r="G39" s="186"/>
      <c r="H39" s="200"/>
      <c r="I39" s="201"/>
    </row>
    <row r="40" spans="1:9" x14ac:dyDescent="0.2">
      <c r="A40" s="207" t="s">
        <v>41</v>
      </c>
      <c r="B40" s="181"/>
      <c r="C40" s="181"/>
      <c r="D40" s="181"/>
      <c r="E40" s="181"/>
      <c r="F40" s="181"/>
      <c r="G40" s="181"/>
      <c r="H40" s="193"/>
      <c r="I40" s="194"/>
    </row>
    <row r="41" spans="1:9" ht="13.5" thickBot="1" x14ac:dyDescent="0.25">
      <c r="A41" s="208" t="s">
        <v>42</v>
      </c>
      <c r="B41" s="185"/>
      <c r="C41" s="185"/>
      <c r="D41" s="185"/>
      <c r="E41" s="185"/>
      <c r="F41" s="185"/>
      <c r="G41" s="185"/>
      <c r="H41" s="196"/>
      <c r="I41" s="197"/>
    </row>
    <row r="42" spans="1:9" x14ac:dyDescent="0.2">
      <c r="A42" s="79"/>
      <c r="B42" s="7"/>
      <c r="C42" s="80"/>
      <c r="D42" s="80"/>
      <c r="E42" s="80"/>
      <c r="F42" s="80"/>
      <c r="G42" s="80"/>
      <c r="H42" s="202"/>
      <c r="I42" s="202"/>
    </row>
    <row r="43" spans="1:9" x14ac:dyDescent="0.2">
      <c r="A43" s="31" t="s">
        <v>112</v>
      </c>
      <c r="B43" s="80"/>
      <c r="C43" s="80"/>
      <c r="D43" s="80"/>
      <c r="E43" s="80"/>
      <c r="F43" s="80"/>
      <c r="G43" s="80"/>
      <c r="H43" s="202"/>
      <c r="I43" s="202"/>
    </row>
    <row r="44" spans="1:9" x14ac:dyDescent="0.2">
      <c r="A44" s="80"/>
      <c r="B44" s="80"/>
      <c r="C44" s="80"/>
      <c r="D44" s="80"/>
      <c r="E44" s="80"/>
      <c r="F44" s="80"/>
      <c r="G44" s="80"/>
      <c r="H44" s="202"/>
      <c r="I44" s="202"/>
    </row>
    <row r="45" spans="1:9" x14ac:dyDescent="0.2">
      <c r="A45" s="80"/>
      <c r="B45" s="80"/>
      <c r="C45" s="80"/>
      <c r="D45" s="80"/>
      <c r="E45" s="80"/>
      <c r="F45" s="80"/>
      <c r="G45" s="80"/>
      <c r="H45" s="202"/>
      <c r="I45" s="202"/>
    </row>
    <row r="46" spans="1:9" x14ac:dyDescent="0.2">
      <c r="A46" s="80"/>
      <c r="B46" s="80"/>
      <c r="C46" s="80"/>
      <c r="D46" s="80"/>
      <c r="E46" s="80"/>
      <c r="F46" s="80"/>
      <c r="G46" s="80"/>
      <c r="H46" s="202"/>
      <c r="I46" s="202"/>
    </row>
    <row r="47" spans="1:9" x14ac:dyDescent="0.2">
      <c r="A47" s="80"/>
      <c r="B47" s="80"/>
      <c r="C47" s="80"/>
      <c r="D47" s="80"/>
      <c r="E47" s="80"/>
      <c r="F47" s="80"/>
      <c r="G47" s="80"/>
      <c r="H47" s="202"/>
      <c r="I47" s="202"/>
    </row>
    <row r="48" spans="1:9" ht="13.5" thickBot="1" x14ac:dyDescent="0.25">
      <c r="A48" s="32" t="s">
        <v>70</v>
      </c>
      <c r="B48" s="75"/>
      <c r="C48" s="75"/>
      <c r="D48" s="75"/>
      <c r="E48" s="75"/>
      <c r="F48" s="75"/>
      <c r="G48" s="75"/>
      <c r="H48" s="203"/>
      <c r="I48" s="204"/>
    </row>
    <row r="49" spans="1:9" ht="13.5" thickBot="1" x14ac:dyDescent="0.25">
      <c r="A49" s="35" t="s">
        <v>53</v>
      </c>
      <c r="B49" s="35" t="str">
        <f>+B6</f>
        <v>promedio 2014</v>
      </c>
      <c r="C49" s="75"/>
      <c r="D49" s="35" t="str">
        <f>+D6</f>
        <v>promedio 2015</v>
      </c>
      <c r="E49" s="75"/>
      <c r="F49" s="35" t="str">
        <f>+F6</f>
        <v>promedio 2016</v>
      </c>
      <c r="G49" s="75"/>
      <c r="H49" s="205" t="str">
        <f>+H6</f>
        <v>promedio ene-ago 2017</v>
      </c>
      <c r="I49" s="204"/>
    </row>
    <row r="50" spans="1:9" ht="13.5" thickBot="1" x14ac:dyDescent="0.25">
      <c r="A50" s="76" t="s">
        <v>71</v>
      </c>
      <c r="B50" s="77">
        <f>+B36-SUM(B9,B9:B11,B13:B18,B20:B23,B25:B26,B28:B29,B31:B32,B34:B35)</f>
        <v>0</v>
      </c>
      <c r="C50" s="78"/>
      <c r="D50" s="77">
        <f>+D36-SUM(D9,D9:D11,D13:D18,D20:D23,D25:D26,D28:D29,D31:D32,D34:D35)</f>
        <v>0</v>
      </c>
      <c r="E50" s="78"/>
      <c r="F50" s="77">
        <f>+F36-SUM(F9,F9:F11,F13:F18,F20:F23,F25:F26,F28:F29,F31:F32,F34:F35)</f>
        <v>0</v>
      </c>
      <c r="G50" s="78"/>
      <c r="H50" s="77">
        <f>+H36-SUM(H9,H9:H11,H13:H18,H20:H23,H25:H26,H28:H29,H31:H32,H34:H35)</f>
        <v>0</v>
      </c>
    </row>
  </sheetData>
  <mergeCells count="5">
    <mergeCell ref="A3:I3"/>
    <mergeCell ref="B6:C6"/>
    <mergeCell ref="D6:E6"/>
    <mergeCell ref="F6:G6"/>
    <mergeCell ref="H6:I6"/>
  </mergeCells>
  <printOptions horizontalCentered="1" verticalCentered="1"/>
  <pageMargins left="0.27559055118110237" right="0.23622047244094491" top="0.43307086614173229" bottom="0.47244094488188981" header="0.19685039370078741" footer="0.51181102362204722"/>
  <pageSetup paperSize="9" scale="96" orientation="landscape" r:id="rId1"/>
  <headerFooter alignWithMargins="0">
    <oddHeader xml:space="preserve">&amp;R2017 - Año de las Energías Renovables
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T71"/>
  <sheetViews>
    <sheetView showGridLines="0" topLeftCell="A7" zoomScale="75" workbookViewId="0">
      <selection activeCell="C40" sqref="C40"/>
    </sheetView>
  </sheetViews>
  <sheetFormatPr baseColWidth="10" defaultRowHeight="12.75" x14ac:dyDescent="0.2"/>
  <cols>
    <col min="1" max="1" width="4.140625" style="7" customWidth="1"/>
    <col min="2" max="2" width="24.5703125" style="7" customWidth="1"/>
    <col min="3" max="5" width="17.28515625" style="73" customWidth="1"/>
    <col min="6" max="6" width="7.5703125" style="7" customWidth="1"/>
    <col min="7" max="7" width="17.5703125" style="7" customWidth="1"/>
    <col min="8" max="16384" width="11.42578125" style="7"/>
  </cols>
  <sheetData>
    <row r="1" spans="2:7" s="70" customFormat="1" ht="15.75" x14ac:dyDescent="0.25">
      <c r="B1" s="337" t="s">
        <v>124</v>
      </c>
      <c r="C1" s="337"/>
      <c r="D1" s="337"/>
      <c r="E1" s="337"/>
      <c r="F1" s="337"/>
    </row>
    <row r="2" spans="2:7" s="70" customFormat="1" ht="15.75" x14ac:dyDescent="0.25">
      <c r="B2" s="337" t="s">
        <v>66</v>
      </c>
      <c r="C2" s="337"/>
      <c r="D2" s="337"/>
      <c r="E2" s="337"/>
      <c r="F2" s="337"/>
    </row>
    <row r="3" spans="2:7" s="70" customFormat="1" ht="15.75" x14ac:dyDescent="0.25">
      <c r="B3" s="342" t="str">
        <f>'4.a-costos'!A3</f>
        <v>Hilado crudo, de 167 decitex y 48 filamentos</v>
      </c>
      <c r="C3" s="342"/>
      <c r="D3" s="342"/>
      <c r="E3" s="342"/>
      <c r="F3" s="289"/>
    </row>
    <row r="4" spans="2:7" s="70" customFormat="1" ht="15.75" x14ac:dyDescent="0.25">
      <c r="B4" s="341" t="s">
        <v>106</v>
      </c>
      <c r="C4" s="341"/>
      <c r="D4" s="341"/>
      <c r="E4" s="341"/>
    </row>
    <row r="5" spans="2:7" ht="13.5" thickBot="1" x14ac:dyDescent="0.25">
      <c r="C5" s="29"/>
      <c r="D5" s="29"/>
      <c r="E5" s="29"/>
      <c r="F5" s="28"/>
      <c r="G5" s="28"/>
    </row>
    <row r="6" spans="2:7" ht="12.75" customHeight="1" x14ac:dyDescent="0.2">
      <c r="B6" s="209" t="s">
        <v>52</v>
      </c>
      <c r="C6" s="210" t="s">
        <v>67</v>
      </c>
      <c r="D6" s="211" t="s">
        <v>68</v>
      </c>
      <c r="E6" s="212" t="s">
        <v>34</v>
      </c>
      <c r="F6" s="71"/>
    </row>
    <row r="7" spans="2:7" ht="15" customHeight="1" thickBot="1" x14ac:dyDescent="0.25">
      <c r="B7" s="213" t="s">
        <v>53</v>
      </c>
      <c r="C7" s="214" t="s">
        <v>87</v>
      </c>
      <c r="D7" s="215" t="s">
        <v>103</v>
      </c>
      <c r="E7" s="216" t="s">
        <v>69</v>
      </c>
      <c r="F7" s="71"/>
    </row>
    <row r="8" spans="2:7" x14ac:dyDescent="0.2">
      <c r="B8" s="135">
        <f>'2- impo investigadas'!A8</f>
        <v>41640</v>
      </c>
      <c r="C8" s="217"/>
      <c r="D8" s="218"/>
      <c r="E8" s="217"/>
    </row>
    <row r="9" spans="2:7" x14ac:dyDescent="0.2">
      <c r="B9" s="136">
        <f>'2- impo investigadas'!A9</f>
        <v>41671</v>
      </c>
      <c r="C9" s="219"/>
      <c r="D9" s="220"/>
      <c r="E9" s="219"/>
    </row>
    <row r="10" spans="2:7" x14ac:dyDescent="0.2">
      <c r="B10" s="136">
        <f>'2- impo investigadas'!A10</f>
        <v>41699</v>
      </c>
      <c r="C10" s="219"/>
      <c r="D10" s="220"/>
      <c r="E10" s="219"/>
    </row>
    <row r="11" spans="2:7" x14ac:dyDescent="0.2">
      <c r="B11" s="136">
        <f>'2- impo investigadas'!A11</f>
        <v>41730</v>
      </c>
      <c r="C11" s="219"/>
      <c r="D11" s="220"/>
      <c r="E11" s="219"/>
    </row>
    <row r="12" spans="2:7" x14ac:dyDescent="0.2">
      <c r="B12" s="136">
        <f>'2- impo investigadas'!A12</f>
        <v>41760</v>
      </c>
      <c r="C12" s="221"/>
      <c r="D12" s="220"/>
      <c r="E12" s="219"/>
    </row>
    <row r="13" spans="2:7" x14ac:dyDescent="0.2">
      <c r="B13" s="136">
        <f>'2- impo investigadas'!A13</f>
        <v>41791</v>
      </c>
      <c r="C13" s="219"/>
      <c r="D13" s="220"/>
      <c r="E13" s="219"/>
    </row>
    <row r="14" spans="2:7" x14ac:dyDescent="0.2">
      <c r="B14" s="136">
        <f>'2- impo investigadas'!A14</f>
        <v>41821</v>
      </c>
      <c r="C14" s="221"/>
      <c r="D14" s="220"/>
      <c r="E14" s="219"/>
    </row>
    <row r="15" spans="2:7" x14ac:dyDescent="0.2">
      <c r="B15" s="136">
        <f>'2- impo investigadas'!A15</f>
        <v>41852</v>
      </c>
      <c r="C15" s="221"/>
      <c r="D15" s="220"/>
      <c r="E15" s="219"/>
    </row>
    <row r="16" spans="2:7" x14ac:dyDescent="0.2">
      <c r="B16" s="136">
        <f>'2- impo investigadas'!A16</f>
        <v>41883</v>
      </c>
      <c r="C16" s="221"/>
      <c r="D16" s="220"/>
      <c r="E16" s="219"/>
    </row>
    <row r="17" spans="2:5" x14ac:dyDescent="0.2">
      <c r="B17" s="136">
        <f>'2- impo investigadas'!A17</f>
        <v>41913</v>
      </c>
      <c r="C17" s="221"/>
      <c r="D17" s="220"/>
      <c r="E17" s="219"/>
    </row>
    <row r="18" spans="2:5" x14ac:dyDescent="0.2">
      <c r="B18" s="136">
        <f>'2- impo investigadas'!A18</f>
        <v>41944</v>
      </c>
      <c r="C18" s="221"/>
      <c r="D18" s="220"/>
      <c r="E18" s="219"/>
    </row>
    <row r="19" spans="2:5" ht="13.5" thickBot="1" x14ac:dyDescent="0.25">
      <c r="B19" s="137">
        <f>'2- impo investigadas'!A19</f>
        <v>41974</v>
      </c>
      <c r="C19" s="222"/>
      <c r="D19" s="223"/>
      <c r="E19" s="224"/>
    </row>
    <row r="20" spans="2:5" x14ac:dyDescent="0.2">
      <c r="B20" s="138">
        <f>'2- impo investigadas'!A20</f>
        <v>42005</v>
      </c>
      <c r="C20" s="225"/>
      <c r="D20" s="218"/>
      <c r="E20" s="217"/>
    </row>
    <row r="21" spans="2:5" x14ac:dyDescent="0.2">
      <c r="B21" s="136">
        <f>'2- impo investigadas'!A21</f>
        <v>42036</v>
      </c>
      <c r="C21" s="221"/>
      <c r="D21" s="220"/>
      <c r="E21" s="219"/>
    </row>
    <row r="22" spans="2:5" x14ac:dyDescent="0.2">
      <c r="B22" s="136">
        <f>'2- impo investigadas'!A22</f>
        <v>42064</v>
      </c>
      <c r="C22" s="221"/>
      <c r="D22" s="220"/>
      <c r="E22" s="219"/>
    </row>
    <row r="23" spans="2:5" x14ac:dyDescent="0.2">
      <c r="B23" s="136">
        <f>'2- impo investigadas'!A23</f>
        <v>42095</v>
      </c>
      <c r="C23" s="221"/>
      <c r="D23" s="220"/>
      <c r="E23" s="219"/>
    </row>
    <row r="24" spans="2:5" x14ac:dyDescent="0.2">
      <c r="B24" s="136">
        <f>'2- impo investigadas'!A24</f>
        <v>42125</v>
      </c>
      <c r="C24" s="221"/>
      <c r="D24" s="220"/>
      <c r="E24" s="219"/>
    </row>
    <row r="25" spans="2:5" x14ac:dyDescent="0.2">
      <c r="B25" s="136">
        <f>'2- impo investigadas'!A25</f>
        <v>42156</v>
      </c>
      <c r="C25" s="221"/>
      <c r="D25" s="220"/>
      <c r="E25" s="219"/>
    </row>
    <row r="26" spans="2:5" x14ac:dyDescent="0.2">
      <c r="B26" s="136">
        <f>'2- impo investigadas'!A26</f>
        <v>42186</v>
      </c>
      <c r="C26" s="221"/>
      <c r="D26" s="220"/>
      <c r="E26" s="219"/>
    </row>
    <row r="27" spans="2:5" x14ac:dyDescent="0.2">
      <c r="B27" s="136">
        <f>'2- impo investigadas'!A27</f>
        <v>42217</v>
      </c>
      <c r="C27" s="221"/>
      <c r="D27" s="220"/>
      <c r="E27" s="219"/>
    </row>
    <row r="28" spans="2:5" x14ac:dyDescent="0.2">
      <c r="B28" s="136">
        <f>'2- impo investigadas'!A28</f>
        <v>42248</v>
      </c>
      <c r="C28" s="221"/>
      <c r="D28" s="220"/>
      <c r="E28" s="219"/>
    </row>
    <row r="29" spans="2:5" x14ac:dyDescent="0.2">
      <c r="B29" s="136">
        <f>'2- impo investigadas'!A29</f>
        <v>42278</v>
      </c>
      <c r="C29" s="221"/>
      <c r="D29" s="220"/>
      <c r="E29" s="219"/>
    </row>
    <row r="30" spans="2:5" x14ac:dyDescent="0.2">
      <c r="B30" s="136">
        <f>'2- impo investigadas'!A30</f>
        <v>42309</v>
      </c>
      <c r="C30" s="221"/>
      <c r="D30" s="220"/>
      <c r="E30" s="219"/>
    </row>
    <row r="31" spans="2:5" ht="13.5" thickBot="1" x14ac:dyDescent="0.25">
      <c r="B31" s="139">
        <f>'2- impo investigadas'!A31</f>
        <v>42339</v>
      </c>
      <c r="C31" s="222"/>
      <c r="D31" s="223"/>
      <c r="E31" s="224"/>
    </row>
    <row r="32" spans="2:5" x14ac:dyDescent="0.2">
      <c r="B32" s="135">
        <f>'2- impo investigadas'!A32</f>
        <v>42370</v>
      </c>
      <c r="C32" s="225"/>
      <c r="D32" s="218"/>
      <c r="E32" s="217"/>
    </row>
    <row r="33" spans="2:5" x14ac:dyDescent="0.2">
      <c r="B33" s="136">
        <f>'2- impo investigadas'!A33</f>
        <v>42401</v>
      </c>
      <c r="C33" s="221"/>
      <c r="D33" s="220"/>
      <c r="E33" s="219"/>
    </row>
    <row r="34" spans="2:5" x14ac:dyDescent="0.2">
      <c r="B34" s="136">
        <f>'2- impo investigadas'!A34</f>
        <v>42430</v>
      </c>
      <c r="C34" s="221"/>
      <c r="D34" s="220"/>
      <c r="E34" s="219"/>
    </row>
    <row r="35" spans="2:5" x14ac:dyDescent="0.2">
      <c r="B35" s="136">
        <f>'2- impo investigadas'!A35</f>
        <v>42461</v>
      </c>
      <c r="C35" s="221"/>
      <c r="D35" s="220"/>
      <c r="E35" s="219"/>
    </row>
    <row r="36" spans="2:5" x14ac:dyDescent="0.2">
      <c r="B36" s="136">
        <f>'2- impo investigadas'!A36</f>
        <v>42491</v>
      </c>
      <c r="C36" s="221"/>
      <c r="D36" s="220"/>
      <c r="E36" s="219"/>
    </row>
    <row r="37" spans="2:5" x14ac:dyDescent="0.2">
      <c r="B37" s="136">
        <f>'2- impo investigadas'!A37</f>
        <v>42522</v>
      </c>
      <c r="C37" s="221"/>
      <c r="D37" s="220"/>
      <c r="E37" s="219"/>
    </row>
    <row r="38" spans="2:5" x14ac:dyDescent="0.2">
      <c r="B38" s="136">
        <f>'2- impo investigadas'!A38</f>
        <v>42552</v>
      </c>
      <c r="C38" s="221"/>
      <c r="D38" s="220"/>
      <c r="E38" s="219"/>
    </row>
    <row r="39" spans="2:5" x14ac:dyDescent="0.2">
      <c r="B39" s="136">
        <f>'2- impo investigadas'!A39</f>
        <v>42583</v>
      </c>
      <c r="C39" s="221"/>
      <c r="D39" s="220"/>
      <c r="E39" s="219"/>
    </row>
    <row r="40" spans="2:5" x14ac:dyDescent="0.2">
      <c r="B40" s="136">
        <f>'2- impo investigadas'!A40</f>
        <v>42614</v>
      </c>
      <c r="C40" s="221"/>
      <c r="D40" s="220"/>
      <c r="E40" s="219"/>
    </row>
    <row r="41" spans="2:5" x14ac:dyDescent="0.2">
      <c r="B41" s="136">
        <f>'2- impo investigadas'!A41</f>
        <v>42644</v>
      </c>
      <c r="C41" s="221"/>
      <c r="D41" s="220"/>
      <c r="E41" s="219"/>
    </row>
    <row r="42" spans="2:5" x14ac:dyDescent="0.2">
      <c r="B42" s="136">
        <f>'2- impo investigadas'!A42</f>
        <v>42675</v>
      </c>
      <c r="C42" s="221"/>
      <c r="D42" s="220"/>
      <c r="E42" s="219"/>
    </row>
    <row r="43" spans="2:5" ht="13.5" thickBot="1" x14ac:dyDescent="0.25">
      <c r="B43" s="139">
        <f>'2- impo investigadas'!A43</f>
        <v>42705</v>
      </c>
      <c r="C43" s="222"/>
      <c r="D43" s="223"/>
      <c r="E43" s="224"/>
    </row>
    <row r="44" spans="2:5" x14ac:dyDescent="0.2">
      <c r="B44" s="135">
        <f>'2- impo investigadas'!A44</f>
        <v>42736</v>
      </c>
      <c r="C44" s="226"/>
      <c r="D44" s="227"/>
      <c r="E44" s="228"/>
    </row>
    <row r="45" spans="2:5" x14ac:dyDescent="0.2">
      <c r="B45" s="136">
        <f>'2- impo investigadas'!A45</f>
        <v>42767</v>
      </c>
      <c r="C45" s="219"/>
      <c r="D45" s="220"/>
      <c r="E45" s="229"/>
    </row>
    <row r="46" spans="2:5" x14ac:dyDescent="0.2">
      <c r="B46" s="136">
        <f>'2- impo investigadas'!A46</f>
        <v>42795</v>
      </c>
      <c r="C46" s="219"/>
      <c r="D46" s="220"/>
      <c r="E46" s="229"/>
    </row>
    <row r="47" spans="2:5" x14ac:dyDescent="0.2">
      <c r="B47" s="136">
        <f>'2- impo investigadas'!A47</f>
        <v>42826</v>
      </c>
      <c r="C47" s="219"/>
      <c r="D47" s="220"/>
      <c r="E47" s="229"/>
    </row>
    <row r="48" spans="2:5" x14ac:dyDescent="0.2">
      <c r="B48" s="136">
        <f>'2- impo investigadas'!A48</f>
        <v>42856</v>
      </c>
      <c r="C48" s="221"/>
      <c r="D48" s="220"/>
      <c r="E48" s="229"/>
    </row>
    <row r="49" spans="2:46" x14ac:dyDescent="0.2">
      <c r="B49" s="136">
        <f>'2- impo investigadas'!A49</f>
        <v>42887</v>
      </c>
      <c r="C49" s="219"/>
      <c r="D49" s="220"/>
      <c r="E49" s="229"/>
    </row>
    <row r="50" spans="2:46" x14ac:dyDescent="0.2">
      <c r="B50" s="136">
        <f>'2- impo investigadas'!A50</f>
        <v>42917</v>
      </c>
      <c r="C50" s="221"/>
      <c r="D50" s="220"/>
      <c r="E50" s="229"/>
    </row>
    <row r="51" spans="2:46" x14ac:dyDescent="0.2">
      <c r="B51" s="136">
        <f>'2- impo investigadas'!A51</f>
        <v>42948</v>
      </c>
      <c r="C51" s="221"/>
      <c r="D51" s="220"/>
      <c r="E51" s="229"/>
    </row>
    <row r="52" spans="2:46" hidden="1" x14ac:dyDescent="0.2">
      <c r="B52" s="136">
        <f>'2- impo investigadas'!A52</f>
        <v>41153</v>
      </c>
      <c r="C52" s="221"/>
      <c r="D52" s="220"/>
      <c r="E52" s="229"/>
    </row>
    <row r="53" spans="2:46" hidden="1" x14ac:dyDescent="0.2">
      <c r="B53" s="136">
        <f>'2- impo investigadas'!A53</f>
        <v>41183</v>
      </c>
      <c r="C53" s="221"/>
      <c r="D53" s="220"/>
      <c r="E53" s="229"/>
    </row>
    <row r="54" spans="2:46" hidden="1" x14ac:dyDescent="0.2">
      <c r="B54" s="136">
        <f>'2- impo investigadas'!A54</f>
        <v>41214</v>
      </c>
      <c r="C54" s="221"/>
      <c r="D54" s="220"/>
      <c r="E54" s="229"/>
    </row>
    <row r="55" spans="2:46" ht="13.5" hidden="1" thickBot="1" x14ac:dyDescent="0.25">
      <c r="B55" s="137">
        <f>'2- impo investigadas'!A55</f>
        <v>41244</v>
      </c>
      <c r="C55" s="230"/>
      <c r="D55" s="231"/>
      <c r="E55" s="232"/>
    </row>
    <row r="56" spans="2:46" ht="13.5" thickBot="1" x14ac:dyDescent="0.25"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8"/>
      <c r="V56" s="28"/>
      <c r="W56" s="28"/>
      <c r="X56" s="28"/>
      <c r="Y56" s="28"/>
      <c r="Z56" s="28"/>
      <c r="AA56" s="28"/>
      <c r="AB56" s="28"/>
      <c r="AC56" s="28"/>
      <c r="AD56" s="28"/>
      <c r="AE56" s="28"/>
      <c r="AF56" s="28"/>
      <c r="AG56" s="28"/>
      <c r="AH56" s="28"/>
      <c r="AI56" s="28"/>
      <c r="AJ56" s="28"/>
      <c r="AK56" s="28"/>
      <c r="AL56" s="28"/>
      <c r="AM56" s="28"/>
      <c r="AN56" s="28"/>
      <c r="AO56" s="28"/>
      <c r="AP56" s="28"/>
      <c r="AQ56" s="28"/>
      <c r="AR56" s="28"/>
      <c r="AS56" s="28"/>
      <c r="AT56" s="28"/>
    </row>
    <row r="57" spans="2:46" x14ac:dyDescent="0.2">
      <c r="B57" s="149">
        <f>'2- impo investigadas'!A57</f>
        <v>2014</v>
      </c>
      <c r="C57" s="233"/>
      <c r="D57" s="234"/>
      <c r="E57" s="235"/>
      <c r="F57" s="28"/>
    </row>
    <row r="58" spans="2:46" x14ac:dyDescent="0.2">
      <c r="B58" s="150">
        <f>'2- impo investigadas'!A58</f>
        <v>2015</v>
      </c>
      <c r="C58" s="153"/>
      <c r="D58" s="154"/>
      <c r="E58" s="236"/>
      <c r="F58" s="28"/>
    </row>
    <row r="59" spans="2:46" x14ac:dyDescent="0.2">
      <c r="B59" s="150">
        <f>'2- impo investigadas'!A59</f>
        <v>2016</v>
      </c>
      <c r="C59" s="153"/>
      <c r="D59" s="154"/>
      <c r="E59" s="236"/>
    </row>
    <row r="60" spans="2:46" x14ac:dyDescent="0.2">
      <c r="B60" s="150" t="str">
        <f>'2- impo investigadas'!A60</f>
        <v>ene-ago 2016</v>
      </c>
      <c r="C60" s="153"/>
      <c r="D60" s="154"/>
      <c r="E60" s="236"/>
    </row>
    <row r="61" spans="2:46" ht="13.5" thickBot="1" x14ac:dyDescent="0.25">
      <c r="B61" s="152" t="str">
        <f>'2- impo investigadas'!A61</f>
        <v>ene-ago 2017</v>
      </c>
      <c r="C61" s="237"/>
      <c r="D61" s="238"/>
      <c r="E61" s="239"/>
    </row>
    <row r="62" spans="2:46" x14ac:dyDescent="0.2">
      <c r="C62" s="7"/>
      <c r="D62" s="7"/>
    </row>
    <row r="63" spans="2:46" x14ac:dyDescent="0.2">
      <c r="B63" s="74"/>
      <c r="C63" s="7"/>
      <c r="D63" s="7"/>
    </row>
    <row r="64" spans="2:46" x14ac:dyDescent="0.2">
      <c r="B64" s="32" t="s">
        <v>55</v>
      </c>
      <c r="C64" s="33"/>
      <c r="D64" s="34"/>
      <c r="E64" s="34"/>
    </row>
    <row r="65" spans="2:5" ht="13.5" thickBot="1" x14ac:dyDescent="0.25">
      <c r="B65" s="34"/>
      <c r="C65" s="34"/>
      <c r="D65" s="34"/>
      <c r="E65" s="34"/>
    </row>
    <row r="66" spans="2:5" ht="13.5" thickBot="1" x14ac:dyDescent="0.25">
      <c r="B66" s="35" t="s">
        <v>53</v>
      </c>
      <c r="C66" s="52" t="s">
        <v>56</v>
      </c>
      <c r="D66" s="53" t="s">
        <v>58</v>
      </c>
    </row>
    <row r="67" spans="2:5" x14ac:dyDescent="0.2">
      <c r="B67" s="38">
        <f>+B57</f>
        <v>2014</v>
      </c>
      <c r="C67" s="39">
        <f>+C57-SUM(C8:C19)</f>
        <v>0</v>
      </c>
      <c r="D67" s="40">
        <f>+D57-SUM(D8:D19)</f>
        <v>0</v>
      </c>
    </row>
    <row r="68" spans="2:5" x14ac:dyDescent="0.2">
      <c r="B68" s="41">
        <f>+B58</f>
        <v>2015</v>
      </c>
      <c r="C68" s="42">
        <f>+C58-SUM(C20:C31)</f>
        <v>0</v>
      </c>
      <c r="D68" s="43">
        <f>+D58-SUM(D20:D31)</f>
        <v>0</v>
      </c>
    </row>
    <row r="69" spans="2:5" ht="13.5" thickBot="1" x14ac:dyDescent="0.25">
      <c r="B69" s="44">
        <f>+B59</f>
        <v>2016</v>
      </c>
      <c r="C69" s="45">
        <f>+C59-SUM(C32:C43)</f>
        <v>0</v>
      </c>
      <c r="D69" s="46">
        <f>+D59-SUM(D32:D43)</f>
        <v>0</v>
      </c>
    </row>
    <row r="70" spans="2:5" x14ac:dyDescent="0.2">
      <c r="B70" s="38" t="str">
        <f>+B61</f>
        <v>ene-ago 2017</v>
      </c>
      <c r="C70" s="47">
        <f>+C61-(SUM(C32:INDEX(C32:C43,'parámetros e instrucciones'!$E$3)))</f>
        <v>0</v>
      </c>
      <c r="D70" s="47">
        <f>+D61-(SUM(D32:INDEX(D32:D43,'parámetros e instrucciones'!$E$3)))</f>
        <v>0</v>
      </c>
    </row>
    <row r="71" spans="2:5" ht="13.5" thickBot="1" x14ac:dyDescent="0.25">
      <c r="B71" s="44" t="e">
        <f>+#REF!</f>
        <v>#REF!</v>
      </c>
      <c r="C71" s="48" t="e">
        <f>+#REF!-(SUM(C44:INDEX(C44:C55,'parámetros e instrucciones'!$E$3)))</f>
        <v>#REF!</v>
      </c>
      <c r="D71" s="48" t="e">
        <f>+#REF!-(SUM(D44:INDEX(D44:D55,'parámetros e instrucciones'!$E$3)))</f>
        <v>#REF!</v>
      </c>
    </row>
  </sheetData>
  <sheetProtection selectLockedCells="1" selectUnlockedCells="1"/>
  <mergeCells count="4">
    <mergeCell ref="B4:E4"/>
    <mergeCell ref="B1:F1"/>
    <mergeCell ref="B2:F2"/>
    <mergeCell ref="B3:E3"/>
  </mergeCells>
  <phoneticPr fontId="0" type="noConversion"/>
  <printOptions horizontalCentered="1" verticalCentered="1" gridLinesSet="0"/>
  <pageMargins left="0.19685039370078741" right="0.19685039370078741" top="0.23622047244094491" bottom="0.35433070866141736" header="0.19685039370078741" footer="0"/>
  <pageSetup paperSize="9" orientation="portrait" horizontalDpi="1200" verticalDpi="1200" r:id="rId1"/>
  <headerFooter alignWithMargins="0">
    <oddHeader xml:space="preserve">&amp;R2017 - Año de las Energías Renovables
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T71"/>
  <sheetViews>
    <sheetView showGridLines="0" topLeftCell="A25" zoomScale="75" workbookViewId="0">
      <selection activeCell="C40" sqref="C40"/>
    </sheetView>
  </sheetViews>
  <sheetFormatPr baseColWidth="10" defaultRowHeight="12.75" x14ac:dyDescent="0.2"/>
  <cols>
    <col min="1" max="1" width="4.140625" style="7" customWidth="1"/>
    <col min="2" max="2" width="24.5703125" style="7" customWidth="1"/>
    <col min="3" max="5" width="17.28515625" style="73" customWidth="1"/>
    <col min="6" max="6" width="7.5703125" style="7" customWidth="1"/>
    <col min="7" max="7" width="17.5703125" style="7" customWidth="1"/>
    <col min="8" max="16384" width="11.42578125" style="7"/>
  </cols>
  <sheetData>
    <row r="1" spans="2:7" s="70" customFormat="1" ht="15.75" x14ac:dyDescent="0.25">
      <c r="B1" s="337" t="s">
        <v>127</v>
      </c>
      <c r="C1" s="337"/>
      <c r="D1" s="337"/>
      <c r="E1" s="337"/>
      <c r="F1" s="337"/>
    </row>
    <row r="2" spans="2:7" s="70" customFormat="1" ht="15.75" x14ac:dyDescent="0.25">
      <c r="B2" s="337" t="s">
        <v>66</v>
      </c>
      <c r="C2" s="337"/>
      <c r="D2" s="337"/>
      <c r="E2" s="337"/>
      <c r="F2" s="337"/>
    </row>
    <row r="3" spans="2:7" s="70" customFormat="1" ht="15.75" x14ac:dyDescent="0.25">
      <c r="B3" s="342" t="str">
        <f>+'4.b-costos'!A3</f>
        <v>Hilados crudos, de 111 decitex y 48 filamentos</v>
      </c>
      <c r="C3" s="342"/>
      <c r="D3" s="342"/>
      <c r="E3" s="342"/>
      <c r="F3" s="289"/>
    </row>
    <row r="4" spans="2:7" s="70" customFormat="1" ht="15.75" x14ac:dyDescent="0.25">
      <c r="B4" s="341" t="s">
        <v>106</v>
      </c>
      <c r="C4" s="341"/>
      <c r="D4" s="341"/>
      <c r="E4" s="341"/>
    </row>
    <row r="5" spans="2:7" ht="13.5" thickBot="1" x14ac:dyDescent="0.25">
      <c r="C5" s="29"/>
      <c r="D5" s="29"/>
      <c r="E5" s="29"/>
      <c r="F5" s="28"/>
      <c r="G5" s="28"/>
    </row>
    <row r="6" spans="2:7" ht="12.75" customHeight="1" x14ac:dyDescent="0.2">
      <c r="B6" s="209" t="s">
        <v>52</v>
      </c>
      <c r="C6" s="210" t="s">
        <v>67</v>
      </c>
      <c r="D6" s="211" t="s">
        <v>68</v>
      </c>
      <c r="E6" s="212" t="s">
        <v>34</v>
      </c>
      <c r="F6" s="71"/>
    </row>
    <row r="7" spans="2:7" ht="15" customHeight="1" thickBot="1" x14ac:dyDescent="0.25">
      <c r="B7" s="213" t="s">
        <v>53</v>
      </c>
      <c r="C7" s="214" t="s">
        <v>87</v>
      </c>
      <c r="D7" s="215" t="s">
        <v>103</v>
      </c>
      <c r="E7" s="216" t="s">
        <v>69</v>
      </c>
      <c r="F7" s="71"/>
    </row>
    <row r="8" spans="2:7" x14ac:dyDescent="0.2">
      <c r="B8" s="135">
        <f>'2- impo investigadas'!A8</f>
        <v>41640</v>
      </c>
      <c r="C8" s="217"/>
      <c r="D8" s="218"/>
      <c r="E8" s="217"/>
    </row>
    <row r="9" spans="2:7" x14ac:dyDescent="0.2">
      <c r="B9" s="136">
        <f>'2- impo investigadas'!A9</f>
        <v>41671</v>
      </c>
      <c r="C9" s="219"/>
      <c r="D9" s="220"/>
      <c r="E9" s="219"/>
    </row>
    <row r="10" spans="2:7" x14ac:dyDescent="0.2">
      <c r="B10" s="136">
        <f>'2- impo investigadas'!A10</f>
        <v>41699</v>
      </c>
      <c r="C10" s="219"/>
      <c r="D10" s="220"/>
      <c r="E10" s="219"/>
    </row>
    <row r="11" spans="2:7" x14ac:dyDescent="0.2">
      <c r="B11" s="136">
        <f>'2- impo investigadas'!A11</f>
        <v>41730</v>
      </c>
      <c r="C11" s="219"/>
      <c r="D11" s="220"/>
      <c r="E11" s="219"/>
    </row>
    <row r="12" spans="2:7" x14ac:dyDescent="0.2">
      <c r="B12" s="136">
        <f>'2- impo investigadas'!A12</f>
        <v>41760</v>
      </c>
      <c r="C12" s="221"/>
      <c r="D12" s="220"/>
      <c r="E12" s="219"/>
    </row>
    <row r="13" spans="2:7" x14ac:dyDescent="0.2">
      <c r="B13" s="136">
        <f>'2- impo investigadas'!A13</f>
        <v>41791</v>
      </c>
      <c r="C13" s="219"/>
      <c r="D13" s="220"/>
      <c r="E13" s="219"/>
    </row>
    <row r="14" spans="2:7" x14ac:dyDescent="0.2">
      <c r="B14" s="136">
        <f>'2- impo investigadas'!A14</f>
        <v>41821</v>
      </c>
      <c r="C14" s="221"/>
      <c r="D14" s="220"/>
      <c r="E14" s="219"/>
    </row>
    <row r="15" spans="2:7" x14ac:dyDescent="0.2">
      <c r="B15" s="136">
        <f>'2- impo investigadas'!A15</f>
        <v>41852</v>
      </c>
      <c r="C15" s="221"/>
      <c r="D15" s="220"/>
      <c r="E15" s="219"/>
    </row>
    <row r="16" spans="2:7" x14ac:dyDescent="0.2">
      <c r="B16" s="136">
        <f>'2- impo investigadas'!A16</f>
        <v>41883</v>
      </c>
      <c r="C16" s="221"/>
      <c r="D16" s="220"/>
      <c r="E16" s="219"/>
    </row>
    <row r="17" spans="2:5" x14ac:dyDescent="0.2">
      <c r="B17" s="136">
        <f>'2- impo investigadas'!A17</f>
        <v>41913</v>
      </c>
      <c r="C17" s="221"/>
      <c r="D17" s="220"/>
      <c r="E17" s="219"/>
    </row>
    <row r="18" spans="2:5" x14ac:dyDescent="0.2">
      <c r="B18" s="136">
        <f>'2- impo investigadas'!A18</f>
        <v>41944</v>
      </c>
      <c r="C18" s="221"/>
      <c r="D18" s="220"/>
      <c r="E18" s="219"/>
    </row>
    <row r="19" spans="2:5" ht="13.5" thickBot="1" x14ac:dyDescent="0.25">
      <c r="B19" s="137">
        <f>'2- impo investigadas'!A19</f>
        <v>41974</v>
      </c>
      <c r="C19" s="222"/>
      <c r="D19" s="223"/>
      <c r="E19" s="224"/>
    </row>
    <row r="20" spans="2:5" x14ac:dyDescent="0.2">
      <c r="B20" s="138">
        <f>'2- impo investigadas'!A20</f>
        <v>42005</v>
      </c>
      <c r="C20" s="225"/>
      <c r="D20" s="218"/>
      <c r="E20" s="217"/>
    </row>
    <row r="21" spans="2:5" x14ac:dyDescent="0.2">
      <c r="B21" s="136">
        <f>'2- impo investigadas'!A21</f>
        <v>42036</v>
      </c>
      <c r="C21" s="221"/>
      <c r="D21" s="220"/>
      <c r="E21" s="219"/>
    </row>
    <row r="22" spans="2:5" x14ac:dyDescent="0.2">
      <c r="B22" s="136">
        <f>'2- impo investigadas'!A22</f>
        <v>42064</v>
      </c>
      <c r="C22" s="221"/>
      <c r="D22" s="220"/>
      <c r="E22" s="219"/>
    </row>
    <row r="23" spans="2:5" x14ac:dyDescent="0.2">
      <c r="B23" s="136">
        <f>'2- impo investigadas'!A23</f>
        <v>42095</v>
      </c>
      <c r="C23" s="221"/>
      <c r="D23" s="220"/>
      <c r="E23" s="219"/>
    </row>
    <row r="24" spans="2:5" x14ac:dyDescent="0.2">
      <c r="B24" s="136">
        <f>'2- impo investigadas'!A24</f>
        <v>42125</v>
      </c>
      <c r="C24" s="221"/>
      <c r="D24" s="220"/>
      <c r="E24" s="219"/>
    </row>
    <row r="25" spans="2:5" x14ac:dyDescent="0.2">
      <c r="B25" s="136">
        <f>'2- impo investigadas'!A25</f>
        <v>42156</v>
      </c>
      <c r="C25" s="221"/>
      <c r="D25" s="220"/>
      <c r="E25" s="219"/>
    </row>
    <row r="26" spans="2:5" x14ac:dyDescent="0.2">
      <c r="B26" s="136">
        <f>'2- impo investigadas'!A26</f>
        <v>42186</v>
      </c>
      <c r="C26" s="221"/>
      <c r="D26" s="220"/>
      <c r="E26" s="219"/>
    </row>
    <row r="27" spans="2:5" x14ac:dyDescent="0.2">
      <c r="B27" s="136">
        <f>'2- impo investigadas'!A27</f>
        <v>42217</v>
      </c>
      <c r="C27" s="221"/>
      <c r="D27" s="220"/>
      <c r="E27" s="219"/>
    </row>
    <row r="28" spans="2:5" x14ac:dyDescent="0.2">
      <c r="B28" s="136">
        <f>'2- impo investigadas'!A28</f>
        <v>42248</v>
      </c>
      <c r="C28" s="221"/>
      <c r="D28" s="220"/>
      <c r="E28" s="219"/>
    </row>
    <row r="29" spans="2:5" x14ac:dyDescent="0.2">
      <c r="B29" s="136">
        <f>'2- impo investigadas'!A29</f>
        <v>42278</v>
      </c>
      <c r="C29" s="221"/>
      <c r="D29" s="220"/>
      <c r="E29" s="219"/>
    </row>
    <row r="30" spans="2:5" x14ac:dyDescent="0.2">
      <c r="B30" s="136">
        <f>'2- impo investigadas'!A30</f>
        <v>42309</v>
      </c>
      <c r="C30" s="221"/>
      <c r="D30" s="220"/>
      <c r="E30" s="219"/>
    </row>
    <row r="31" spans="2:5" ht="13.5" thickBot="1" x14ac:dyDescent="0.25">
      <c r="B31" s="139">
        <f>'2- impo investigadas'!A31</f>
        <v>42339</v>
      </c>
      <c r="C31" s="222"/>
      <c r="D31" s="223"/>
      <c r="E31" s="224"/>
    </row>
    <row r="32" spans="2:5" x14ac:dyDescent="0.2">
      <c r="B32" s="135">
        <f>'2- impo investigadas'!A32</f>
        <v>42370</v>
      </c>
      <c r="C32" s="225"/>
      <c r="D32" s="218"/>
      <c r="E32" s="217"/>
    </row>
    <row r="33" spans="2:5" x14ac:dyDescent="0.2">
      <c r="B33" s="136">
        <f>'2- impo investigadas'!A33</f>
        <v>42401</v>
      </c>
      <c r="C33" s="221"/>
      <c r="D33" s="220"/>
      <c r="E33" s="219"/>
    </row>
    <row r="34" spans="2:5" x14ac:dyDescent="0.2">
      <c r="B34" s="136">
        <f>'2- impo investigadas'!A34</f>
        <v>42430</v>
      </c>
      <c r="C34" s="221"/>
      <c r="D34" s="220"/>
      <c r="E34" s="219"/>
    </row>
    <row r="35" spans="2:5" x14ac:dyDescent="0.2">
      <c r="B35" s="136">
        <f>'2- impo investigadas'!A35</f>
        <v>42461</v>
      </c>
      <c r="C35" s="221"/>
      <c r="D35" s="220"/>
      <c r="E35" s="219"/>
    </row>
    <row r="36" spans="2:5" x14ac:dyDescent="0.2">
      <c r="B36" s="136">
        <f>'2- impo investigadas'!A36</f>
        <v>42491</v>
      </c>
      <c r="C36" s="221"/>
      <c r="D36" s="220"/>
      <c r="E36" s="219"/>
    </row>
    <row r="37" spans="2:5" x14ac:dyDescent="0.2">
      <c r="B37" s="136">
        <f>'2- impo investigadas'!A37</f>
        <v>42522</v>
      </c>
      <c r="C37" s="221"/>
      <c r="D37" s="220"/>
      <c r="E37" s="219"/>
    </row>
    <row r="38" spans="2:5" x14ac:dyDescent="0.2">
      <c r="B38" s="136">
        <f>'2- impo investigadas'!A38</f>
        <v>42552</v>
      </c>
      <c r="C38" s="221"/>
      <c r="D38" s="220"/>
      <c r="E38" s="219"/>
    </row>
    <row r="39" spans="2:5" x14ac:dyDescent="0.2">
      <c r="B39" s="136">
        <f>'2- impo investigadas'!A39</f>
        <v>42583</v>
      </c>
      <c r="C39" s="221"/>
      <c r="D39" s="220"/>
      <c r="E39" s="219"/>
    </row>
    <row r="40" spans="2:5" x14ac:dyDescent="0.2">
      <c r="B40" s="136">
        <f>'2- impo investigadas'!A40</f>
        <v>42614</v>
      </c>
      <c r="C40" s="221"/>
      <c r="D40" s="220"/>
      <c r="E40" s="219"/>
    </row>
    <row r="41" spans="2:5" x14ac:dyDescent="0.2">
      <c r="B41" s="136">
        <f>'2- impo investigadas'!A41</f>
        <v>42644</v>
      </c>
      <c r="C41" s="221"/>
      <c r="D41" s="220"/>
      <c r="E41" s="219"/>
    </row>
    <row r="42" spans="2:5" x14ac:dyDescent="0.2">
      <c r="B42" s="136">
        <f>'2- impo investigadas'!A42</f>
        <v>42675</v>
      </c>
      <c r="C42" s="221"/>
      <c r="D42" s="220"/>
      <c r="E42" s="219"/>
    </row>
    <row r="43" spans="2:5" ht="13.5" thickBot="1" x14ac:dyDescent="0.25">
      <c r="B43" s="139">
        <f>'2- impo investigadas'!A43</f>
        <v>42705</v>
      </c>
      <c r="C43" s="222"/>
      <c r="D43" s="223"/>
      <c r="E43" s="224"/>
    </row>
    <row r="44" spans="2:5" x14ac:dyDescent="0.2">
      <c r="B44" s="135">
        <f>'2- impo investigadas'!A44</f>
        <v>42736</v>
      </c>
      <c r="C44" s="226"/>
      <c r="D44" s="227"/>
      <c r="E44" s="228"/>
    </row>
    <row r="45" spans="2:5" x14ac:dyDescent="0.2">
      <c r="B45" s="136">
        <f>'2- impo investigadas'!A45</f>
        <v>42767</v>
      </c>
      <c r="C45" s="219"/>
      <c r="D45" s="220"/>
      <c r="E45" s="229"/>
    </row>
    <row r="46" spans="2:5" x14ac:dyDescent="0.2">
      <c r="B46" s="136">
        <f>'2- impo investigadas'!A46</f>
        <v>42795</v>
      </c>
      <c r="C46" s="219"/>
      <c r="D46" s="220"/>
      <c r="E46" s="229"/>
    </row>
    <row r="47" spans="2:5" x14ac:dyDescent="0.2">
      <c r="B47" s="136">
        <f>'2- impo investigadas'!A47</f>
        <v>42826</v>
      </c>
      <c r="C47" s="219"/>
      <c r="D47" s="220"/>
      <c r="E47" s="229"/>
    </row>
    <row r="48" spans="2:5" x14ac:dyDescent="0.2">
      <c r="B48" s="136">
        <f>'2- impo investigadas'!A48</f>
        <v>42856</v>
      </c>
      <c r="C48" s="221"/>
      <c r="D48" s="220"/>
      <c r="E48" s="229"/>
    </row>
    <row r="49" spans="2:46" x14ac:dyDescent="0.2">
      <c r="B49" s="136">
        <f>'2- impo investigadas'!A49</f>
        <v>42887</v>
      </c>
      <c r="C49" s="219"/>
      <c r="D49" s="220"/>
      <c r="E49" s="229"/>
    </row>
    <row r="50" spans="2:46" x14ac:dyDescent="0.2">
      <c r="B50" s="136">
        <f>'2- impo investigadas'!A50</f>
        <v>42917</v>
      </c>
      <c r="C50" s="221"/>
      <c r="D50" s="220"/>
      <c r="E50" s="229"/>
    </row>
    <row r="51" spans="2:46" x14ac:dyDescent="0.2">
      <c r="B51" s="136">
        <f>'2- impo investigadas'!A51</f>
        <v>42948</v>
      </c>
      <c r="C51" s="221"/>
      <c r="D51" s="220"/>
      <c r="E51" s="229"/>
    </row>
    <row r="52" spans="2:46" hidden="1" x14ac:dyDescent="0.2">
      <c r="B52" s="136">
        <f>'2- impo investigadas'!A52</f>
        <v>41153</v>
      </c>
      <c r="C52" s="221"/>
      <c r="D52" s="220"/>
      <c r="E52" s="229"/>
    </row>
    <row r="53" spans="2:46" hidden="1" x14ac:dyDescent="0.2">
      <c r="B53" s="136">
        <f>'2- impo investigadas'!A53</f>
        <v>41183</v>
      </c>
      <c r="C53" s="221"/>
      <c r="D53" s="220"/>
      <c r="E53" s="229"/>
    </row>
    <row r="54" spans="2:46" hidden="1" x14ac:dyDescent="0.2">
      <c r="B54" s="136">
        <f>'2- impo investigadas'!A54</f>
        <v>41214</v>
      </c>
      <c r="C54" s="221"/>
      <c r="D54" s="220"/>
      <c r="E54" s="229"/>
    </row>
    <row r="55" spans="2:46" ht="13.5" hidden="1" thickBot="1" x14ac:dyDescent="0.25">
      <c r="B55" s="137">
        <f>'2- impo investigadas'!A55</f>
        <v>41244</v>
      </c>
      <c r="C55" s="230"/>
      <c r="D55" s="231"/>
      <c r="E55" s="232"/>
    </row>
    <row r="56" spans="2:46" ht="13.5" thickBot="1" x14ac:dyDescent="0.25"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8"/>
      <c r="V56" s="28"/>
      <c r="W56" s="28"/>
      <c r="X56" s="28"/>
      <c r="Y56" s="28"/>
      <c r="Z56" s="28"/>
      <c r="AA56" s="28"/>
      <c r="AB56" s="28"/>
      <c r="AC56" s="28"/>
      <c r="AD56" s="28"/>
      <c r="AE56" s="28"/>
      <c r="AF56" s="28"/>
      <c r="AG56" s="28"/>
      <c r="AH56" s="28"/>
      <c r="AI56" s="28"/>
      <c r="AJ56" s="28"/>
      <c r="AK56" s="28"/>
      <c r="AL56" s="28"/>
      <c r="AM56" s="28"/>
      <c r="AN56" s="28"/>
      <c r="AO56" s="28"/>
      <c r="AP56" s="28"/>
      <c r="AQ56" s="28"/>
      <c r="AR56" s="28"/>
      <c r="AS56" s="28"/>
      <c r="AT56" s="28"/>
    </row>
    <row r="57" spans="2:46" x14ac:dyDescent="0.2">
      <c r="B57" s="149">
        <f>'2- impo investigadas'!A57</f>
        <v>2014</v>
      </c>
      <c r="C57" s="233"/>
      <c r="D57" s="234"/>
      <c r="E57" s="235"/>
      <c r="F57" s="28"/>
    </row>
    <row r="58" spans="2:46" x14ac:dyDescent="0.2">
      <c r="B58" s="150">
        <f>'2- impo investigadas'!A58</f>
        <v>2015</v>
      </c>
      <c r="C58" s="153"/>
      <c r="D58" s="154"/>
      <c r="E58" s="236"/>
      <c r="F58" s="28"/>
    </row>
    <row r="59" spans="2:46" x14ac:dyDescent="0.2">
      <c r="B59" s="150">
        <f>'2- impo investigadas'!A59</f>
        <v>2016</v>
      </c>
      <c r="C59" s="153"/>
      <c r="D59" s="154"/>
      <c r="E59" s="236"/>
    </row>
    <row r="60" spans="2:46" x14ac:dyDescent="0.2">
      <c r="B60" s="150" t="str">
        <f>'2- impo investigadas'!A60</f>
        <v>ene-ago 2016</v>
      </c>
      <c r="C60" s="153"/>
      <c r="D60" s="154"/>
      <c r="E60" s="236"/>
    </row>
    <row r="61" spans="2:46" ht="13.5" thickBot="1" x14ac:dyDescent="0.25">
      <c r="B61" s="152" t="str">
        <f>'2- impo investigadas'!A61</f>
        <v>ene-ago 2017</v>
      </c>
      <c r="C61" s="237"/>
      <c r="D61" s="238"/>
      <c r="E61" s="239"/>
    </row>
    <row r="62" spans="2:46" x14ac:dyDescent="0.2">
      <c r="C62" s="7"/>
      <c r="D62" s="7"/>
    </row>
    <row r="63" spans="2:46" x14ac:dyDescent="0.2">
      <c r="B63" s="74"/>
      <c r="C63" s="7"/>
      <c r="D63" s="7"/>
    </row>
    <row r="64" spans="2:46" x14ac:dyDescent="0.2">
      <c r="B64" s="32" t="s">
        <v>55</v>
      </c>
      <c r="C64" s="33"/>
      <c r="D64" s="34"/>
      <c r="E64" s="34"/>
    </row>
    <row r="65" spans="2:5" ht="13.5" thickBot="1" x14ac:dyDescent="0.25">
      <c r="B65" s="34"/>
      <c r="C65" s="34"/>
      <c r="D65" s="34"/>
      <c r="E65" s="34"/>
    </row>
    <row r="66" spans="2:5" ht="13.5" thickBot="1" x14ac:dyDescent="0.25">
      <c r="B66" s="35" t="s">
        <v>53</v>
      </c>
      <c r="C66" s="52" t="s">
        <v>56</v>
      </c>
      <c r="D66" s="53" t="s">
        <v>58</v>
      </c>
    </row>
    <row r="67" spans="2:5" x14ac:dyDescent="0.2">
      <c r="B67" s="38">
        <f>+B57</f>
        <v>2014</v>
      </c>
      <c r="C67" s="39">
        <f>+C57-SUM(C8:C19)</f>
        <v>0</v>
      </c>
      <c r="D67" s="40">
        <f>+D57-SUM(D8:D19)</f>
        <v>0</v>
      </c>
    </row>
    <row r="68" spans="2:5" x14ac:dyDescent="0.2">
      <c r="B68" s="41">
        <f>+B58</f>
        <v>2015</v>
      </c>
      <c r="C68" s="42">
        <f>+C58-SUM(C20:C31)</f>
        <v>0</v>
      </c>
      <c r="D68" s="43">
        <f>+D58-SUM(D20:D31)</f>
        <v>0</v>
      </c>
    </row>
    <row r="69" spans="2:5" ht="13.5" thickBot="1" x14ac:dyDescent="0.25">
      <c r="B69" s="44">
        <f>+B59</f>
        <v>2016</v>
      </c>
      <c r="C69" s="45">
        <f>+C59-SUM(C32:C43)</f>
        <v>0</v>
      </c>
      <c r="D69" s="46">
        <f>+D59-SUM(D32:D43)</f>
        <v>0</v>
      </c>
    </row>
    <row r="70" spans="2:5" x14ac:dyDescent="0.2">
      <c r="B70" s="38" t="str">
        <f>+B61</f>
        <v>ene-ago 2017</v>
      </c>
      <c r="C70" s="47">
        <f>+C61-(SUM(C32:INDEX(C32:C43,'parámetros e instrucciones'!$E$3)))</f>
        <v>0</v>
      </c>
      <c r="D70" s="47">
        <f>+D61-(SUM(D32:INDEX(D32:D43,'parámetros e instrucciones'!$E$3)))</f>
        <v>0</v>
      </c>
    </row>
    <row r="71" spans="2:5" ht="13.5" thickBot="1" x14ac:dyDescent="0.25">
      <c r="B71" s="44" t="e">
        <f>+#REF!</f>
        <v>#REF!</v>
      </c>
      <c r="C71" s="48" t="e">
        <f>+#REF!-(SUM(C44:INDEX(C44:C55,'parámetros e instrucciones'!$E$3)))</f>
        <v>#REF!</v>
      </c>
      <c r="D71" s="48" t="e">
        <f>+#REF!-(SUM(D44:INDEX(D44:D55,'parámetros e instrucciones'!$E$3)))</f>
        <v>#REF!</v>
      </c>
    </row>
  </sheetData>
  <sheetProtection selectLockedCells="1" selectUnlockedCells="1"/>
  <mergeCells count="4">
    <mergeCell ref="B1:F1"/>
    <mergeCell ref="B2:F2"/>
    <mergeCell ref="B3:E3"/>
    <mergeCell ref="B4:E4"/>
  </mergeCells>
  <printOptions horizontalCentered="1" verticalCentered="1" gridLinesSet="0"/>
  <pageMargins left="0.19685039370078741" right="0.39370078740157483" top="0.23622047244094491" bottom="0.35433070866141736" header="0.19685039370078741" footer="0"/>
  <pageSetup paperSize="9" orientation="portrait" horizontalDpi="1200" verticalDpi="1200" r:id="rId1"/>
  <headerFooter alignWithMargins="0">
    <oddHeader xml:space="preserve">&amp;R2017 - Año de las Energías Renovables
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T71"/>
  <sheetViews>
    <sheetView showGridLines="0" zoomScale="75" workbookViewId="0">
      <selection activeCell="C40" sqref="C40"/>
    </sheetView>
  </sheetViews>
  <sheetFormatPr baseColWidth="10" defaultRowHeight="12.75" x14ac:dyDescent="0.2"/>
  <cols>
    <col min="1" max="1" width="4.140625" style="7" customWidth="1"/>
    <col min="2" max="2" width="24.5703125" style="7" customWidth="1"/>
    <col min="3" max="5" width="17.28515625" style="73" customWidth="1"/>
    <col min="6" max="6" width="7.5703125" style="7" customWidth="1"/>
    <col min="7" max="7" width="17.5703125" style="7" customWidth="1"/>
    <col min="8" max="16384" width="11.42578125" style="7"/>
  </cols>
  <sheetData>
    <row r="1" spans="2:7" s="70" customFormat="1" ht="15.75" x14ac:dyDescent="0.25">
      <c r="B1" s="337" t="s">
        <v>128</v>
      </c>
      <c r="C1" s="337"/>
      <c r="D1" s="337"/>
      <c r="E1" s="337"/>
      <c r="F1" s="337"/>
    </row>
    <row r="2" spans="2:7" s="70" customFormat="1" ht="15.75" x14ac:dyDescent="0.25">
      <c r="B2" s="337" t="s">
        <v>66</v>
      </c>
      <c r="C2" s="337"/>
      <c r="D2" s="337"/>
      <c r="E2" s="337"/>
      <c r="F2" s="337"/>
    </row>
    <row r="3" spans="2:7" s="70" customFormat="1" ht="15.75" x14ac:dyDescent="0.25">
      <c r="B3" s="342" t="str">
        <f>+'4.c-costos'!A3</f>
        <v>Hilados crudos, de 83 decitex y 34 filamentos</v>
      </c>
      <c r="C3" s="342"/>
      <c r="D3" s="342"/>
      <c r="E3" s="342"/>
      <c r="F3" s="289"/>
    </row>
    <row r="4" spans="2:7" s="70" customFormat="1" ht="15.75" x14ac:dyDescent="0.25">
      <c r="B4" s="341" t="s">
        <v>106</v>
      </c>
      <c r="C4" s="341"/>
      <c r="D4" s="341"/>
      <c r="E4" s="341"/>
    </row>
    <row r="5" spans="2:7" ht="13.5" thickBot="1" x14ac:dyDescent="0.25">
      <c r="C5" s="29"/>
      <c r="D5" s="29"/>
      <c r="E5" s="29"/>
      <c r="F5" s="28"/>
      <c r="G5" s="28"/>
    </row>
    <row r="6" spans="2:7" ht="12.75" customHeight="1" x14ac:dyDescent="0.2">
      <c r="B6" s="209" t="s">
        <v>52</v>
      </c>
      <c r="C6" s="210" t="s">
        <v>67</v>
      </c>
      <c r="D6" s="211" t="s">
        <v>68</v>
      </c>
      <c r="E6" s="212" t="s">
        <v>34</v>
      </c>
      <c r="F6" s="71"/>
    </row>
    <row r="7" spans="2:7" ht="15" customHeight="1" thickBot="1" x14ac:dyDescent="0.25">
      <c r="B7" s="213" t="s">
        <v>53</v>
      </c>
      <c r="C7" s="214" t="s">
        <v>87</v>
      </c>
      <c r="D7" s="215" t="s">
        <v>103</v>
      </c>
      <c r="E7" s="216" t="s">
        <v>69</v>
      </c>
      <c r="F7" s="71"/>
    </row>
    <row r="8" spans="2:7" x14ac:dyDescent="0.2">
      <c r="B8" s="135">
        <f>'2- impo investigadas'!A8</f>
        <v>41640</v>
      </c>
      <c r="C8" s="217"/>
      <c r="D8" s="218"/>
      <c r="E8" s="217"/>
    </row>
    <row r="9" spans="2:7" x14ac:dyDescent="0.2">
      <c r="B9" s="136">
        <f>'2- impo investigadas'!A9</f>
        <v>41671</v>
      </c>
      <c r="C9" s="219"/>
      <c r="D9" s="220"/>
      <c r="E9" s="219"/>
    </row>
    <row r="10" spans="2:7" x14ac:dyDescent="0.2">
      <c r="B10" s="136">
        <f>'2- impo investigadas'!A10</f>
        <v>41699</v>
      </c>
      <c r="C10" s="219"/>
      <c r="D10" s="220"/>
      <c r="E10" s="219"/>
    </row>
    <row r="11" spans="2:7" x14ac:dyDescent="0.2">
      <c r="B11" s="136">
        <f>'2- impo investigadas'!A11</f>
        <v>41730</v>
      </c>
      <c r="C11" s="219"/>
      <c r="D11" s="220"/>
      <c r="E11" s="219"/>
    </row>
    <row r="12" spans="2:7" x14ac:dyDescent="0.2">
      <c r="B12" s="136">
        <f>'2- impo investigadas'!A12</f>
        <v>41760</v>
      </c>
      <c r="C12" s="221"/>
      <c r="D12" s="220"/>
      <c r="E12" s="219"/>
    </row>
    <row r="13" spans="2:7" x14ac:dyDescent="0.2">
      <c r="B13" s="136">
        <f>'2- impo investigadas'!A13</f>
        <v>41791</v>
      </c>
      <c r="C13" s="219"/>
      <c r="D13" s="220"/>
      <c r="E13" s="219"/>
    </row>
    <row r="14" spans="2:7" x14ac:dyDescent="0.2">
      <c r="B14" s="136">
        <f>'2- impo investigadas'!A14</f>
        <v>41821</v>
      </c>
      <c r="C14" s="221"/>
      <c r="D14" s="220"/>
      <c r="E14" s="219"/>
    </row>
    <row r="15" spans="2:7" x14ac:dyDescent="0.2">
      <c r="B15" s="136">
        <f>'2- impo investigadas'!A15</f>
        <v>41852</v>
      </c>
      <c r="C15" s="221"/>
      <c r="D15" s="220"/>
      <c r="E15" s="219"/>
    </row>
    <row r="16" spans="2:7" x14ac:dyDescent="0.2">
      <c r="B16" s="136">
        <f>'2- impo investigadas'!A16</f>
        <v>41883</v>
      </c>
      <c r="C16" s="221"/>
      <c r="D16" s="220"/>
      <c r="E16" s="219"/>
    </row>
    <row r="17" spans="2:5" x14ac:dyDescent="0.2">
      <c r="B17" s="136">
        <f>'2- impo investigadas'!A17</f>
        <v>41913</v>
      </c>
      <c r="C17" s="221"/>
      <c r="D17" s="220"/>
      <c r="E17" s="219"/>
    </row>
    <row r="18" spans="2:5" x14ac:dyDescent="0.2">
      <c r="B18" s="136">
        <f>'2- impo investigadas'!A18</f>
        <v>41944</v>
      </c>
      <c r="C18" s="221"/>
      <c r="D18" s="220"/>
      <c r="E18" s="219"/>
    </row>
    <row r="19" spans="2:5" ht="13.5" thickBot="1" x14ac:dyDescent="0.25">
      <c r="B19" s="137">
        <f>'2- impo investigadas'!A19</f>
        <v>41974</v>
      </c>
      <c r="C19" s="222"/>
      <c r="D19" s="223"/>
      <c r="E19" s="224"/>
    </row>
    <row r="20" spans="2:5" x14ac:dyDescent="0.2">
      <c r="B20" s="138">
        <f>'2- impo investigadas'!A20</f>
        <v>42005</v>
      </c>
      <c r="C20" s="225"/>
      <c r="D20" s="218"/>
      <c r="E20" s="217"/>
    </row>
    <row r="21" spans="2:5" x14ac:dyDescent="0.2">
      <c r="B21" s="136">
        <f>'2- impo investigadas'!A21</f>
        <v>42036</v>
      </c>
      <c r="C21" s="221"/>
      <c r="D21" s="220"/>
      <c r="E21" s="219"/>
    </row>
    <row r="22" spans="2:5" x14ac:dyDescent="0.2">
      <c r="B22" s="136">
        <f>'2- impo investigadas'!A22</f>
        <v>42064</v>
      </c>
      <c r="C22" s="221"/>
      <c r="D22" s="220"/>
      <c r="E22" s="219"/>
    </row>
    <row r="23" spans="2:5" x14ac:dyDescent="0.2">
      <c r="B23" s="136">
        <f>'2- impo investigadas'!A23</f>
        <v>42095</v>
      </c>
      <c r="C23" s="221"/>
      <c r="D23" s="220"/>
      <c r="E23" s="219"/>
    </row>
    <row r="24" spans="2:5" x14ac:dyDescent="0.2">
      <c r="B24" s="136">
        <f>'2- impo investigadas'!A24</f>
        <v>42125</v>
      </c>
      <c r="C24" s="221"/>
      <c r="D24" s="220"/>
      <c r="E24" s="219"/>
    </row>
    <row r="25" spans="2:5" x14ac:dyDescent="0.2">
      <c r="B25" s="136">
        <f>'2- impo investigadas'!A25</f>
        <v>42156</v>
      </c>
      <c r="C25" s="221"/>
      <c r="D25" s="220"/>
      <c r="E25" s="219"/>
    </row>
    <row r="26" spans="2:5" x14ac:dyDescent="0.2">
      <c r="B26" s="136">
        <f>'2- impo investigadas'!A26</f>
        <v>42186</v>
      </c>
      <c r="C26" s="221"/>
      <c r="D26" s="220"/>
      <c r="E26" s="219"/>
    </row>
    <row r="27" spans="2:5" x14ac:dyDescent="0.2">
      <c r="B27" s="136">
        <f>'2- impo investigadas'!A27</f>
        <v>42217</v>
      </c>
      <c r="C27" s="221"/>
      <c r="D27" s="220"/>
      <c r="E27" s="219"/>
    </row>
    <row r="28" spans="2:5" x14ac:dyDescent="0.2">
      <c r="B28" s="136">
        <f>'2- impo investigadas'!A28</f>
        <v>42248</v>
      </c>
      <c r="C28" s="221"/>
      <c r="D28" s="220"/>
      <c r="E28" s="219"/>
    </row>
    <row r="29" spans="2:5" x14ac:dyDescent="0.2">
      <c r="B29" s="136">
        <f>'2- impo investigadas'!A29</f>
        <v>42278</v>
      </c>
      <c r="C29" s="221"/>
      <c r="D29" s="220"/>
      <c r="E29" s="219"/>
    </row>
    <row r="30" spans="2:5" x14ac:dyDescent="0.2">
      <c r="B30" s="136">
        <f>'2- impo investigadas'!A30</f>
        <v>42309</v>
      </c>
      <c r="C30" s="221"/>
      <c r="D30" s="220"/>
      <c r="E30" s="219"/>
    </row>
    <row r="31" spans="2:5" ht="13.5" thickBot="1" x14ac:dyDescent="0.25">
      <c r="B31" s="139">
        <f>'2- impo investigadas'!A31</f>
        <v>42339</v>
      </c>
      <c r="C31" s="222"/>
      <c r="D31" s="223"/>
      <c r="E31" s="224"/>
    </row>
    <row r="32" spans="2:5" x14ac:dyDescent="0.2">
      <c r="B32" s="135">
        <f>'2- impo investigadas'!A32</f>
        <v>42370</v>
      </c>
      <c r="C32" s="225"/>
      <c r="D32" s="218"/>
      <c r="E32" s="217"/>
    </row>
    <row r="33" spans="2:5" x14ac:dyDescent="0.2">
      <c r="B33" s="136">
        <f>'2- impo investigadas'!A33</f>
        <v>42401</v>
      </c>
      <c r="C33" s="221"/>
      <c r="D33" s="220"/>
      <c r="E33" s="219"/>
    </row>
    <row r="34" spans="2:5" x14ac:dyDescent="0.2">
      <c r="B34" s="136">
        <f>'2- impo investigadas'!A34</f>
        <v>42430</v>
      </c>
      <c r="C34" s="221"/>
      <c r="D34" s="220"/>
      <c r="E34" s="219"/>
    </row>
    <row r="35" spans="2:5" x14ac:dyDescent="0.2">
      <c r="B35" s="136">
        <f>'2- impo investigadas'!A35</f>
        <v>42461</v>
      </c>
      <c r="C35" s="221"/>
      <c r="D35" s="220"/>
      <c r="E35" s="219"/>
    </row>
    <row r="36" spans="2:5" x14ac:dyDescent="0.2">
      <c r="B36" s="136">
        <f>'2- impo investigadas'!A36</f>
        <v>42491</v>
      </c>
      <c r="C36" s="221"/>
      <c r="D36" s="220"/>
      <c r="E36" s="219"/>
    </row>
    <row r="37" spans="2:5" x14ac:dyDescent="0.2">
      <c r="B37" s="136">
        <f>'2- impo investigadas'!A37</f>
        <v>42522</v>
      </c>
      <c r="C37" s="221"/>
      <c r="D37" s="220"/>
      <c r="E37" s="219"/>
    </row>
    <row r="38" spans="2:5" x14ac:dyDescent="0.2">
      <c r="B38" s="136">
        <f>'2- impo investigadas'!A38</f>
        <v>42552</v>
      </c>
      <c r="C38" s="221"/>
      <c r="D38" s="220"/>
      <c r="E38" s="219"/>
    </row>
    <row r="39" spans="2:5" x14ac:dyDescent="0.2">
      <c r="B39" s="136">
        <f>'2- impo investigadas'!A39</f>
        <v>42583</v>
      </c>
      <c r="C39" s="221"/>
      <c r="D39" s="220"/>
      <c r="E39" s="219"/>
    </row>
    <row r="40" spans="2:5" x14ac:dyDescent="0.2">
      <c r="B40" s="136">
        <f>'2- impo investigadas'!A40</f>
        <v>42614</v>
      </c>
      <c r="C40" s="221"/>
      <c r="D40" s="220"/>
      <c r="E40" s="219"/>
    </row>
    <row r="41" spans="2:5" x14ac:dyDescent="0.2">
      <c r="B41" s="136">
        <f>'2- impo investigadas'!A41</f>
        <v>42644</v>
      </c>
      <c r="C41" s="221"/>
      <c r="D41" s="220"/>
      <c r="E41" s="219"/>
    </row>
    <row r="42" spans="2:5" x14ac:dyDescent="0.2">
      <c r="B42" s="136">
        <f>'2- impo investigadas'!A42</f>
        <v>42675</v>
      </c>
      <c r="C42" s="221"/>
      <c r="D42" s="220"/>
      <c r="E42" s="219"/>
    </row>
    <row r="43" spans="2:5" ht="13.5" thickBot="1" x14ac:dyDescent="0.25">
      <c r="B43" s="139">
        <f>'2- impo investigadas'!A43</f>
        <v>42705</v>
      </c>
      <c r="C43" s="222"/>
      <c r="D43" s="223"/>
      <c r="E43" s="224"/>
    </row>
    <row r="44" spans="2:5" x14ac:dyDescent="0.2">
      <c r="B44" s="135">
        <f>'2- impo investigadas'!A44</f>
        <v>42736</v>
      </c>
      <c r="C44" s="226"/>
      <c r="D44" s="227"/>
      <c r="E44" s="228"/>
    </row>
    <row r="45" spans="2:5" x14ac:dyDescent="0.2">
      <c r="B45" s="136">
        <f>'2- impo investigadas'!A45</f>
        <v>42767</v>
      </c>
      <c r="C45" s="219"/>
      <c r="D45" s="220"/>
      <c r="E45" s="229"/>
    </row>
    <row r="46" spans="2:5" x14ac:dyDescent="0.2">
      <c r="B46" s="136">
        <f>'2- impo investigadas'!A46</f>
        <v>42795</v>
      </c>
      <c r="C46" s="219"/>
      <c r="D46" s="220"/>
      <c r="E46" s="229"/>
    </row>
    <row r="47" spans="2:5" x14ac:dyDescent="0.2">
      <c r="B47" s="136">
        <f>'2- impo investigadas'!A47</f>
        <v>42826</v>
      </c>
      <c r="C47" s="219"/>
      <c r="D47" s="220"/>
      <c r="E47" s="229"/>
    </row>
    <row r="48" spans="2:5" x14ac:dyDescent="0.2">
      <c r="B48" s="136">
        <f>'2- impo investigadas'!A48</f>
        <v>42856</v>
      </c>
      <c r="C48" s="221"/>
      <c r="D48" s="220"/>
      <c r="E48" s="229"/>
    </row>
    <row r="49" spans="2:46" x14ac:dyDescent="0.2">
      <c r="B49" s="136">
        <f>'2- impo investigadas'!A49</f>
        <v>42887</v>
      </c>
      <c r="C49" s="219"/>
      <c r="D49" s="220"/>
      <c r="E49" s="229"/>
    </row>
    <row r="50" spans="2:46" x14ac:dyDescent="0.2">
      <c r="B50" s="136">
        <f>'2- impo investigadas'!A50</f>
        <v>42917</v>
      </c>
      <c r="C50" s="221"/>
      <c r="D50" s="220"/>
      <c r="E50" s="229"/>
    </row>
    <row r="51" spans="2:46" x14ac:dyDescent="0.2">
      <c r="B51" s="136">
        <f>'2- impo investigadas'!A51</f>
        <v>42948</v>
      </c>
      <c r="C51" s="221"/>
      <c r="D51" s="220"/>
      <c r="E51" s="229"/>
    </row>
    <row r="52" spans="2:46" hidden="1" x14ac:dyDescent="0.2">
      <c r="B52" s="136">
        <f>'2- impo investigadas'!A52</f>
        <v>41153</v>
      </c>
      <c r="C52" s="221"/>
      <c r="D52" s="220"/>
      <c r="E52" s="229"/>
    </row>
    <row r="53" spans="2:46" hidden="1" x14ac:dyDescent="0.2">
      <c r="B53" s="136">
        <f>'2- impo investigadas'!A53</f>
        <v>41183</v>
      </c>
      <c r="C53" s="221"/>
      <c r="D53" s="220"/>
      <c r="E53" s="229"/>
    </row>
    <row r="54" spans="2:46" hidden="1" x14ac:dyDescent="0.2">
      <c r="B54" s="136">
        <f>'2- impo investigadas'!A54</f>
        <v>41214</v>
      </c>
      <c r="C54" s="221"/>
      <c r="D54" s="220"/>
      <c r="E54" s="229"/>
    </row>
    <row r="55" spans="2:46" ht="13.5" hidden="1" thickBot="1" x14ac:dyDescent="0.25">
      <c r="B55" s="137">
        <f>'2- impo investigadas'!A55</f>
        <v>41244</v>
      </c>
      <c r="C55" s="230"/>
      <c r="D55" s="231"/>
      <c r="E55" s="232"/>
    </row>
    <row r="56" spans="2:46" ht="13.5" thickBot="1" x14ac:dyDescent="0.25"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8"/>
      <c r="V56" s="28"/>
      <c r="W56" s="28"/>
      <c r="X56" s="28"/>
      <c r="Y56" s="28"/>
      <c r="Z56" s="28"/>
      <c r="AA56" s="28"/>
      <c r="AB56" s="28"/>
      <c r="AC56" s="28"/>
      <c r="AD56" s="28"/>
      <c r="AE56" s="28"/>
      <c r="AF56" s="28"/>
      <c r="AG56" s="28"/>
      <c r="AH56" s="28"/>
      <c r="AI56" s="28"/>
      <c r="AJ56" s="28"/>
      <c r="AK56" s="28"/>
      <c r="AL56" s="28"/>
      <c r="AM56" s="28"/>
      <c r="AN56" s="28"/>
      <c r="AO56" s="28"/>
      <c r="AP56" s="28"/>
      <c r="AQ56" s="28"/>
      <c r="AR56" s="28"/>
      <c r="AS56" s="28"/>
      <c r="AT56" s="28"/>
    </row>
    <row r="57" spans="2:46" x14ac:dyDescent="0.2">
      <c r="B57" s="149">
        <f>'2- impo investigadas'!A57</f>
        <v>2014</v>
      </c>
      <c r="C57" s="233"/>
      <c r="D57" s="234"/>
      <c r="E57" s="235"/>
      <c r="F57" s="28"/>
    </row>
    <row r="58" spans="2:46" x14ac:dyDescent="0.2">
      <c r="B58" s="150">
        <f>'2- impo investigadas'!A58</f>
        <v>2015</v>
      </c>
      <c r="C58" s="153"/>
      <c r="D58" s="154"/>
      <c r="E58" s="236"/>
      <c r="F58" s="28"/>
    </row>
    <row r="59" spans="2:46" x14ac:dyDescent="0.2">
      <c r="B59" s="150">
        <f>'2- impo investigadas'!A59</f>
        <v>2016</v>
      </c>
      <c r="C59" s="153"/>
      <c r="D59" s="154"/>
      <c r="E59" s="236"/>
    </row>
    <row r="60" spans="2:46" x14ac:dyDescent="0.2">
      <c r="B60" s="150" t="str">
        <f>'2- impo investigadas'!A60</f>
        <v>ene-ago 2016</v>
      </c>
      <c r="C60" s="153"/>
      <c r="D60" s="154"/>
      <c r="E60" s="236"/>
    </row>
    <row r="61" spans="2:46" ht="13.5" thickBot="1" x14ac:dyDescent="0.25">
      <c r="B61" s="152" t="str">
        <f>'2- impo investigadas'!A61</f>
        <v>ene-ago 2017</v>
      </c>
      <c r="C61" s="237"/>
      <c r="D61" s="238"/>
      <c r="E61" s="239"/>
    </row>
    <row r="62" spans="2:46" x14ac:dyDescent="0.2">
      <c r="C62" s="7"/>
      <c r="D62" s="7"/>
    </row>
    <row r="63" spans="2:46" x14ac:dyDescent="0.2">
      <c r="B63" s="74"/>
      <c r="C63" s="7"/>
      <c r="D63" s="7"/>
    </row>
    <row r="64" spans="2:46" x14ac:dyDescent="0.2">
      <c r="B64" s="32" t="s">
        <v>55</v>
      </c>
      <c r="C64" s="33"/>
      <c r="D64" s="34"/>
      <c r="E64" s="34"/>
    </row>
    <row r="65" spans="2:5" ht="13.5" thickBot="1" x14ac:dyDescent="0.25">
      <c r="B65" s="34"/>
      <c r="C65" s="34"/>
      <c r="D65" s="34"/>
      <c r="E65" s="34"/>
    </row>
    <row r="66" spans="2:5" ht="13.5" thickBot="1" x14ac:dyDescent="0.25">
      <c r="B66" s="35" t="s">
        <v>53</v>
      </c>
      <c r="C66" s="52" t="s">
        <v>56</v>
      </c>
      <c r="D66" s="53" t="s">
        <v>58</v>
      </c>
    </row>
    <row r="67" spans="2:5" x14ac:dyDescent="0.2">
      <c r="B67" s="38">
        <f>+B57</f>
        <v>2014</v>
      </c>
      <c r="C67" s="39">
        <f>+C57-SUM(C8:C19)</f>
        <v>0</v>
      </c>
      <c r="D67" s="40">
        <f>+D57-SUM(D8:D19)</f>
        <v>0</v>
      </c>
    </row>
    <row r="68" spans="2:5" x14ac:dyDescent="0.2">
      <c r="B68" s="41">
        <f>+B58</f>
        <v>2015</v>
      </c>
      <c r="C68" s="42">
        <f>+C58-SUM(C20:C31)</f>
        <v>0</v>
      </c>
      <c r="D68" s="43">
        <f>+D58-SUM(D20:D31)</f>
        <v>0</v>
      </c>
    </row>
    <row r="69" spans="2:5" ht="13.5" thickBot="1" x14ac:dyDescent="0.25">
      <c r="B69" s="44">
        <f>+B59</f>
        <v>2016</v>
      </c>
      <c r="C69" s="45">
        <f>+C59-SUM(C32:C43)</f>
        <v>0</v>
      </c>
      <c r="D69" s="46">
        <f>+D59-SUM(D32:D43)</f>
        <v>0</v>
      </c>
    </row>
    <row r="70" spans="2:5" x14ac:dyDescent="0.2">
      <c r="B70" s="38" t="str">
        <f>+B61</f>
        <v>ene-ago 2017</v>
      </c>
      <c r="C70" s="47">
        <f>+C61-(SUM(C32:INDEX(C32:C43,'parámetros e instrucciones'!$E$3)))</f>
        <v>0</v>
      </c>
      <c r="D70" s="47">
        <f>+D61-(SUM(D32:INDEX(D32:D43,'parámetros e instrucciones'!$E$3)))</f>
        <v>0</v>
      </c>
    </row>
    <row r="71" spans="2:5" ht="13.5" thickBot="1" x14ac:dyDescent="0.25">
      <c r="B71" s="44" t="e">
        <f>+#REF!</f>
        <v>#REF!</v>
      </c>
      <c r="C71" s="48" t="e">
        <f>+#REF!-(SUM(C44:INDEX(C44:C55,'parámetros e instrucciones'!$E$3)))</f>
        <v>#REF!</v>
      </c>
      <c r="D71" s="48" t="e">
        <f>+#REF!-(SUM(D44:INDEX(D44:D55,'parámetros e instrucciones'!$E$3)))</f>
        <v>#REF!</v>
      </c>
    </row>
  </sheetData>
  <sheetProtection selectLockedCells="1" selectUnlockedCells="1"/>
  <mergeCells count="4">
    <mergeCell ref="B1:F1"/>
    <mergeCell ref="B2:F2"/>
    <mergeCell ref="B3:E3"/>
    <mergeCell ref="B4:E4"/>
  </mergeCells>
  <printOptions horizontalCentered="1" verticalCentered="1" gridLinesSet="0"/>
  <pageMargins left="0.19685039370078741" right="0.19685039370078741" top="0.23622047244094491" bottom="0.35433070866141736" header="0.19685039370078741" footer="0"/>
  <pageSetup paperSize="9" orientation="portrait" horizontalDpi="1200" verticalDpi="1200" r:id="rId1"/>
  <headerFooter alignWithMargins="0">
    <oddHeader xml:space="preserve">&amp;R2017 - Año de las Energías Renovables
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73"/>
  <sheetViews>
    <sheetView showGridLines="0" zoomScale="75" workbookViewId="0">
      <selection activeCell="C40" sqref="C40"/>
    </sheetView>
  </sheetViews>
  <sheetFormatPr baseColWidth="10" defaultRowHeight="12.75" x14ac:dyDescent="0.2"/>
  <cols>
    <col min="1" max="1" width="16.85546875" customWidth="1"/>
    <col min="2" max="2" width="23.28515625" customWidth="1"/>
    <col min="3" max="3" width="25.7109375" customWidth="1"/>
  </cols>
  <sheetData>
    <row r="1" spans="1:6" x14ac:dyDescent="0.2">
      <c r="A1" s="240" t="s">
        <v>123</v>
      </c>
      <c r="B1" s="241"/>
      <c r="C1" s="241"/>
    </row>
    <row r="2" spans="1:6" x14ac:dyDescent="0.2">
      <c r="A2" s="240" t="s">
        <v>35</v>
      </c>
      <c r="B2" s="241"/>
      <c r="C2" s="241"/>
    </row>
    <row r="3" spans="1:6" x14ac:dyDescent="0.2">
      <c r="A3" s="242" t="str">
        <f>+'1.Modelos'!B8</f>
        <v>HILADOS TEXTURADOS</v>
      </c>
      <c r="B3" s="243"/>
      <c r="C3" s="244"/>
    </row>
    <row r="4" spans="1:6" x14ac:dyDescent="0.2">
      <c r="A4" s="343" t="s">
        <v>36</v>
      </c>
      <c r="B4" s="343"/>
      <c r="C4" s="343"/>
    </row>
    <row r="5" spans="1:6" ht="13.5" thickBot="1" x14ac:dyDescent="0.25">
      <c r="A5" s="240"/>
      <c r="B5" s="241"/>
      <c r="C5" s="241"/>
    </row>
    <row r="6" spans="1:6" x14ac:dyDescent="0.2">
      <c r="A6" s="209" t="s">
        <v>52</v>
      </c>
      <c r="B6" s="210" t="s">
        <v>68</v>
      </c>
      <c r="C6" s="251" t="s">
        <v>68</v>
      </c>
      <c r="D6" s="1"/>
      <c r="E6" s="1"/>
      <c r="F6" s="1"/>
    </row>
    <row r="7" spans="1:6" ht="13.5" thickBot="1" x14ac:dyDescent="0.25">
      <c r="A7" s="213" t="s">
        <v>53</v>
      </c>
      <c r="B7" s="214" t="s">
        <v>113</v>
      </c>
      <c r="C7" s="252" t="s">
        <v>58</v>
      </c>
    </row>
    <row r="8" spans="1:6" x14ac:dyDescent="0.2">
      <c r="A8" s="245">
        <f>'2- impo investigadas'!A8</f>
        <v>41640</v>
      </c>
      <c r="B8" s="217"/>
      <c r="C8" s="253"/>
    </row>
    <row r="9" spans="1:6" x14ac:dyDescent="0.2">
      <c r="A9" s="246">
        <f>+'5-precios'!B9</f>
        <v>41671</v>
      </c>
      <c r="B9" s="219"/>
      <c r="C9" s="254"/>
    </row>
    <row r="10" spans="1:6" x14ac:dyDescent="0.2">
      <c r="A10" s="246">
        <f>+'5-precios'!B10</f>
        <v>41699</v>
      </c>
      <c r="B10" s="219"/>
      <c r="C10" s="254"/>
    </row>
    <row r="11" spans="1:6" x14ac:dyDescent="0.2">
      <c r="A11" s="246">
        <f>+'5-precios'!B11</f>
        <v>41730</v>
      </c>
      <c r="B11" s="219"/>
      <c r="C11" s="254"/>
    </row>
    <row r="12" spans="1:6" x14ac:dyDescent="0.2">
      <c r="A12" s="246">
        <f>+'5-precios'!B12</f>
        <v>41760</v>
      </c>
      <c r="B12" s="221"/>
      <c r="C12" s="254"/>
    </row>
    <row r="13" spans="1:6" x14ac:dyDescent="0.2">
      <c r="A13" s="246">
        <f>+'5-precios'!B13</f>
        <v>41791</v>
      </c>
      <c r="B13" s="219"/>
      <c r="C13" s="254"/>
    </row>
    <row r="14" spans="1:6" x14ac:dyDescent="0.2">
      <c r="A14" s="246">
        <f>+'5-precios'!B14</f>
        <v>41821</v>
      </c>
      <c r="B14" s="221"/>
      <c r="C14" s="254"/>
    </row>
    <row r="15" spans="1:6" x14ac:dyDescent="0.2">
      <c r="A15" s="246">
        <f>+'5-precios'!B15</f>
        <v>41852</v>
      </c>
      <c r="B15" s="221"/>
      <c r="C15" s="254"/>
    </row>
    <row r="16" spans="1:6" x14ac:dyDescent="0.2">
      <c r="A16" s="246">
        <f>+'5-precios'!B16</f>
        <v>41883</v>
      </c>
      <c r="B16" s="221"/>
      <c r="C16" s="254"/>
    </row>
    <row r="17" spans="1:3" x14ac:dyDescent="0.2">
      <c r="A17" s="246">
        <f>+'5-precios'!B17</f>
        <v>41913</v>
      </c>
      <c r="B17" s="221"/>
      <c r="C17" s="254"/>
    </row>
    <row r="18" spans="1:3" x14ac:dyDescent="0.2">
      <c r="A18" s="246">
        <f>+'5-precios'!B18</f>
        <v>41944</v>
      </c>
      <c r="B18" s="221"/>
      <c r="C18" s="254"/>
    </row>
    <row r="19" spans="1:3" ht="13.5" thickBot="1" x14ac:dyDescent="0.25">
      <c r="A19" s="247">
        <f>+'5-precios'!B19</f>
        <v>41974</v>
      </c>
      <c r="B19" s="222"/>
      <c r="C19" s="255"/>
    </row>
    <row r="20" spans="1:3" x14ac:dyDescent="0.2">
      <c r="A20" s="248">
        <f>+'5-precios'!B20</f>
        <v>42005</v>
      </c>
      <c r="B20" s="225"/>
      <c r="C20" s="253"/>
    </row>
    <row r="21" spans="1:3" x14ac:dyDescent="0.2">
      <c r="A21" s="246">
        <f>+'5-precios'!B21</f>
        <v>42036</v>
      </c>
      <c r="B21" s="221"/>
      <c r="C21" s="254"/>
    </row>
    <row r="22" spans="1:3" x14ac:dyDescent="0.2">
      <c r="A22" s="246">
        <f>+'5-precios'!B22</f>
        <v>42064</v>
      </c>
      <c r="B22" s="221"/>
      <c r="C22" s="254"/>
    </row>
    <row r="23" spans="1:3" x14ac:dyDescent="0.2">
      <c r="A23" s="246">
        <f>+'5-precios'!B23</f>
        <v>42095</v>
      </c>
      <c r="B23" s="221"/>
      <c r="C23" s="254"/>
    </row>
    <row r="24" spans="1:3" x14ac:dyDescent="0.2">
      <c r="A24" s="246">
        <f>+'5-precios'!B24</f>
        <v>42125</v>
      </c>
      <c r="B24" s="221"/>
      <c r="C24" s="254"/>
    </row>
    <row r="25" spans="1:3" x14ac:dyDescent="0.2">
      <c r="A25" s="246">
        <f>+'5-precios'!B25</f>
        <v>42156</v>
      </c>
      <c r="B25" s="221"/>
      <c r="C25" s="254"/>
    </row>
    <row r="26" spans="1:3" x14ac:dyDescent="0.2">
      <c r="A26" s="246">
        <f>+'5-precios'!B26</f>
        <v>42186</v>
      </c>
      <c r="B26" s="221"/>
      <c r="C26" s="254"/>
    </row>
    <row r="27" spans="1:3" x14ac:dyDescent="0.2">
      <c r="A27" s="246">
        <f>+'5-precios'!B27</f>
        <v>42217</v>
      </c>
      <c r="B27" s="221"/>
      <c r="C27" s="254"/>
    </row>
    <row r="28" spans="1:3" x14ac:dyDescent="0.2">
      <c r="A28" s="246">
        <f>+'5-precios'!B28</f>
        <v>42248</v>
      </c>
      <c r="B28" s="221"/>
      <c r="C28" s="254"/>
    </row>
    <row r="29" spans="1:3" x14ac:dyDescent="0.2">
      <c r="A29" s="246">
        <f>+'5-precios'!B29</f>
        <v>42278</v>
      </c>
      <c r="B29" s="221"/>
      <c r="C29" s="254"/>
    </row>
    <row r="30" spans="1:3" x14ac:dyDescent="0.2">
      <c r="A30" s="246">
        <f>+'5-precios'!B30</f>
        <v>42309</v>
      </c>
      <c r="B30" s="221"/>
      <c r="C30" s="254"/>
    </row>
    <row r="31" spans="1:3" ht="13.5" thickBot="1" x14ac:dyDescent="0.25">
      <c r="A31" s="249">
        <f>+'5-precios'!B31</f>
        <v>42339</v>
      </c>
      <c r="B31" s="222"/>
      <c r="C31" s="255"/>
    </row>
    <row r="32" spans="1:3" x14ac:dyDescent="0.2">
      <c r="A32" s="245">
        <f>+'5-precios'!B32</f>
        <v>42370</v>
      </c>
      <c r="B32" s="225"/>
      <c r="C32" s="253"/>
    </row>
    <row r="33" spans="1:3" x14ac:dyDescent="0.2">
      <c r="A33" s="246">
        <f>+'5-precios'!B33</f>
        <v>42401</v>
      </c>
      <c r="B33" s="221"/>
      <c r="C33" s="254"/>
    </row>
    <row r="34" spans="1:3" x14ac:dyDescent="0.2">
      <c r="A34" s="246">
        <f>+'5-precios'!B34</f>
        <v>42430</v>
      </c>
      <c r="B34" s="221"/>
      <c r="C34" s="254"/>
    </row>
    <row r="35" spans="1:3" x14ac:dyDescent="0.2">
      <c r="A35" s="246">
        <f>+'5-precios'!B35</f>
        <v>42461</v>
      </c>
      <c r="B35" s="221"/>
      <c r="C35" s="254"/>
    </row>
    <row r="36" spans="1:3" x14ac:dyDescent="0.2">
      <c r="A36" s="246">
        <f>+'5-precios'!B36</f>
        <v>42491</v>
      </c>
      <c r="B36" s="221"/>
      <c r="C36" s="254"/>
    </row>
    <row r="37" spans="1:3" x14ac:dyDescent="0.2">
      <c r="A37" s="246">
        <f>+'5-precios'!B37</f>
        <v>42522</v>
      </c>
      <c r="B37" s="221"/>
      <c r="C37" s="254"/>
    </row>
    <row r="38" spans="1:3" x14ac:dyDescent="0.2">
      <c r="A38" s="246">
        <f>+'5-precios'!B38</f>
        <v>42552</v>
      </c>
      <c r="B38" s="221"/>
      <c r="C38" s="254"/>
    </row>
    <row r="39" spans="1:3" x14ac:dyDescent="0.2">
      <c r="A39" s="246">
        <f>+'5-precios'!B39</f>
        <v>42583</v>
      </c>
      <c r="B39" s="221"/>
      <c r="C39" s="254"/>
    </row>
    <row r="40" spans="1:3" x14ac:dyDescent="0.2">
      <c r="A40" s="246">
        <f>+'5-precios'!B40</f>
        <v>42614</v>
      </c>
      <c r="B40" s="221"/>
      <c r="C40" s="254"/>
    </row>
    <row r="41" spans="1:3" x14ac:dyDescent="0.2">
      <c r="A41" s="246">
        <f>+'5-precios'!B41</f>
        <v>42644</v>
      </c>
      <c r="B41" s="221"/>
      <c r="C41" s="254"/>
    </row>
    <row r="42" spans="1:3" x14ac:dyDescent="0.2">
      <c r="A42" s="246">
        <f>+'5-precios'!B42</f>
        <v>42675</v>
      </c>
      <c r="B42" s="221"/>
      <c r="C42" s="254"/>
    </row>
    <row r="43" spans="1:3" ht="13.5" thickBot="1" x14ac:dyDescent="0.25">
      <c r="A43" s="249">
        <f>+'5-precios'!B43</f>
        <v>42705</v>
      </c>
      <c r="B43" s="222"/>
      <c r="C43" s="255"/>
    </row>
    <row r="44" spans="1:3" x14ac:dyDescent="0.2">
      <c r="A44" s="245">
        <f>+'5-precios'!B44</f>
        <v>42736</v>
      </c>
      <c r="B44" s="226"/>
      <c r="C44" s="256"/>
    </row>
    <row r="45" spans="1:3" x14ac:dyDescent="0.2">
      <c r="A45" s="246">
        <f>+'5-precios'!B45</f>
        <v>42767</v>
      </c>
      <c r="B45" s="219"/>
      <c r="C45" s="254"/>
    </row>
    <row r="46" spans="1:3" x14ac:dyDescent="0.2">
      <c r="A46" s="246">
        <f>+'5-precios'!B46</f>
        <v>42795</v>
      </c>
      <c r="B46" s="219"/>
      <c r="C46" s="254"/>
    </row>
    <row r="47" spans="1:3" x14ac:dyDescent="0.2">
      <c r="A47" s="246">
        <f>+'5-precios'!B47</f>
        <v>42826</v>
      </c>
      <c r="B47" s="219"/>
      <c r="C47" s="254"/>
    </row>
    <row r="48" spans="1:3" x14ac:dyDescent="0.2">
      <c r="A48" s="246">
        <f>+'5-precios'!B48</f>
        <v>42856</v>
      </c>
      <c r="B48" s="221"/>
      <c r="C48" s="254"/>
    </row>
    <row r="49" spans="1:5" x14ac:dyDescent="0.2">
      <c r="A49" s="246">
        <f>+'5-precios'!B49</f>
        <v>42887</v>
      </c>
      <c r="B49" s="219"/>
      <c r="C49" s="254"/>
    </row>
    <row r="50" spans="1:5" x14ac:dyDescent="0.2">
      <c r="A50" s="246">
        <f>+'5-precios'!B50</f>
        <v>42917</v>
      </c>
      <c r="B50" s="221"/>
      <c r="C50" s="254"/>
    </row>
    <row r="51" spans="1:5" ht="13.5" thickBot="1" x14ac:dyDescent="0.25">
      <c r="A51" s="246">
        <f>+'5-precios'!B51</f>
        <v>42948</v>
      </c>
      <c r="B51" s="257"/>
      <c r="C51" s="258"/>
    </row>
    <row r="52" spans="1:5" hidden="1" x14ac:dyDescent="0.2">
      <c r="A52" s="16">
        <f>+'5-precios'!B52</f>
        <v>41153</v>
      </c>
      <c r="B52" s="250"/>
      <c r="C52" s="250"/>
    </row>
    <row r="53" spans="1:5" hidden="1" x14ac:dyDescent="0.2">
      <c r="A53" s="16">
        <f>+'5-precios'!B53</f>
        <v>41183</v>
      </c>
      <c r="B53" s="64"/>
      <c r="C53" s="64"/>
    </row>
    <row r="54" spans="1:5" hidden="1" x14ac:dyDescent="0.2">
      <c r="A54" s="16">
        <f>+'5-precios'!B54</f>
        <v>41214</v>
      </c>
      <c r="B54" s="64"/>
      <c r="C54" s="64"/>
    </row>
    <row r="55" spans="1:5" ht="13.5" hidden="1" thickBot="1" x14ac:dyDescent="0.25">
      <c r="A55" s="20">
        <f>+'5-precios'!B55</f>
        <v>41244</v>
      </c>
      <c r="B55" s="65"/>
      <c r="C55" s="65"/>
      <c r="D55" s="1"/>
      <c r="E55" s="1"/>
    </row>
    <row r="56" spans="1:5" s="1" customFormat="1" ht="13.5" thickBot="1" x14ac:dyDescent="0.25">
      <c r="A56" s="27"/>
      <c r="B56" s="66"/>
      <c r="C56" s="66"/>
    </row>
    <row r="57" spans="1:5" x14ac:dyDescent="0.2">
      <c r="A57" s="149">
        <f>+'5-precios'!B57</f>
        <v>2014</v>
      </c>
      <c r="B57" s="233"/>
      <c r="C57" s="234"/>
    </row>
    <row r="58" spans="1:5" x14ac:dyDescent="0.2">
      <c r="A58" s="150">
        <f>+'5-precios'!B58</f>
        <v>2015</v>
      </c>
      <c r="B58" s="153"/>
      <c r="C58" s="154"/>
    </row>
    <row r="59" spans="1:5" x14ac:dyDescent="0.2">
      <c r="A59" s="150">
        <f>+'5-precios'!B59</f>
        <v>2016</v>
      </c>
      <c r="B59" s="153"/>
      <c r="C59" s="154"/>
      <c r="D59" s="1"/>
      <c r="E59" s="1"/>
    </row>
    <row r="60" spans="1:5" x14ac:dyDescent="0.2">
      <c r="A60" s="150" t="str">
        <f>+'5-precios'!B60</f>
        <v>ene-ago 2016</v>
      </c>
      <c r="B60" s="153"/>
      <c r="C60" s="154"/>
    </row>
    <row r="61" spans="1:5" ht="13.5" thickBot="1" x14ac:dyDescent="0.25">
      <c r="A61" s="152" t="str">
        <f>+'5-precios'!B61</f>
        <v>ene-ago 2017</v>
      </c>
      <c r="B61" s="237"/>
      <c r="C61" s="238"/>
    </row>
    <row r="62" spans="1:5" x14ac:dyDescent="0.2">
      <c r="A62" s="67"/>
      <c r="B62" s="7"/>
      <c r="C62" s="7"/>
    </row>
    <row r="63" spans="1:5" x14ac:dyDescent="0.2">
      <c r="A63" s="67"/>
      <c r="B63" s="7"/>
      <c r="C63" s="7"/>
    </row>
    <row r="64" spans="1:5" x14ac:dyDescent="0.2">
      <c r="A64" s="7"/>
      <c r="B64" s="7"/>
      <c r="C64" s="7"/>
    </row>
    <row r="65" spans="1:3" x14ac:dyDescent="0.2">
      <c r="A65" s="7"/>
      <c r="B65" s="7"/>
      <c r="C65" s="7"/>
    </row>
    <row r="66" spans="1:3" x14ac:dyDescent="0.2">
      <c r="A66" s="32" t="s">
        <v>55</v>
      </c>
      <c r="B66" s="32"/>
      <c r="C66" s="32"/>
    </row>
    <row r="67" spans="1:3" ht="13.5" thickBot="1" x14ac:dyDescent="0.25">
      <c r="A67" s="34"/>
      <c r="B67" s="34"/>
      <c r="C67" s="34"/>
    </row>
    <row r="68" spans="1:3" ht="13.5" thickBot="1" x14ac:dyDescent="0.25">
      <c r="A68" s="35" t="s">
        <v>53</v>
      </c>
      <c r="B68" s="37" t="s">
        <v>56</v>
      </c>
      <c r="C68" s="69" t="s">
        <v>59</v>
      </c>
    </row>
    <row r="69" spans="1:3" x14ac:dyDescent="0.2">
      <c r="A69" s="38">
        <f>+A57</f>
        <v>2014</v>
      </c>
      <c r="B69" s="39">
        <f>+B57-SUM(B8:B19)</f>
        <v>0</v>
      </c>
      <c r="C69" s="40">
        <f>+C57-SUM(C8:C19)</f>
        <v>0</v>
      </c>
    </row>
    <row r="70" spans="1:3" x14ac:dyDescent="0.2">
      <c r="A70" s="41">
        <f>+A58</f>
        <v>2015</v>
      </c>
      <c r="B70" s="42">
        <f>+B58-SUM(B20:B31)</f>
        <v>0</v>
      </c>
      <c r="C70" s="43">
        <f>+C58-SUM(C20:C31)</f>
        <v>0</v>
      </c>
    </row>
    <row r="71" spans="1:3" ht="13.5" thickBot="1" x14ac:dyDescent="0.25">
      <c r="A71" s="44">
        <f>+A59</f>
        <v>2016</v>
      </c>
      <c r="B71" s="45">
        <f>+B59-SUM(B32:B43)</f>
        <v>0</v>
      </c>
      <c r="C71" s="68">
        <f>+C59-SUM(C32:C43)</f>
        <v>0</v>
      </c>
    </row>
    <row r="72" spans="1:3" x14ac:dyDescent="0.2">
      <c r="A72" s="38" t="str">
        <f>+A60</f>
        <v>ene-ago 2016</v>
      </c>
      <c r="B72" s="47">
        <f>+B60-(SUM(B32:INDEX(B32:B43,'parámetros e instrucciones'!$E$3)))</f>
        <v>0</v>
      </c>
      <c r="C72" s="47">
        <f>+C60-(SUM(C32:INDEX(C32:C43,'parámetros e instrucciones'!$E$3)))</f>
        <v>0</v>
      </c>
    </row>
    <row r="73" spans="1:3" ht="13.5" thickBot="1" x14ac:dyDescent="0.25">
      <c r="A73" s="44" t="str">
        <f>+A61</f>
        <v>ene-ago 2017</v>
      </c>
      <c r="B73" s="48">
        <f>+B61-(SUM(B44:INDEX(B44:B55,'parámetros e instrucciones'!$E$3)))</f>
        <v>0</v>
      </c>
      <c r="C73" s="48">
        <f>+C61-(SUM(C44:INDEX(C44:C55,'parámetros e instrucciones'!$E$3)))</f>
        <v>0</v>
      </c>
    </row>
  </sheetData>
  <mergeCells count="1">
    <mergeCell ref="A4:C4"/>
  </mergeCells>
  <phoneticPr fontId="0" type="noConversion"/>
  <printOptions horizontalCentered="1" verticalCentered="1" gridLinesSet="0"/>
  <pageMargins left="0.23622047244094491" right="0.35433070866141736" top="0.47244094488188981" bottom="0.43307086614173229" header="0.19685039370078741" footer="0.31496062992125984"/>
  <pageSetup paperSize="9" orientation="portrait" horizontalDpi="300" verticalDpi="300" r:id="rId1"/>
  <headerFooter alignWithMargins="0">
    <oddHeader xml:space="preserve">&amp;R2017 - Año de las Energías Renovables
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73"/>
  <sheetViews>
    <sheetView showGridLines="0" zoomScale="75" workbookViewId="0">
      <selection activeCell="C40" sqref="C40"/>
    </sheetView>
  </sheetViews>
  <sheetFormatPr baseColWidth="10" defaultRowHeight="12.75" x14ac:dyDescent="0.2"/>
  <cols>
    <col min="1" max="1" width="16.85546875" customWidth="1"/>
    <col min="2" max="2" width="23.28515625" customWidth="1"/>
    <col min="3" max="3" width="25.7109375" customWidth="1"/>
  </cols>
  <sheetData>
    <row r="1" spans="1:6" x14ac:dyDescent="0.2">
      <c r="A1" s="240" t="s">
        <v>131</v>
      </c>
      <c r="B1" s="241"/>
      <c r="C1" s="241"/>
    </row>
    <row r="2" spans="1:6" x14ac:dyDescent="0.2">
      <c r="A2" s="240" t="s">
        <v>35</v>
      </c>
      <c r="B2" s="241"/>
      <c r="C2" s="241"/>
    </row>
    <row r="3" spans="1:6" x14ac:dyDescent="0.2">
      <c r="A3" s="242" t="str">
        <f>+'1.Modelos'!B8</f>
        <v>HILADOS TEXTURADOS</v>
      </c>
      <c r="B3" s="243"/>
      <c r="C3" s="244"/>
    </row>
    <row r="4" spans="1:6" x14ac:dyDescent="0.2">
      <c r="A4" s="343" t="s">
        <v>36</v>
      </c>
      <c r="B4" s="343"/>
      <c r="C4" s="343"/>
    </row>
    <row r="5" spans="1:6" ht="13.5" thickBot="1" x14ac:dyDescent="0.25">
      <c r="A5" s="240" t="str">
        <f>+'4.a-costos'!A3</f>
        <v>Hilado crudo, de 167 decitex y 48 filamentos</v>
      </c>
      <c r="B5" s="241"/>
      <c r="C5" s="241"/>
    </row>
    <row r="6" spans="1:6" x14ac:dyDescent="0.2">
      <c r="A6" s="209" t="s">
        <v>52</v>
      </c>
      <c r="B6" s="210" t="s">
        <v>68</v>
      </c>
      <c r="C6" s="251" t="s">
        <v>68</v>
      </c>
      <c r="D6" s="1"/>
      <c r="E6" s="1"/>
      <c r="F6" s="1"/>
    </row>
    <row r="7" spans="1:6" ht="13.5" thickBot="1" x14ac:dyDescent="0.25">
      <c r="A7" s="213" t="s">
        <v>53</v>
      </c>
      <c r="B7" s="214" t="s">
        <v>113</v>
      </c>
      <c r="C7" s="252" t="s">
        <v>58</v>
      </c>
    </row>
    <row r="8" spans="1:6" x14ac:dyDescent="0.2">
      <c r="A8" s="245">
        <f>'2- impo investigadas'!A8</f>
        <v>41640</v>
      </c>
      <c r="B8" s="217"/>
      <c r="C8" s="253"/>
    </row>
    <row r="9" spans="1:6" x14ac:dyDescent="0.2">
      <c r="A9" s="246">
        <f>+'5-precios'!B9</f>
        <v>41671</v>
      </c>
      <c r="B9" s="219"/>
      <c r="C9" s="254"/>
    </row>
    <row r="10" spans="1:6" x14ac:dyDescent="0.2">
      <c r="A10" s="246">
        <f>+'5-precios'!B10</f>
        <v>41699</v>
      </c>
      <c r="B10" s="219"/>
      <c r="C10" s="254"/>
    </row>
    <row r="11" spans="1:6" x14ac:dyDescent="0.2">
      <c r="A11" s="246">
        <f>+'5-precios'!B11</f>
        <v>41730</v>
      </c>
      <c r="B11" s="219"/>
      <c r="C11" s="254"/>
    </row>
    <row r="12" spans="1:6" x14ac:dyDescent="0.2">
      <c r="A12" s="246">
        <f>+'5-precios'!B12</f>
        <v>41760</v>
      </c>
      <c r="B12" s="221"/>
      <c r="C12" s="254"/>
    </row>
    <row r="13" spans="1:6" x14ac:dyDescent="0.2">
      <c r="A13" s="246">
        <f>+'5-precios'!B13</f>
        <v>41791</v>
      </c>
      <c r="B13" s="219"/>
      <c r="C13" s="254"/>
    </row>
    <row r="14" spans="1:6" x14ac:dyDescent="0.2">
      <c r="A14" s="246">
        <f>+'5-precios'!B14</f>
        <v>41821</v>
      </c>
      <c r="B14" s="221"/>
      <c r="C14" s="254"/>
    </row>
    <row r="15" spans="1:6" x14ac:dyDescent="0.2">
      <c r="A15" s="246">
        <f>+'5-precios'!B15</f>
        <v>41852</v>
      </c>
      <c r="B15" s="221"/>
      <c r="C15" s="254"/>
    </row>
    <row r="16" spans="1:6" x14ac:dyDescent="0.2">
      <c r="A16" s="246">
        <f>+'5-precios'!B16</f>
        <v>41883</v>
      </c>
      <c r="B16" s="221"/>
      <c r="C16" s="254"/>
    </row>
    <row r="17" spans="1:3" x14ac:dyDescent="0.2">
      <c r="A17" s="246">
        <f>+'5-precios'!B17</f>
        <v>41913</v>
      </c>
      <c r="B17" s="221"/>
      <c r="C17" s="254"/>
    </row>
    <row r="18" spans="1:3" x14ac:dyDescent="0.2">
      <c r="A18" s="246">
        <f>+'5-precios'!B18</f>
        <v>41944</v>
      </c>
      <c r="B18" s="221"/>
      <c r="C18" s="254"/>
    </row>
    <row r="19" spans="1:3" ht="13.5" thickBot="1" x14ac:dyDescent="0.25">
      <c r="A19" s="247">
        <f>+'5-precios'!B19</f>
        <v>41974</v>
      </c>
      <c r="B19" s="222"/>
      <c r="C19" s="255"/>
    </row>
    <row r="20" spans="1:3" x14ac:dyDescent="0.2">
      <c r="A20" s="248">
        <f>+'5-precios'!B20</f>
        <v>42005</v>
      </c>
      <c r="B20" s="225"/>
      <c r="C20" s="253"/>
    </row>
    <row r="21" spans="1:3" x14ac:dyDescent="0.2">
      <c r="A21" s="246">
        <f>+'5-precios'!B21</f>
        <v>42036</v>
      </c>
      <c r="B21" s="221"/>
      <c r="C21" s="254"/>
    </row>
    <row r="22" spans="1:3" x14ac:dyDescent="0.2">
      <c r="A22" s="246">
        <f>+'5-precios'!B22</f>
        <v>42064</v>
      </c>
      <c r="B22" s="221"/>
      <c r="C22" s="254"/>
    </row>
    <row r="23" spans="1:3" x14ac:dyDescent="0.2">
      <c r="A23" s="246">
        <f>+'5-precios'!B23</f>
        <v>42095</v>
      </c>
      <c r="B23" s="221"/>
      <c r="C23" s="254"/>
    </row>
    <row r="24" spans="1:3" x14ac:dyDescent="0.2">
      <c r="A24" s="246">
        <f>+'5-precios'!B24</f>
        <v>42125</v>
      </c>
      <c r="B24" s="221"/>
      <c r="C24" s="254"/>
    </row>
    <row r="25" spans="1:3" x14ac:dyDescent="0.2">
      <c r="A25" s="246">
        <f>+'5-precios'!B25</f>
        <v>42156</v>
      </c>
      <c r="B25" s="221"/>
      <c r="C25" s="254"/>
    </row>
    <row r="26" spans="1:3" x14ac:dyDescent="0.2">
      <c r="A26" s="246">
        <f>+'5-precios'!B26</f>
        <v>42186</v>
      </c>
      <c r="B26" s="221"/>
      <c r="C26" s="254"/>
    </row>
    <row r="27" spans="1:3" x14ac:dyDescent="0.2">
      <c r="A27" s="246">
        <f>+'5-precios'!B27</f>
        <v>42217</v>
      </c>
      <c r="B27" s="221"/>
      <c r="C27" s="254"/>
    </row>
    <row r="28" spans="1:3" x14ac:dyDescent="0.2">
      <c r="A28" s="246">
        <f>+'5-precios'!B28</f>
        <v>42248</v>
      </c>
      <c r="B28" s="221"/>
      <c r="C28" s="254"/>
    </row>
    <row r="29" spans="1:3" x14ac:dyDescent="0.2">
      <c r="A29" s="246">
        <f>+'5-precios'!B29</f>
        <v>42278</v>
      </c>
      <c r="B29" s="221"/>
      <c r="C29" s="254"/>
    </row>
    <row r="30" spans="1:3" x14ac:dyDescent="0.2">
      <c r="A30" s="246">
        <f>+'5-precios'!B30</f>
        <v>42309</v>
      </c>
      <c r="B30" s="221"/>
      <c r="C30" s="254"/>
    </row>
    <row r="31" spans="1:3" ht="13.5" thickBot="1" x14ac:dyDescent="0.25">
      <c r="A31" s="249">
        <f>+'5-precios'!B31</f>
        <v>42339</v>
      </c>
      <c r="B31" s="222"/>
      <c r="C31" s="255"/>
    </row>
    <row r="32" spans="1:3" x14ac:dyDescent="0.2">
      <c r="A32" s="245">
        <f>+'5-precios'!B32</f>
        <v>42370</v>
      </c>
      <c r="B32" s="225"/>
      <c r="C32" s="253"/>
    </row>
    <row r="33" spans="1:3" x14ac:dyDescent="0.2">
      <c r="A33" s="246">
        <f>+'5-precios'!B33</f>
        <v>42401</v>
      </c>
      <c r="B33" s="221"/>
      <c r="C33" s="254"/>
    </row>
    <row r="34" spans="1:3" x14ac:dyDescent="0.2">
      <c r="A34" s="246">
        <f>+'5-precios'!B34</f>
        <v>42430</v>
      </c>
      <c r="B34" s="221"/>
      <c r="C34" s="254"/>
    </row>
    <row r="35" spans="1:3" x14ac:dyDescent="0.2">
      <c r="A35" s="246">
        <f>+'5-precios'!B35</f>
        <v>42461</v>
      </c>
      <c r="B35" s="221"/>
      <c r="C35" s="254"/>
    </row>
    <row r="36" spans="1:3" x14ac:dyDescent="0.2">
      <c r="A36" s="246">
        <f>+'5-precios'!B36</f>
        <v>42491</v>
      </c>
      <c r="B36" s="221"/>
      <c r="C36" s="254"/>
    </row>
    <row r="37" spans="1:3" x14ac:dyDescent="0.2">
      <c r="A37" s="246">
        <f>+'5-precios'!B37</f>
        <v>42522</v>
      </c>
      <c r="B37" s="221"/>
      <c r="C37" s="254"/>
    </row>
    <row r="38" spans="1:3" x14ac:dyDescent="0.2">
      <c r="A38" s="246">
        <f>+'5-precios'!B38</f>
        <v>42552</v>
      </c>
      <c r="B38" s="221"/>
      <c r="C38" s="254"/>
    </row>
    <row r="39" spans="1:3" x14ac:dyDescent="0.2">
      <c r="A39" s="246">
        <f>+'5-precios'!B39</f>
        <v>42583</v>
      </c>
      <c r="B39" s="221"/>
      <c r="C39" s="254"/>
    </row>
    <row r="40" spans="1:3" x14ac:dyDescent="0.2">
      <c r="A40" s="246">
        <f>+'5-precios'!B40</f>
        <v>42614</v>
      </c>
      <c r="B40" s="221"/>
      <c r="C40" s="254"/>
    </row>
    <row r="41" spans="1:3" x14ac:dyDescent="0.2">
      <c r="A41" s="246">
        <f>+'5-precios'!B41</f>
        <v>42644</v>
      </c>
      <c r="B41" s="221"/>
      <c r="C41" s="254"/>
    </row>
    <row r="42" spans="1:3" x14ac:dyDescent="0.2">
      <c r="A42" s="246">
        <f>+'5-precios'!B42</f>
        <v>42675</v>
      </c>
      <c r="B42" s="221"/>
      <c r="C42" s="254"/>
    </row>
    <row r="43" spans="1:3" ht="13.5" thickBot="1" x14ac:dyDescent="0.25">
      <c r="A43" s="249">
        <f>+'5-precios'!B43</f>
        <v>42705</v>
      </c>
      <c r="B43" s="222"/>
      <c r="C43" s="255"/>
    </row>
    <row r="44" spans="1:3" x14ac:dyDescent="0.2">
      <c r="A44" s="245">
        <f>+'5-precios'!B44</f>
        <v>42736</v>
      </c>
      <c r="B44" s="226"/>
      <c r="C44" s="256"/>
    </row>
    <row r="45" spans="1:3" x14ac:dyDescent="0.2">
      <c r="A45" s="246">
        <f>+'5-precios'!B45</f>
        <v>42767</v>
      </c>
      <c r="B45" s="219"/>
      <c r="C45" s="254"/>
    </row>
    <row r="46" spans="1:3" x14ac:dyDescent="0.2">
      <c r="A46" s="246">
        <f>+'5-precios'!B46</f>
        <v>42795</v>
      </c>
      <c r="B46" s="219"/>
      <c r="C46" s="254"/>
    </row>
    <row r="47" spans="1:3" x14ac:dyDescent="0.2">
      <c r="A47" s="246">
        <f>+'5-precios'!B47</f>
        <v>42826</v>
      </c>
      <c r="B47" s="219"/>
      <c r="C47" s="254"/>
    </row>
    <row r="48" spans="1:3" x14ac:dyDescent="0.2">
      <c r="A48" s="246">
        <f>+'5-precios'!B48</f>
        <v>42856</v>
      </c>
      <c r="B48" s="221"/>
      <c r="C48" s="254"/>
    </row>
    <row r="49" spans="1:5" x14ac:dyDescent="0.2">
      <c r="A49" s="246">
        <f>+'5-precios'!B49</f>
        <v>42887</v>
      </c>
      <c r="B49" s="219"/>
      <c r="C49" s="254"/>
    </row>
    <row r="50" spans="1:5" x14ac:dyDescent="0.2">
      <c r="A50" s="246">
        <f>+'5-precios'!B50</f>
        <v>42917</v>
      </c>
      <c r="B50" s="221"/>
      <c r="C50" s="254"/>
    </row>
    <row r="51" spans="1:5" ht="13.5" thickBot="1" x14ac:dyDescent="0.25">
      <c r="A51" s="246">
        <f>+'5-precios'!B51</f>
        <v>42948</v>
      </c>
      <c r="B51" s="257"/>
      <c r="C51" s="258"/>
    </row>
    <row r="52" spans="1:5" hidden="1" x14ac:dyDescent="0.2">
      <c r="A52" s="16">
        <f>+'5-precios'!B52</f>
        <v>41153</v>
      </c>
      <c r="B52" s="250"/>
      <c r="C52" s="250"/>
    </row>
    <row r="53" spans="1:5" hidden="1" x14ac:dyDescent="0.2">
      <c r="A53" s="16">
        <f>+'5-precios'!B53</f>
        <v>41183</v>
      </c>
      <c r="B53" s="64"/>
      <c r="C53" s="64"/>
    </row>
    <row r="54" spans="1:5" hidden="1" x14ac:dyDescent="0.2">
      <c r="A54" s="16">
        <f>+'5-precios'!B54</f>
        <v>41214</v>
      </c>
      <c r="B54" s="64"/>
      <c r="C54" s="64"/>
    </row>
    <row r="55" spans="1:5" ht="13.5" hidden="1" thickBot="1" x14ac:dyDescent="0.25">
      <c r="A55" s="20">
        <f>+'5-precios'!B55</f>
        <v>41244</v>
      </c>
      <c r="B55" s="65"/>
      <c r="C55" s="65"/>
      <c r="D55" s="1"/>
      <c r="E55" s="1"/>
    </row>
    <row r="56" spans="1:5" s="1" customFormat="1" ht="13.5" thickBot="1" x14ac:dyDescent="0.25">
      <c r="A56" s="27"/>
      <c r="B56" s="66"/>
      <c r="C56" s="66"/>
    </row>
    <row r="57" spans="1:5" x14ac:dyDescent="0.2">
      <c r="A57" s="149">
        <f>+'5-precios'!B57</f>
        <v>2014</v>
      </c>
      <c r="B57" s="233"/>
      <c r="C57" s="234"/>
    </row>
    <row r="58" spans="1:5" x14ac:dyDescent="0.2">
      <c r="A58" s="150">
        <f>+'5-precios'!B58</f>
        <v>2015</v>
      </c>
      <c r="B58" s="153"/>
      <c r="C58" s="154"/>
    </row>
    <row r="59" spans="1:5" x14ac:dyDescent="0.2">
      <c r="A59" s="150">
        <f>+'5-precios'!B59</f>
        <v>2016</v>
      </c>
      <c r="B59" s="153"/>
      <c r="C59" s="154"/>
      <c r="D59" s="1"/>
      <c r="E59" s="1"/>
    </row>
    <row r="60" spans="1:5" x14ac:dyDescent="0.2">
      <c r="A60" s="150" t="str">
        <f>+'5-precios'!B60</f>
        <v>ene-ago 2016</v>
      </c>
      <c r="B60" s="153"/>
      <c r="C60" s="154"/>
    </row>
    <row r="61" spans="1:5" ht="13.5" thickBot="1" x14ac:dyDescent="0.25">
      <c r="A61" s="152" t="str">
        <f>+'5-precios'!B61</f>
        <v>ene-ago 2017</v>
      </c>
      <c r="B61" s="237"/>
      <c r="C61" s="238"/>
    </row>
    <row r="62" spans="1:5" x14ac:dyDescent="0.2">
      <c r="A62" s="67"/>
      <c r="B62" s="7"/>
      <c r="C62" s="7"/>
    </row>
    <row r="63" spans="1:5" x14ac:dyDescent="0.2">
      <c r="A63" s="67"/>
      <c r="B63" s="7"/>
      <c r="C63" s="7"/>
    </row>
    <row r="64" spans="1:5" x14ac:dyDescent="0.2">
      <c r="A64" s="7"/>
      <c r="B64" s="7"/>
      <c r="C64" s="7"/>
    </row>
    <row r="65" spans="1:3" x14ac:dyDescent="0.2">
      <c r="A65" s="7"/>
      <c r="B65" s="7"/>
      <c r="C65" s="7"/>
    </row>
    <row r="66" spans="1:3" x14ac:dyDescent="0.2">
      <c r="A66" s="32" t="s">
        <v>55</v>
      </c>
      <c r="B66" s="32"/>
      <c r="C66" s="32"/>
    </row>
    <row r="67" spans="1:3" ht="13.5" thickBot="1" x14ac:dyDescent="0.25">
      <c r="A67" s="34"/>
      <c r="B67" s="34"/>
      <c r="C67" s="34"/>
    </row>
    <row r="68" spans="1:3" ht="13.5" thickBot="1" x14ac:dyDescent="0.25">
      <c r="A68" s="35" t="s">
        <v>53</v>
      </c>
      <c r="B68" s="37" t="s">
        <v>56</v>
      </c>
      <c r="C68" s="69" t="s">
        <v>59</v>
      </c>
    </row>
    <row r="69" spans="1:3" x14ac:dyDescent="0.2">
      <c r="A69" s="38">
        <f>+A57</f>
        <v>2014</v>
      </c>
      <c r="B69" s="39">
        <f>+B57-SUM(B8:B19)</f>
        <v>0</v>
      </c>
      <c r="C69" s="40">
        <f>+C57-SUM(C8:C19)</f>
        <v>0</v>
      </c>
    </row>
    <row r="70" spans="1:3" x14ac:dyDescent="0.2">
      <c r="A70" s="41">
        <f>+A58</f>
        <v>2015</v>
      </c>
      <c r="B70" s="42">
        <f>+B58-SUM(B20:B31)</f>
        <v>0</v>
      </c>
      <c r="C70" s="43">
        <f>+C58-SUM(C20:C31)</f>
        <v>0</v>
      </c>
    </row>
    <row r="71" spans="1:3" ht="13.5" thickBot="1" x14ac:dyDescent="0.25">
      <c r="A71" s="44">
        <f>+A59</f>
        <v>2016</v>
      </c>
      <c r="B71" s="45">
        <f>+B59-SUM(B32:B43)</f>
        <v>0</v>
      </c>
      <c r="C71" s="68">
        <f>+C59-SUM(C32:C43)</f>
        <v>0</v>
      </c>
    </row>
    <row r="72" spans="1:3" x14ac:dyDescent="0.2">
      <c r="A72" s="38" t="str">
        <f>+A60</f>
        <v>ene-ago 2016</v>
      </c>
      <c r="B72" s="47">
        <f>+B60-(SUM(B32:INDEX(B32:B43,'parámetros e instrucciones'!$E$3)))</f>
        <v>0</v>
      </c>
      <c r="C72" s="47">
        <f>+C60-(SUM(C32:INDEX(C32:C43,'parámetros e instrucciones'!$E$3)))</f>
        <v>0</v>
      </c>
    </row>
    <row r="73" spans="1:3" ht="13.5" thickBot="1" x14ac:dyDescent="0.25">
      <c r="A73" s="44" t="str">
        <f>+A61</f>
        <v>ene-ago 2017</v>
      </c>
      <c r="B73" s="48">
        <f>+B61-(SUM(B44:INDEX(B44:B55,'parámetros e instrucciones'!$E$3)))</f>
        <v>0</v>
      </c>
      <c r="C73" s="48">
        <f>+C61-(SUM(C44:INDEX(C44:C55,'parámetros e instrucciones'!$E$3)))</f>
        <v>0</v>
      </c>
    </row>
  </sheetData>
  <mergeCells count="1">
    <mergeCell ref="A4:C4"/>
  </mergeCells>
  <printOptions horizontalCentered="1" verticalCentered="1" gridLinesSet="0"/>
  <pageMargins left="0.23622047244094491" right="0.35433070866141736" top="0.47244094488188981" bottom="0.43307086614173229" header="0.19685039370078741" footer="0.31496062992125984"/>
  <pageSetup paperSize="9" orientation="portrait" horizontalDpi="300" verticalDpi="300" r:id="rId1"/>
  <headerFooter alignWithMargins="0">
    <oddHeader xml:space="preserve">&amp;R2017 - Año de las Energías Renovables
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73"/>
  <sheetViews>
    <sheetView showGridLines="0" zoomScale="75" workbookViewId="0">
      <selection activeCell="C40" sqref="C40"/>
    </sheetView>
  </sheetViews>
  <sheetFormatPr baseColWidth="10" defaultRowHeight="12.75" x14ac:dyDescent="0.2"/>
  <cols>
    <col min="1" max="1" width="16.85546875" customWidth="1"/>
    <col min="2" max="2" width="23.28515625" customWidth="1"/>
    <col min="3" max="3" width="25.7109375" customWidth="1"/>
  </cols>
  <sheetData>
    <row r="1" spans="1:6" x14ac:dyDescent="0.2">
      <c r="A1" s="240" t="s">
        <v>132</v>
      </c>
      <c r="B1" s="241"/>
      <c r="C1" s="241"/>
    </row>
    <row r="2" spans="1:6" x14ac:dyDescent="0.2">
      <c r="A2" s="240" t="s">
        <v>35</v>
      </c>
      <c r="B2" s="241"/>
      <c r="C2" s="241"/>
    </row>
    <row r="3" spans="1:6" x14ac:dyDescent="0.2">
      <c r="A3" s="242" t="str">
        <f>+'1.Modelos'!B8</f>
        <v>HILADOS TEXTURADOS</v>
      </c>
      <c r="B3" s="243"/>
      <c r="C3" s="244"/>
    </row>
    <row r="4" spans="1:6" x14ac:dyDescent="0.2">
      <c r="A4" s="343" t="s">
        <v>36</v>
      </c>
      <c r="B4" s="343"/>
      <c r="C4" s="343"/>
    </row>
    <row r="5" spans="1:6" ht="13.5" thickBot="1" x14ac:dyDescent="0.25">
      <c r="A5" s="240" t="str">
        <f>+'4.b-costos'!A3</f>
        <v>Hilados crudos, de 111 decitex y 48 filamentos</v>
      </c>
      <c r="B5" s="241"/>
      <c r="C5" s="241"/>
    </row>
    <row r="6" spans="1:6" x14ac:dyDescent="0.2">
      <c r="A6" s="209" t="s">
        <v>52</v>
      </c>
      <c r="B6" s="210" t="s">
        <v>68</v>
      </c>
      <c r="C6" s="251" t="s">
        <v>68</v>
      </c>
      <c r="D6" s="1"/>
      <c r="E6" s="1"/>
      <c r="F6" s="1"/>
    </row>
    <row r="7" spans="1:6" ht="13.5" thickBot="1" x14ac:dyDescent="0.25">
      <c r="A7" s="213" t="s">
        <v>53</v>
      </c>
      <c r="B7" s="214" t="s">
        <v>113</v>
      </c>
      <c r="C7" s="252" t="s">
        <v>58</v>
      </c>
    </row>
    <row r="8" spans="1:6" x14ac:dyDescent="0.2">
      <c r="A8" s="245">
        <f>'2- impo investigadas'!A8</f>
        <v>41640</v>
      </c>
      <c r="B8" s="217"/>
      <c r="C8" s="253"/>
    </row>
    <row r="9" spans="1:6" x14ac:dyDescent="0.2">
      <c r="A9" s="246">
        <f>+'5-precios'!B9</f>
        <v>41671</v>
      </c>
      <c r="B9" s="219"/>
      <c r="C9" s="254"/>
    </row>
    <row r="10" spans="1:6" x14ac:dyDescent="0.2">
      <c r="A10" s="246">
        <f>+'5-precios'!B10</f>
        <v>41699</v>
      </c>
      <c r="B10" s="219"/>
      <c r="C10" s="254"/>
    </row>
    <row r="11" spans="1:6" x14ac:dyDescent="0.2">
      <c r="A11" s="246">
        <f>+'5-precios'!B11</f>
        <v>41730</v>
      </c>
      <c r="B11" s="219"/>
      <c r="C11" s="254"/>
    </row>
    <row r="12" spans="1:6" x14ac:dyDescent="0.2">
      <c r="A12" s="246">
        <f>+'5-precios'!B12</f>
        <v>41760</v>
      </c>
      <c r="B12" s="221"/>
      <c r="C12" s="254"/>
    </row>
    <row r="13" spans="1:6" x14ac:dyDescent="0.2">
      <c r="A13" s="246">
        <f>+'5-precios'!B13</f>
        <v>41791</v>
      </c>
      <c r="B13" s="219"/>
      <c r="C13" s="254"/>
    </row>
    <row r="14" spans="1:6" x14ac:dyDescent="0.2">
      <c r="A14" s="246">
        <f>+'5-precios'!B14</f>
        <v>41821</v>
      </c>
      <c r="B14" s="221"/>
      <c r="C14" s="254"/>
    </row>
    <row r="15" spans="1:6" x14ac:dyDescent="0.2">
      <c r="A15" s="246">
        <f>+'5-precios'!B15</f>
        <v>41852</v>
      </c>
      <c r="B15" s="221"/>
      <c r="C15" s="254"/>
    </row>
    <row r="16" spans="1:6" x14ac:dyDescent="0.2">
      <c r="A16" s="246">
        <f>+'5-precios'!B16</f>
        <v>41883</v>
      </c>
      <c r="B16" s="221"/>
      <c r="C16" s="254"/>
    </row>
    <row r="17" spans="1:3" x14ac:dyDescent="0.2">
      <c r="A17" s="246">
        <f>+'5-precios'!B17</f>
        <v>41913</v>
      </c>
      <c r="B17" s="221"/>
      <c r="C17" s="254"/>
    </row>
    <row r="18" spans="1:3" x14ac:dyDescent="0.2">
      <c r="A18" s="246">
        <f>+'5-precios'!B18</f>
        <v>41944</v>
      </c>
      <c r="B18" s="221"/>
      <c r="C18" s="254"/>
    </row>
    <row r="19" spans="1:3" ht="13.5" thickBot="1" x14ac:dyDescent="0.25">
      <c r="A19" s="247">
        <f>+'5-precios'!B19</f>
        <v>41974</v>
      </c>
      <c r="B19" s="222"/>
      <c r="C19" s="255"/>
    </row>
    <row r="20" spans="1:3" x14ac:dyDescent="0.2">
      <c r="A20" s="248">
        <f>+'5-precios'!B20</f>
        <v>42005</v>
      </c>
      <c r="B20" s="225"/>
      <c r="C20" s="253"/>
    </row>
    <row r="21" spans="1:3" x14ac:dyDescent="0.2">
      <c r="A21" s="246">
        <f>+'5-precios'!B21</f>
        <v>42036</v>
      </c>
      <c r="B21" s="221"/>
      <c r="C21" s="254"/>
    </row>
    <row r="22" spans="1:3" x14ac:dyDescent="0.2">
      <c r="A22" s="246">
        <f>+'5-precios'!B22</f>
        <v>42064</v>
      </c>
      <c r="B22" s="221"/>
      <c r="C22" s="254"/>
    </row>
    <row r="23" spans="1:3" x14ac:dyDescent="0.2">
      <c r="A23" s="246">
        <f>+'5-precios'!B23</f>
        <v>42095</v>
      </c>
      <c r="B23" s="221"/>
      <c r="C23" s="254"/>
    </row>
    <row r="24" spans="1:3" x14ac:dyDescent="0.2">
      <c r="A24" s="246">
        <f>+'5-precios'!B24</f>
        <v>42125</v>
      </c>
      <c r="B24" s="221"/>
      <c r="C24" s="254"/>
    </row>
    <row r="25" spans="1:3" x14ac:dyDescent="0.2">
      <c r="A25" s="246">
        <f>+'5-precios'!B25</f>
        <v>42156</v>
      </c>
      <c r="B25" s="221"/>
      <c r="C25" s="254"/>
    </row>
    <row r="26" spans="1:3" x14ac:dyDescent="0.2">
      <c r="A26" s="246">
        <f>+'5-precios'!B26</f>
        <v>42186</v>
      </c>
      <c r="B26" s="221"/>
      <c r="C26" s="254"/>
    </row>
    <row r="27" spans="1:3" x14ac:dyDescent="0.2">
      <c r="A27" s="246">
        <f>+'5-precios'!B27</f>
        <v>42217</v>
      </c>
      <c r="B27" s="221"/>
      <c r="C27" s="254"/>
    </row>
    <row r="28" spans="1:3" x14ac:dyDescent="0.2">
      <c r="A28" s="246">
        <f>+'5-precios'!B28</f>
        <v>42248</v>
      </c>
      <c r="B28" s="221"/>
      <c r="C28" s="254"/>
    </row>
    <row r="29" spans="1:3" x14ac:dyDescent="0.2">
      <c r="A29" s="246">
        <f>+'5-precios'!B29</f>
        <v>42278</v>
      </c>
      <c r="B29" s="221"/>
      <c r="C29" s="254"/>
    </row>
    <row r="30" spans="1:3" x14ac:dyDescent="0.2">
      <c r="A30" s="246">
        <f>+'5-precios'!B30</f>
        <v>42309</v>
      </c>
      <c r="B30" s="221"/>
      <c r="C30" s="254"/>
    </row>
    <row r="31" spans="1:3" ht="13.5" thickBot="1" x14ac:dyDescent="0.25">
      <c r="A31" s="249">
        <f>+'5-precios'!B31</f>
        <v>42339</v>
      </c>
      <c r="B31" s="222"/>
      <c r="C31" s="255"/>
    </row>
    <row r="32" spans="1:3" x14ac:dyDescent="0.2">
      <c r="A32" s="245">
        <f>+'5-precios'!B32</f>
        <v>42370</v>
      </c>
      <c r="B32" s="225"/>
      <c r="C32" s="253"/>
    </row>
    <row r="33" spans="1:3" x14ac:dyDescent="0.2">
      <c r="A33" s="246">
        <f>+'5-precios'!B33</f>
        <v>42401</v>
      </c>
      <c r="B33" s="221"/>
      <c r="C33" s="254"/>
    </row>
    <row r="34" spans="1:3" x14ac:dyDescent="0.2">
      <c r="A34" s="246">
        <f>+'5-precios'!B34</f>
        <v>42430</v>
      </c>
      <c r="B34" s="221"/>
      <c r="C34" s="254"/>
    </row>
    <row r="35" spans="1:3" x14ac:dyDescent="0.2">
      <c r="A35" s="246">
        <f>+'5-precios'!B35</f>
        <v>42461</v>
      </c>
      <c r="B35" s="221"/>
      <c r="C35" s="254"/>
    </row>
    <row r="36" spans="1:3" x14ac:dyDescent="0.2">
      <c r="A36" s="246">
        <f>+'5-precios'!B36</f>
        <v>42491</v>
      </c>
      <c r="B36" s="221"/>
      <c r="C36" s="254"/>
    </row>
    <row r="37" spans="1:3" x14ac:dyDescent="0.2">
      <c r="A37" s="246">
        <f>+'5-precios'!B37</f>
        <v>42522</v>
      </c>
      <c r="B37" s="221"/>
      <c r="C37" s="254"/>
    </row>
    <row r="38" spans="1:3" x14ac:dyDescent="0.2">
      <c r="A38" s="246">
        <f>+'5-precios'!B38</f>
        <v>42552</v>
      </c>
      <c r="B38" s="221"/>
      <c r="C38" s="254"/>
    </row>
    <row r="39" spans="1:3" x14ac:dyDescent="0.2">
      <c r="A39" s="246">
        <f>+'5-precios'!B39</f>
        <v>42583</v>
      </c>
      <c r="B39" s="221"/>
      <c r="C39" s="254"/>
    </row>
    <row r="40" spans="1:3" x14ac:dyDescent="0.2">
      <c r="A40" s="246">
        <f>+'5-precios'!B40</f>
        <v>42614</v>
      </c>
      <c r="B40" s="221"/>
      <c r="C40" s="254"/>
    </row>
    <row r="41" spans="1:3" x14ac:dyDescent="0.2">
      <c r="A41" s="246">
        <f>+'5-precios'!B41</f>
        <v>42644</v>
      </c>
      <c r="B41" s="221"/>
      <c r="C41" s="254"/>
    </row>
    <row r="42" spans="1:3" x14ac:dyDescent="0.2">
      <c r="A42" s="246">
        <f>+'5-precios'!B42</f>
        <v>42675</v>
      </c>
      <c r="B42" s="221"/>
      <c r="C42" s="254"/>
    </row>
    <row r="43" spans="1:3" ht="13.5" thickBot="1" x14ac:dyDescent="0.25">
      <c r="A43" s="249">
        <f>+'5-precios'!B43</f>
        <v>42705</v>
      </c>
      <c r="B43" s="222"/>
      <c r="C43" s="255"/>
    </row>
    <row r="44" spans="1:3" x14ac:dyDescent="0.2">
      <c r="A44" s="245">
        <f>+'5-precios'!B44</f>
        <v>42736</v>
      </c>
      <c r="B44" s="226"/>
      <c r="C44" s="256"/>
    </row>
    <row r="45" spans="1:3" x14ac:dyDescent="0.2">
      <c r="A45" s="246">
        <f>+'5-precios'!B45</f>
        <v>42767</v>
      </c>
      <c r="B45" s="219"/>
      <c r="C45" s="254"/>
    </row>
    <row r="46" spans="1:3" x14ac:dyDescent="0.2">
      <c r="A46" s="246">
        <f>+'5-precios'!B46</f>
        <v>42795</v>
      </c>
      <c r="B46" s="219"/>
      <c r="C46" s="254"/>
    </row>
    <row r="47" spans="1:3" x14ac:dyDescent="0.2">
      <c r="A47" s="246">
        <f>+'5-precios'!B47</f>
        <v>42826</v>
      </c>
      <c r="B47" s="219"/>
      <c r="C47" s="254"/>
    </row>
    <row r="48" spans="1:3" x14ac:dyDescent="0.2">
      <c r="A48" s="246">
        <f>+'5-precios'!B48</f>
        <v>42856</v>
      </c>
      <c r="B48" s="221"/>
      <c r="C48" s="254"/>
    </row>
    <row r="49" spans="1:5" x14ac:dyDescent="0.2">
      <c r="A49" s="246">
        <f>+'5-precios'!B49</f>
        <v>42887</v>
      </c>
      <c r="B49" s="219"/>
      <c r="C49" s="254"/>
    </row>
    <row r="50" spans="1:5" x14ac:dyDescent="0.2">
      <c r="A50" s="246">
        <f>+'5-precios'!B50</f>
        <v>42917</v>
      </c>
      <c r="B50" s="221"/>
      <c r="C50" s="254"/>
    </row>
    <row r="51" spans="1:5" ht="13.5" thickBot="1" x14ac:dyDescent="0.25">
      <c r="A51" s="246">
        <f>+'5-precios'!B51</f>
        <v>42948</v>
      </c>
      <c r="B51" s="257"/>
      <c r="C51" s="258"/>
    </row>
    <row r="52" spans="1:5" hidden="1" x14ac:dyDescent="0.2">
      <c r="A52" s="16">
        <f>+'5-precios'!B52</f>
        <v>41153</v>
      </c>
      <c r="B52" s="250"/>
      <c r="C52" s="250"/>
    </row>
    <row r="53" spans="1:5" hidden="1" x14ac:dyDescent="0.2">
      <c r="A53" s="16">
        <f>+'5-precios'!B53</f>
        <v>41183</v>
      </c>
      <c r="B53" s="64"/>
      <c r="C53" s="64"/>
    </row>
    <row r="54" spans="1:5" hidden="1" x14ac:dyDescent="0.2">
      <c r="A54" s="16">
        <f>+'5-precios'!B54</f>
        <v>41214</v>
      </c>
      <c r="B54" s="64"/>
      <c r="C54" s="64"/>
    </row>
    <row r="55" spans="1:5" ht="13.5" hidden="1" thickBot="1" x14ac:dyDescent="0.25">
      <c r="A55" s="20">
        <f>+'5-precios'!B55</f>
        <v>41244</v>
      </c>
      <c r="B55" s="65"/>
      <c r="C55" s="65"/>
      <c r="D55" s="1"/>
      <c r="E55" s="1"/>
    </row>
    <row r="56" spans="1:5" s="1" customFormat="1" ht="13.5" thickBot="1" x14ac:dyDescent="0.25">
      <c r="A56" s="27"/>
      <c r="B56" s="66"/>
      <c r="C56" s="66"/>
    </row>
    <row r="57" spans="1:5" x14ac:dyDescent="0.2">
      <c r="A57" s="149">
        <f>+'5-precios'!B57</f>
        <v>2014</v>
      </c>
      <c r="B57" s="233"/>
      <c r="C57" s="234"/>
    </row>
    <row r="58" spans="1:5" x14ac:dyDescent="0.2">
      <c r="A58" s="150">
        <f>+'5-precios'!B58</f>
        <v>2015</v>
      </c>
      <c r="B58" s="153"/>
      <c r="C58" s="154"/>
    </row>
    <row r="59" spans="1:5" x14ac:dyDescent="0.2">
      <c r="A59" s="150">
        <f>+'5-precios'!B59</f>
        <v>2016</v>
      </c>
      <c r="B59" s="153"/>
      <c r="C59" s="154"/>
      <c r="D59" s="1"/>
      <c r="E59" s="1"/>
    </row>
    <row r="60" spans="1:5" x14ac:dyDescent="0.2">
      <c r="A60" s="150" t="str">
        <f>+'5-precios'!B60</f>
        <v>ene-ago 2016</v>
      </c>
      <c r="B60" s="153"/>
      <c r="C60" s="154"/>
    </row>
    <row r="61" spans="1:5" ht="13.5" thickBot="1" x14ac:dyDescent="0.25">
      <c r="A61" s="152" t="str">
        <f>+'5-precios'!B61</f>
        <v>ene-ago 2017</v>
      </c>
      <c r="B61" s="237"/>
      <c r="C61" s="238"/>
    </row>
    <row r="62" spans="1:5" x14ac:dyDescent="0.2">
      <c r="A62" s="67"/>
      <c r="B62" s="7"/>
      <c r="C62" s="7"/>
    </row>
    <row r="63" spans="1:5" x14ac:dyDescent="0.2">
      <c r="A63" s="67"/>
      <c r="B63" s="7"/>
      <c r="C63" s="7"/>
    </row>
    <row r="64" spans="1:5" x14ac:dyDescent="0.2">
      <c r="A64" s="7"/>
      <c r="B64" s="7"/>
      <c r="C64" s="7"/>
    </row>
    <row r="65" spans="1:3" x14ac:dyDescent="0.2">
      <c r="A65" s="7"/>
      <c r="B65" s="7"/>
      <c r="C65" s="7"/>
    </row>
    <row r="66" spans="1:3" x14ac:dyDescent="0.2">
      <c r="A66" s="32" t="s">
        <v>55</v>
      </c>
      <c r="B66" s="32"/>
      <c r="C66" s="32"/>
    </row>
    <row r="67" spans="1:3" ht="13.5" thickBot="1" x14ac:dyDescent="0.25">
      <c r="A67" s="34"/>
      <c r="B67" s="34"/>
      <c r="C67" s="34"/>
    </row>
    <row r="68" spans="1:3" ht="13.5" thickBot="1" x14ac:dyDescent="0.25">
      <c r="A68" s="35" t="s">
        <v>53</v>
      </c>
      <c r="B68" s="37" t="s">
        <v>56</v>
      </c>
      <c r="C68" s="69" t="s">
        <v>59</v>
      </c>
    </row>
    <row r="69" spans="1:3" x14ac:dyDescent="0.2">
      <c r="A69" s="38">
        <f>+A57</f>
        <v>2014</v>
      </c>
      <c r="B69" s="39">
        <f>+B57-SUM(B8:B19)</f>
        <v>0</v>
      </c>
      <c r="C69" s="40">
        <f>+C57-SUM(C8:C19)</f>
        <v>0</v>
      </c>
    </row>
    <row r="70" spans="1:3" x14ac:dyDescent="0.2">
      <c r="A70" s="41">
        <f>+A58</f>
        <v>2015</v>
      </c>
      <c r="B70" s="42">
        <f>+B58-SUM(B20:B31)</f>
        <v>0</v>
      </c>
      <c r="C70" s="43">
        <f>+C58-SUM(C20:C31)</f>
        <v>0</v>
      </c>
    </row>
    <row r="71" spans="1:3" ht="13.5" thickBot="1" x14ac:dyDescent="0.25">
      <c r="A71" s="44">
        <f>+A59</f>
        <v>2016</v>
      </c>
      <c r="B71" s="45">
        <f>+B59-SUM(B32:B43)</f>
        <v>0</v>
      </c>
      <c r="C71" s="68">
        <f>+C59-SUM(C32:C43)</f>
        <v>0</v>
      </c>
    </row>
    <row r="72" spans="1:3" x14ac:dyDescent="0.2">
      <c r="A72" s="38" t="str">
        <f>+A60</f>
        <v>ene-ago 2016</v>
      </c>
      <c r="B72" s="47">
        <f>+B60-(SUM(B32:INDEX(B32:B43,'parámetros e instrucciones'!$E$3)))</f>
        <v>0</v>
      </c>
      <c r="C72" s="47">
        <f>+C60-(SUM(C32:INDEX(C32:C43,'parámetros e instrucciones'!$E$3)))</f>
        <v>0</v>
      </c>
    </row>
    <row r="73" spans="1:3" ht="13.5" thickBot="1" x14ac:dyDescent="0.25">
      <c r="A73" s="44" t="str">
        <f>+A61</f>
        <v>ene-ago 2017</v>
      </c>
      <c r="B73" s="48">
        <f>+B61-(SUM(B44:INDEX(B44:B55,'parámetros e instrucciones'!$E$3)))</f>
        <v>0</v>
      </c>
      <c r="C73" s="48">
        <f>+C61-(SUM(C44:INDEX(C44:C55,'parámetros e instrucciones'!$E$3)))</f>
        <v>0</v>
      </c>
    </row>
  </sheetData>
  <mergeCells count="1">
    <mergeCell ref="A4:C4"/>
  </mergeCells>
  <printOptions horizontalCentered="1" verticalCentered="1" gridLinesSet="0"/>
  <pageMargins left="0.23622047244094491" right="0.35433070866141736" top="0.47244094488188981" bottom="0.43307086614173229" header="0.19685039370078741" footer="0.31496062992125984"/>
  <pageSetup paperSize="9" orientation="portrait" horizontalDpi="300" verticalDpi="300" r:id="rId1"/>
  <headerFooter alignWithMargins="0">
    <oddHeader xml:space="preserve">&amp;R2017 - Año de las Energías Renovables
</oddHead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73"/>
  <sheetViews>
    <sheetView showGridLines="0" zoomScale="75" workbookViewId="0">
      <selection activeCell="C40" sqref="C40"/>
    </sheetView>
  </sheetViews>
  <sheetFormatPr baseColWidth="10" defaultRowHeight="12.75" x14ac:dyDescent="0.2"/>
  <cols>
    <col min="1" max="1" width="16.85546875" customWidth="1"/>
    <col min="2" max="2" width="23.28515625" customWidth="1"/>
    <col min="3" max="3" width="25.7109375" customWidth="1"/>
  </cols>
  <sheetData>
    <row r="1" spans="1:6" x14ac:dyDescent="0.2">
      <c r="A1" s="240" t="s">
        <v>133</v>
      </c>
      <c r="B1" s="241"/>
      <c r="C1" s="241"/>
    </row>
    <row r="2" spans="1:6" x14ac:dyDescent="0.2">
      <c r="A2" s="240" t="s">
        <v>35</v>
      </c>
      <c r="B2" s="241"/>
      <c r="C2" s="241"/>
    </row>
    <row r="3" spans="1:6" x14ac:dyDescent="0.2">
      <c r="A3" s="242" t="str">
        <f>+'1.Modelos'!B8</f>
        <v>HILADOS TEXTURADOS</v>
      </c>
      <c r="B3" s="243"/>
      <c r="C3" s="244"/>
    </row>
    <row r="4" spans="1:6" x14ac:dyDescent="0.2">
      <c r="A4" s="343" t="s">
        <v>36</v>
      </c>
      <c r="B4" s="343"/>
      <c r="C4" s="343"/>
    </row>
    <row r="5" spans="1:6" ht="13.5" thickBot="1" x14ac:dyDescent="0.25">
      <c r="A5" s="240" t="str">
        <f>+'4.c-costos'!A3</f>
        <v>Hilados crudos, de 83 decitex y 34 filamentos</v>
      </c>
      <c r="B5" s="241"/>
      <c r="C5" s="241"/>
    </row>
    <row r="6" spans="1:6" x14ac:dyDescent="0.2">
      <c r="A6" s="209" t="s">
        <v>52</v>
      </c>
      <c r="B6" s="210" t="s">
        <v>68</v>
      </c>
      <c r="C6" s="251" t="s">
        <v>68</v>
      </c>
      <c r="D6" s="1"/>
      <c r="E6" s="1"/>
      <c r="F6" s="1"/>
    </row>
    <row r="7" spans="1:6" ht="13.5" thickBot="1" x14ac:dyDescent="0.25">
      <c r="A7" s="213" t="s">
        <v>53</v>
      </c>
      <c r="B7" s="214" t="s">
        <v>113</v>
      </c>
      <c r="C7" s="252" t="s">
        <v>58</v>
      </c>
    </row>
    <row r="8" spans="1:6" x14ac:dyDescent="0.2">
      <c r="A8" s="245">
        <f>'2- impo investigadas'!A8</f>
        <v>41640</v>
      </c>
      <c r="B8" s="217"/>
      <c r="C8" s="253"/>
    </row>
    <row r="9" spans="1:6" x14ac:dyDescent="0.2">
      <c r="A9" s="246">
        <f>+'5-precios'!B9</f>
        <v>41671</v>
      </c>
      <c r="B9" s="219"/>
      <c r="C9" s="254"/>
    </row>
    <row r="10" spans="1:6" x14ac:dyDescent="0.2">
      <c r="A10" s="246">
        <f>+'5-precios'!B10</f>
        <v>41699</v>
      </c>
      <c r="B10" s="219"/>
      <c r="C10" s="254"/>
    </row>
    <row r="11" spans="1:6" x14ac:dyDescent="0.2">
      <c r="A11" s="246">
        <f>+'5-precios'!B11</f>
        <v>41730</v>
      </c>
      <c r="B11" s="219"/>
      <c r="C11" s="254"/>
    </row>
    <row r="12" spans="1:6" x14ac:dyDescent="0.2">
      <c r="A12" s="246">
        <f>+'5-precios'!B12</f>
        <v>41760</v>
      </c>
      <c r="B12" s="221"/>
      <c r="C12" s="254"/>
    </row>
    <row r="13" spans="1:6" x14ac:dyDescent="0.2">
      <c r="A13" s="246">
        <f>+'5-precios'!B13</f>
        <v>41791</v>
      </c>
      <c r="B13" s="219"/>
      <c r="C13" s="254"/>
    </row>
    <row r="14" spans="1:6" x14ac:dyDescent="0.2">
      <c r="A14" s="246">
        <f>+'5-precios'!B14</f>
        <v>41821</v>
      </c>
      <c r="B14" s="221"/>
      <c r="C14" s="254"/>
    </row>
    <row r="15" spans="1:6" x14ac:dyDescent="0.2">
      <c r="A15" s="246">
        <f>+'5-precios'!B15</f>
        <v>41852</v>
      </c>
      <c r="B15" s="221"/>
      <c r="C15" s="254"/>
    </row>
    <row r="16" spans="1:6" x14ac:dyDescent="0.2">
      <c r="A16" s="246">
        <f>+'5-precios'!B16</f>
        <v>41883</v>
      </c>
      <c r="B16" s="221"/>
      <c r="C16" s="254"/>
    </row>
    <row r="17" spans="1:3" x14ac:dyDescent="0.2">
      <c r="A17" s="246">
        <f>+'5-precios'!B17</f>
        <v>41913</v>
      </c>
      <c r="B17" s="221"/>
      <c r="C17" s="254"/>
    </row>
    <row r="18" spans="1:3" x14ac:dyDescent="0.2">
      <c r="A18" s="246">
        <f>+'5-precios'!B18</f>
        <v>41944</v>
      </c>
      <c r="B18" s="221"/>
      <c r="C18" s="254"/>
    </row>
    <row r="19" spans="1:3" ht="13.5" thickBot="1" x14ac:dyDescent="0.25">
      <c r="A19" s="247">
        <f>+'5-precios'!B19</f>
        <v>41974</v>
      </c>
      <c r="B19" s="222"/>
      <c r="C19" s="255"/>
    </row>
    <row r="20" spans="1:3" x14ac:dyDescent="0.2">
      <c r="A20" s="248">
        <f>+'5-precios'!B20</f>
        <v>42005</v>
      </c>
      <c r="B20" s="225"/>
      <c r="C20" s="253"/>
    </row>
    <row r="21" spans="1:3" x14ac:dyDescent="0.2">
      <c r="A21" s="246">
        <f>+'5-precios'!B21</f>
        <v>42036</v>
      </c>
      <c r="B21" s="221"/>
      <c r="C21" s="254"/>
    </row>
    <row r="22" spans="1:3" x14ac:dyDescent="0.2">
      <c r="A22" s="246">
        <f>+'5-precios'!B22</f>
        <v>42064</v>
      </c>
      <c r="B22" s="221"/>
      <c r="C22" s="254"/>
    </row>
    <row r="23" spans="1:3" x14ac:dyDescent="0.2">
      <c r="A23" s="246">
        <f>+'5-precios'!B23</f>
        <v>42095</v>
      </c>
      <c r="B23" s="221"/>
      <c r="C23" s="254"/>
    </row>
    <row r="24" spans="1:3" x14ac:dyDescent="0.2">
      <c r="A24" s="246">
        <f>+'5-precios'!B24</f>
        <v>42125</v>
      </c>
      <c r="B24" s="221"/>
      <c r="C24" s="254"/>
    </row>
    <row r="25" spans="1:3" x14ac:dyDescent="0.2">
      <c r="A25" s="246">
        <f>+'5-precios'!B25</f>
        <v>42156</v>
      </c>
      <c r="B25" s="221"/>
      <c r="C25" s="254"/>
    </row>
    <row r="26" spans="1:3" x14ac:dyDescent="0.2">
      <c r="A26" s="246">
        <f>+'5-precios'!B26</f>
        <v>42186</v>
      </c>
      <c r="B26" s="221"/>
      <c r="C26" s="254"/>
    </row>
    <row r="27" spans="1:3" x14ac:dyDescent="0.2">
      <c r="A27" s="246">
        <f>+'5-precios'!B27</f>
        <v>42217</v>
      </c>
      <c r="B27" s="221"/>
      <c r="C27" s="254"/>
    </row>
    <row r="28" spans="1:3" x14ac:dyDescent="0.2">
      <c r="A28" s="246">
        <f>+'5-precios'!B28</f>
        <v>42248</v>
      </c>
      <c r="B28" s="221"/>
      <c r="C28" s="254"/>
    </row>
    <row r="29" spans="1:3" x14ac:dyDescent="0.2">
      <c r="A29" s="246">
        <f>+'5-precios'!B29</f>
        <v>42278</v>
      </c>
      <c r="B29" s="221"/>
      <c r="C29" s="254"/>
    </row>
    <row r="30" spans="1:3" x14ac:dyDescent="0.2">
      <c r="A30" s="246">
        <f>+'5-precios'!B30</f>
        <v>42309</v>
      </c>
      <c r="B30" s="221"/>
      <c r="C30" s="254"/>
    </row>
    <row r="31" spans="1:3" ht="13.5" thickBot="1" x14ac:dyDescent="0.25">
      <c r="A31" s="249">
        <f>+'5-precios'!B31</f>
        <v>42339</v>
      </c>
      <c r="B31" s="222"/>
      <c r="C31" s="255"/>
    </row>
    <row r="32" spans="1:3" x14ac:dyDescent="0.2">
      <c r="A32" s="245">
        <f>+'5-precios'!B32</f>
        <v>42370</v>
      </c>
      <c r="B32" s="225"/>
      <c r="C32" s="253"/>
    </row>
    <row r="33" spans="1:3" x14ac:dyDescent="0.2">
      <c r="A33" s="246">
        <f>+'5-precios'!B33</f>
        <v>42401</v>
      </c>
      <c r="B33" s="221"/>
      <c r="C33" s="254"/>
    </row>
    <row r="34" spans="1:3" x14ac:dyDescent="0.2">
      <c r="A34" s="246">
        <f>+'5-precios'!B34</f>
        <v>42430</v>
      </c>
      <c r="B34" s="221"/>
      <c r="C34" s="254"/>
    </row>
    <row r="35" spans="1:3" x14ac:dyDescent="0.2">
      <c r="A35" s="246">
        <f>+'5-precios'!B35</f>
        <v>42461</v>
      </c>
      <c r="B35" s="221"/>
      <c r="C35" s="254"/>
    </row>
    <row r="36" spans="1:3" x14ac:dyDescent="0.2">
      <c r="A36" s="246">
        <f>+'5-precios'!B36</f>
        <v>42491</v>
      </c>
      <c r="B36" s="221"/>
      <c r="C36" s="254"/>
    </row>
    <row r="37" spans="1:3" x14ac:dyDescent="0.2">
      <c r="A37" s="246">
        <f>+'5-precios'!B37</f>
        <v>42522</v>
      </c>
      <c r="B37" s="221"/>
      <c r="C37" s="254"/>
    </row>
    <row r="38" spans="1:3" x14ac:dyDescent="0.2">
      <c r="A38" s="246">
        <f>+'5-precios'!B38</f>
        <v>42552</v>
      </c>
      <c r="B38" s="221"/>
      <c r="C38" s="254"/>
    </row>
    <row r="39" spans="1:3" x14ac:dyDescent="0.2">
      <c r="A39" s="246">
        <f>+'5-precios'!B39</f>
        <v>42583</v>
      </c>
      <c r="B39" s="221"/>
      <c r="C39" s="254"/>
    </row>
    <row r="40" spans="1:3" x14ac:dyDescent="0.2">
      <c r="A40" s="246">
        <f>+'5-precios'!B40</f>
        <v>42614</v>
      </c>
      <c r="B40" s="221"/>
      <c r="C40" s="254"/>
    </row>
    <row r="41" spans="1:3" x14ac:dyDescent="0.2">
      <c r="A41" s="246">
        <f>+'5-precios'!B41</f>
        <v>42644</v>
      </c>
      <c r="B41" s="221"/>
      <c r="C41" s="254"/>
    </row>
    <row r="42" spans="1:3" x14ac:dyDescent="0.2">
      <c r="A42" s="246">
        <f>+'5-precios'!B42</f>
        <v>42675</v>
      </c>
      <c r="B42" s="221"/>
      <c r="C42" s="254"/>
    </row>
    <row r="43" spans="1:3" ht="13.5" thickBot="1" x14ac:dyDescent="0.25">
      <c r="A43" s="249">
        <f>+'5-precios'!B43</f>
        <v>42705</v>
      </c>
      <c r="B43" s="222"/>
      <c r="C43" s="255"/>
    </row>
    <row r="44" spans="1:3" x14ac:dyDescent="0.2">
      <c r="A44" s="245">
        <f>+'5-precios'!B44</f>
        <v>42736</v>
      </c>
      <c r="B44" s="226"/>
      <c r="C44" s="256"/>
    </row>
    <row r="45" spans="1:3" x14ac:dyDescent="0.2">
      <c r="A45" s="246">
        <f>+'5-precios'!B45</f>
        <v>42767</v>
      </c>
      <c r="B45" s="219"/>
      <c r="C45" s="254"/>
    </row>
    <row r="46" spans="1:3" x14ac:dyDescent="0.2">
      <c r="A46" s="246">
        <f>+'5-precios'!B46</f>
        <v>42795</v>
      </c>
      <c r="B46" s="219"/>
      <c r="C46" s="254"/>
    </row>
    <row r="47" spans="1:3" x14ac:dyDescent="0.2">
      <c r="A47" s="246">
        <f>+'5-precios'!B47</f>
        <v>42826</v>
      </c>
      <c r="B47" s="219"/>
      <c r="C47" s="254"/>
    </row>
    <row r="48" spans="1:3" x14ac:dyDescent="0.2">
      <c r="A48" s="246">
        <f>+'5-precios'!B48</f>
        <v>42856</v>
      </c>
      <c r="B48" s="221"/>
      <c r="C48" s="254"/>
    </row>
    <row r="49" spans="1:5" x14ac:dyDescent="0.2">
      <c r="A49" s="246">
        <f>+'5-precios'!B49</f>
        <v>42887</v>
      </c>
      <c r="B49" s="219"/>
      <c r="C49" s="254"/>
    </row>
    <row r="50" spans="1:5" x14ac:dyDescent="0.2">
      <c r="A50" s="246">
        <f>+'5-precios'!B50</f>
        <v>42917</v>
      </c>
      <c r="B50" s="221"/>
      <c r="C50" s="254"/>
    </row>
    <row r="51" spans="1:5" ht="13.5" thickBot="1" x14ac:dyDescent="0.25">
      <c r="A51" s="246">
        <f>+'5-precios'!B51</f>
        <v>42948</v>
      </c>
      <c r="B51" s="257"/>
      <c r="C51" s="258"/>
    </row>
    <row r="52" spans="1:5" hidden="1" x14ac:dyDescent="0.2">
      <c r="A52" s="16">
        <f>+'5-precios'!B52</f>
        <v>41153</v>
      </c>
      <c r="B52" s="250"/>
      <c r="C52" s="250"/>
    </row>
    <row r="53" spans="1:5" hidden="1" x14ac:dyDescent="0.2">
      <c r="A53" s="16">
        <f>+'5-precios'!B53</f>
        <v>41183</v>
      </c>
      <c r="B53" s="64"/>
      <c r="C53" s="64"/>
    </row>
    <row r="54" spans="1:5" hidden="1" x14ac:dyDescent="0.2">
      <c r="A54" s="16">
        <f>+'5-precios'!B54</f>
        <v>41214</v>
      </c>
      <c r="B54" s="64"/>
      <c r="C54" s="64"/>
    </row>
    <row r="55" spans="1:5" ht="13.5" hidden="1" thickBot="1" x14ac:dyDescent="0.25">
      <c r="A55" s="20">
        <f>+'5-precios'!B55</f>
        <v>41244</v>
      </c>
      <c r="B55" s="65"/>
      <c r="C55" s="65"/>
      <c r="D55" s="1"/>
      <c r="E55" s="1"/>
    </row>
    <row r="56" spans="1:5" s="1" customFormat="1" ht="13.5" thickBot="1" x14ac:dyDescent="0.25">
      <c r="A56" s="27"/>
      <c r="B56" s="66"/>
      <c r="C56" s="66"/>
    </row>
    <row r="57" spans="1:5" x14ac:dyDescent="0.2">
      <c r="A57" s="149">
        <f>+'5-precios'!B57</f>
        <v>2014</v>
      </c>
      <c r="B57" s="233"/>
      <c r="C57" s="234"/>
    </row>
    <row r="58" spans="1:5" x14ac:dyDescent="0.2">
      <c r="A58" s="150">
        <f>+'5-precios'!B58</f>
        <v>2015</v>
      </c>
      <c r="B58" s="153"/>
      <c r="C58" s="154"/>
    </row>
    <row r="59" spans="1:5" x14ac:dyDescent="0.2">
      <c r="A59" s="150">
        <f>+'5-precios'!B59</f>
        <v>2016</v>
      </c>
      <c r="B59" s="153"/>
      <c r="C59" s="154"/>
      <c r="D59" s="1"/>
      <c r="E59" s="1"/>
    </row>
    <row r="60" spans="1:5" x14ac:dyDescent="0.2">
      <c r="A60" s="150" t="str">
        <f>+'5-precios'!B60</f>
        <v>ene-ago 2016</v>
      </c>
      <c r="B60" s="153"/>
      <c r="C60" s="154"/>
    </row>
    <row r="61" spans="1:5" ht="13.5" thickBot="1" x14ac:dyDescent="0.25">
      <c r="A61" s="152" t="str">
        <f>+'5-precios'!B61</f>
        <v>ene-ago 2017</v>
      </c>
      <c r="B61" s="237"/>
      <c r="C61" s="238"/>
    </row>
    <row r="62" spans="1:5" x14ac:dyDescent="0.2">
      <c r="A62" s="67"/>
      <c r="B62" s="7"/>
      <c r="C62" s="7"/>
    </row>
    <row r="63" spans="1:5" x14ac:dyDescent="0.2">
      <c r="A63" s="67"/>
      <c r="B63" s="7"/>
      <c r="C63" s="7"/>
    </row>
    <row r="64" spans="1:5" x14ac:dyDescent="0.2">
      <c r="A64" s="7"/>
      <c r="B64" s="7"/>
      <c r="C64" s="7"/>
    </row>
    <row r="65" spans="1:3" x14ac:dyDescent="0.2">
      <c r="A65" s="7"/>
      <c r="B65" s="7"/>
      <c r="C65" s="7"/>
    </row>
    <row r="66" spans="1:3" x14ac:dyDescent="0.2">
      <c r="A66" s="32" t="s">
        <v>55</v>
      </c>
      <c r="B66" s="32"/>
      <c r="C66" s="32"/>
    </row>
    <row r="67" spans="1:3" ht="13.5" thickBot="1" x14ac:dyDescent="0.25">
      <c r="A67" s="34"/>
      <c r="B67" s="34"/>
      <c r="C67" s="34"/>
    </row>
    <row r="68" spans="1:3" ht="13.5" thickBot="1" x14ac:dyDescent="0.25">
      <c r="A68" s="35" t="s">
        <v>53</v>
      </c>
      <c r="B68" s="37" t="s">
        <v>56</v>
      </c>
      <c r="C68" s="69" t="s">
        <v>59</v>
      </c>
    </row>
    <row r="69" spans="1:3" x14ac:dyDescent="0.2">
      <c r="A69" s="38">
        <f>+A57</f>
        <v>2014</v>
      </c>
      <c r="B69" s="39">
        <f>+B57-SUM(B8:B19)</f>
        <v>0</v>
      </c>
      <c r="C69" s="40">
        <f>+C57-SUM(C8:C19)</f>
        <v>0</v>
      </c>
    </row>
    <row r="70" spans="1:3" x14ac:dyDescent="0.2">
      <c r="A70" s="41">
        <f>+A58</f>
        <v>2015</v>
      </c>
      <c r="B70" s="42">
        <f>+B58-SUM(B20:B31)</f>
        <v>0</v>
      </c>
      <c r="C70" s="43">
        <f>+C58-SUM(C20:C31)</f>
        <v>0</v>
      </c>
    </row>
    <row r="71" spans="1:3" ht="13.5" thickBot="1" x14ac:dyDescent="0.25">
      <c r="A71" s="44">
        <f>+A59</f>
        <v>2016</v>
      </c>
      <c r="B71" s="45">
        <f>+B59-SUM(B32:B43)</f>
        <v>0</v>
      </c>
      <c r="C71" s="68">
        <f>+C59-SUM(C32:C43)</f>
        <v>0</v>
      </c>
    </row>
    <row r="72" spans="1:3" x14ac:dyDescent="0.2">
      <c r="A72" s="38" t="str">
        <f>+A60</f>
        <v>ene-ago 2016</v>
      </c>
      <c r="B72" s="47">
        <f>+B60-(SUM(B32:INDEX(B32:B43,'parámetros e instrucciones'!$E$3)))</f>
        <v>0</v>
      </c>
      <c r="C72" s="47">
        <f>+C60-(SUM(C32:INDEX(C32:C43,'parámetros e instrucciones'!$E$3)))</f>
        <v>0</v>
      </c>
    </row>
    <row r="73" spans="1:3" ht="13.5" thickBot="1" x14ac:dyDescent="0.25">
      <c r="A73" s="44" t="str">
        <f>+A61</f>
        <v>ene-ago 2017</v>
      </c>
      <c r="B73" s="48">
        <f>+B61-(SUM(B44:INDEX(B44:B55,'parámetros e instrucciones'!$E$3)))</f>
        <v>0</v>
      </c>
      <c r="C73" s="48">
        <f>+C61-(SUM(C44:INDEX(C44:C55,'parámetros e instrucciones'!$E$3)))</f>
        <v>0</v>
      </c>
    </row>
  </sheetData>
  <mergeCells count="1">
    <mergeCell ref="A4:C4"/>
  </mergeCells>
  <printOptions horizontalCentered="1" verticalCentered="1" gridLinesSet="0"/>
  <pageMargins left="0.23622047244094491" right="0.35433070866141736" top="0.47244094488188981" bottom="0.43307086614173229" header="0.19685039370078741" footer="0.31496062992125984"/>
  <pageSetup paperSize="9" orientation="portrait" horizontalDpi="300" verticalDpi="300" r:id="rId1"/>
  <headerFooter alignWithMargins="0">
    <oddHeader xml:space="preserve">&amp;R2017 - Año de las Energías Renovables
</oddHead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pageSetUpPr fitToPage="1"/>
  </sheetPr>
  <dimension ref="A1:K74"/>
  <sheetViews>
    <sheetView showGridLines="0" zoomScale="75" workbookViewId="0">
      <selection activeCell="C40" sqref="C40"/>
    </sheetView>
  </sheetViews>
  <sheetFormatPr baseColWidth="10" defaultRowHeight="12.75" x14ac:dyDescent="0.2"/>
  <cols>
    <col min="1" max="1" width="23.28515625" style="7" customWidth="1"/>
    <col min="2" max="5" width="14.5703125" style="7" customWidth="1"/>
    <col min="6" max="11" width="13.85546875" style="7" customWidth="1"/>
    <col min="12" max="16384" width="11.42578125" style="7"/>
  </cols>
  <sheetData>
    <row r="1" spans="1:11" x14ac:dyDescent="0.2">
      <c r="A1" s="259" t="s">
        <v>82</v>
      </c>
      <c r="B1" s="259"/>
      <c r="C1" s="259"/>
      <c r="D1" s="259"/>
      <c r="E1" s="259"/>
      <c r="F1" s="260"/>
      <c r="G1" s="260"/>
      <c r="H1" s="260"/>
      <c r="I1" s="260"/>
      <c r="J1" s="260"/>
      <c r="K1" s="260"/>
    </row>
    <row r="2" spans="1:11" x14ac:dyDescent="0.2">
      <c r="A2" s="259" t="s">
        <v>75</v>
      </c>
      <c r="B2" s="259"/>
      <c r="C2" s="259"/>
      <c r="D2" s="259"/>
      <c r="E2" s="259"/>
      <c r="F2" s="260"/>
      <c r="G2" s="260"/>
      <c r="H2" s="260"/>
      <c r="I2" s="260"/>
      <c r="J2" s="260"/>
      <c r="K2" s="260"/>
    </row>
    <row r="3" spans="1:11" x14ac:dyDescent="0.2">
      <c r="A3" s="242" t="str">
        <f>+'1.Modelos'!B8</f>
        <v>HILADOS TEXTURADOS</v>
      </c>
      <c r="B3" s="277"/>
      <c r="C3" s="277"/>
      <c r="D3" s="277"/>
      <c r="E3" s="277"/>
      <c r="F3" s="260"/>
      <c r="G3" s="260"/>
      <c r="H3" s="260"/>
      <c r="I3" s="260"/>
      <c r="J3" s="260"/>
      <c r="K3" s="260"/>
    </row>
    <row r="4" spans="1:11" x14ac:dyDescent="0.2">
      <c r="A4" s="259" t="s">
        <v>114</v>
      </c>
      <c r="B4" s="259"/>
      <c r="C4" s="259"/>
      <c r="D4" s="259"/>
      <c r="E4" s="259"/>
      <c r="F4" s="260"/>
      <c r="G4" s="260"/>
      <c r="H4" s="260"/>
      <c r="I4" s="260"/>
      <c r="J4" s="260"/>
      <c r="K4" s="260"/>
    </row>
    <row r="5" spans="1:11" ht="13.5" thickBot="1" x14ac:dyDescent="0.25">
      <c r="A5" s="278"/>
      <c r="B5" s="278"/>
      <c r="C5" s="278"/>
      <c r="D5" s="278"/>
      <c r="E5" s="278"/>
      <c r="F5" s="279"/>
      <c r="G5" s="260"/>
      <c r="H5" s="260"/>
      <c r="I5" s="260"/>
      <c r="J5" s="260"/>
      <c r="K5" s="260"/>
    </row>
    <row r="6" spans="1:11" x14ac:dyDescent="0.2">
      <c r="A6" s="270" t="s">
        <v>52</v>
      </c>
      <c r="B6" s="272" t="s">
        <v>115</v>
      </c>
      <c r="C6" s="271"/>
      <c r="D6" s="272" t="s">
        <v>116</v>
      </c>
      <c r="E6" s="271"/>
      <c r="F6" s="272" t="s">
        <v>76</v>
      </c>
      <c r="G6" s="271"/>
      <c r="H6" s="272" t="s">
        <v>76</v>
      </c>
      <c r="I6" s="271"/>
      <c r="J6" s="272" t="s">
        <v>77</v>
      </c>
      <c r="K6" s="271"/>
    </row>
    <row r="7" spans="1:11" ht="13.5" thickBot="1" x14ac:dyDescent="0.25">
      <c r="A7" s="273" t="s">
        <v>53</v>
      </c>
      <c r="B7" s="274" t="s">
        <v>103</v>
      </c>
      <c r="C7" s="275" t="s">
        <v>78</v>
      </c>
      <c r="D7" s="274" t="s">
        <v>103</v>
      </c>
      <c r="E7" s="275" t="s">
        <v>78</v>
      </c>
      <c r="F7" s="274" t="s">
        <v>103</v>
      </c>
      <c r="G7" s="276" t="s">
        <v>78</v>
      </c>
      <c r="H7" s="274" t="s">
        <v>103</v>
      </c>
      <c r="I7" s="276" t="s">
        <v>78</v>
      </c>
      <c r="J7" s="274" t="s">
        <v>103</v>
      </c>
      <c r="K7" s="276" t="s">
        <v>78</v>
      </c>
    </row>
    <row r="8" spans="1:11" x14ac:dyDescent="0.2">
      <c r="A8" s="267">
        <f>+'6- Compras internas'!A8</f>
        <v>41640</v>
      </c>
      <c r="B8" s="12"/>
      <c r="C8" s="12"/>
      <c r="D8" s="12"/>
      <c r="E8" s="12"/>
      <c r="F8" s="13"/>
      <c r="G8" s="14"/>
      <c r="H8" s="13"/>
      <c r="I8" s="14"/>
      <c r="J8" s="13"/>
      <c r="K8" s="14"/>
    </row>
    <row r="9" spans="1:11" x14ac:dyDescent="0.2">
      <c r="A9" s="268">
        <f>+'6- Compras internas'!A9</f>
        <v>41671</v>
      </c>
      <c r="B9" s="16"/>
      <c r="C9" s="16"/>
      <c r="D9" s="16"/>
      <c r="E9" s="16"/>
      <c r="F9" s="17"/>
      <c r="G9" s="18"/>
      <c r="H9" s="17"/>
      <c r="I9" s="18"/>
      <c r="J9" s="17"/>
      <c r="K9" s="18"/>
    </row>
    <row r="10" spans="1:11" x14ac:dyDescent="0.2">
      <c r="A10" s="268">
        <f>+'6- Compras internas'!A10</f>
        <v>41699</v>
      </c>
      <c r="B10" s="16"/>
      <c r="C10" s="16"/>
      <c r="D10" s="16"/>
      <c r="E10" s="16"/>
      <c r="F10" s="17"/>
      <c r="G10" s="18"/>
      <c r="H10" s="17"/>
      <c r="I10" s="18"/>
      <c r="J10" s="17"/>
      <c r="K10" s="18"/>
    </row>
    <row r="11" spans="1:11" x14ac:dyDescent="0.2">
      <c r="A11" s="268">
        <f>+'6- Compras internas'!A11</f>
        <v>41730</v>
      </c>
      <c r="B11" s="16"/>
      <c r="C11" s="16"/>
      <c r="D11" s="16"/>
      <c r="E11" s="16"/>
      <c r="F11" s="17"/>
      <c r="G11" s="18"/>
      <c r="H11" s="17"/>
      <c r="I11" s="18"/>
      <c r="J11" s="17"/>
      <c r="K11" s="18"/>
    </row>
    <row r="12" spans="1:11" x14ac:dyDescent="0.2">
      <c r="A12" s="268">
        <f>+'6- Compras internas'!A12</f>
        <v>41760</v>
      </c>
      <c r="B12" s="16"/>
      <c r="C12" s="16"/>
      <c r="D12" s="16"/>
      <c r="E12" s="16"/>
      <c r="F12" s="18"/>
      <c r="G12" s="18"/>
      <c r="H12" s="18"/>
      <c r="I12" s="18"/>
      <c r="J12" s="18"/>
      <c r="K12" s="18"/>
    </row>
    <row r="13" spans="1:11" x14ac:dyDescent="0.2">
      <c r="A13" s="268">
        <f>+'6- Compras internas'!A13</f>
        <v>41791</v>
      </c>
      <c r="B13" s="16"/>
      <c r="C13" s="16"/>
      <c r="D13" s="16"/>
      <c r="E13" s="16"/>
      <c r="F13" s="17"/>
      <c r="G13" s="18"/>
      <c r="H13" s="17"/>
      <c r="I13" s="18"/>
      <c r="J13" s="17"/>
      <c r="K13" s="18"/>
    </row>
    <row r="14" spans="1:11" x14ac:dyDescent="0.2">
      <c r="A14" s="268">
        <f>+'6- Compras internas'!A14</f>
        <v>41821</v>
      </c>
      <c r="B14" s="16"/>
      <c r="C14" s="16"/>
      <c r="D14" s="16"/>
      <c r="E14" s="16"/>
      <c r="F14" s="18"/>
      <c r="G14" s="18"/>
      <c r="H14" s="18"/>
      <c r="I14" s="18"/>
      <c r="J14" s="18"/>
      <c r="K14" s="18"/>
    </row>
    <row r="15" spans="1:11" x14ac:dyDescent="0.2">
      <c r="A15" s="268">
        <f>+'6- Compras internas'!A15</f>
        <v>41852</v>
      </c>
      <c r="B15" s="16"/>
      <c r="C15" s="16"/>
      <c r="D15" s="16"/>
      <c r="E15" s="16"/>
      <c r="F15" s="18"/>
      <c r="G15" s="18"/>
      <c r="H15" s="18"/>
      <c r="I15" s="18"/>
      <c r="J15" s="18"/>
      <c r="K15" s="18"/>
    </row>
    <row r="16" spans="1:11" x14ac:dyDescent="0.2">
      <c r="A16" s="268">
        <f>+'6- Compras internas'!A16</f>
        <v>41883</v>
      </c>
      <c r="B16" s="16"/>
      <c r="C16" s="16"/>
      <c r="D16" s="16"/>
      <c r="E16" s="16"/>
      <c r="F16" s="18"/>
      <c r="G16" s="18"/>
      <c r="H16" s="18"/>
      <c r="I16" s="18"/>
      <c r="J16" s="18"/>
      <c r="K16" s="18"/>
    </row>
    <row r="17" spans="1:11" x14ac:dyDescent="0.2">
      <c r="A17" s="268">
        <f>+'6- Compras internas'!A17</f>
        <v>41913</v>
      </c>
      <c r="B17" s="16"/>
      <c r="C17" s="16"/>
      <c r="D17" s="16"/>
      <c r="E17" s="16"/>
      <c r="F17" s="18"/>
      <c r="G17" s="18"/>
      <c r="H17" s="18"/>
      <c r="I17" s="18"/>
      <c r="J17" s="18"/>
      <c r="K17" s="18"/>
    </row>
    <row r="18" spans="1:11" x14ac:dyDescent="0.2">
      <c r="A18" s="268">
        <f>+'6- Compras internas'!A18</f>
        <v>41944</v>
      </c>
      <c r="B18" s="16"/>
      <c r="C18" s="16"/>
      <c r="D18" s="16"/>
      <c r="E18" s="16"/>
      <c r="F18" s="18"/>
      <c r="G18" s="18"/>
      <c r="H18" s="18"/>
      <c r="I18" s="18"/>
      <c r="J18" s="18"/>
      <c r="K18" s="18"/>
    </row>
    <row r="19" spans="1:11" ht="13.5" thickBot="1" x14ac:dyDescent="0.25">
      <c r="A19" s="269">
        <f>+'6- Compras internas'!A19</f>
        <v>41974</v>
      </c>
      <c r="B19" s="20"/>
      <c r="C19" s="20"/>
      <c r="D19" s="20"/>
      <c r="E19" s="20"/>
      <c r="F19" s="21"/>
      <c r="G19" s="21"/>
      <c r="H19" s="21"/>
      <c r="I19" s="21"/>
      <c r="J19" s="21"/>
      <c r="K19" s="21"/>
    </row>
    <row r="20" spans="1:11" x14ac:dyDescent="0.2">
      <c r="A20" s="267">
        <f>+'6- Compras internas'!A20</f>
        <v>42005</v>
      </c>
      <c r="B20" s="12"/>
      <c r="C20" s="12"/>
      <c r="D20" s="12"/>
      <c r="E20" s="12"/>
      <c r="F20" s="14"/>
      <c r="G20" s="14"/>
      <c r="H20" s="14"/>
      <c r="I20" s="14"/>
      <c r="J20" s="14"/>
      <c r="K20" s="14"/>
    </row>
    <row r="21" spans="1:11" x14ac:dyDescent="0.2">
      <c r="A21" s="268">
        <f>+'6- Compras internas'!A21</f>
        <v>42036</v>
      </c>
      <c r="B21" s="16"/>
      <c r="C21" s="16"/>
      <c r="D21" s="16"/>
      <c r="E21" s="16"/>
      <c r="F21" s="18"/>
      <c r="G21" s="18"/>
      <c r="H21" s="18"/>
      <c r="I21" s="18"/>
      <c r="J21" s="18"/>
      <c r="K21" s="18"/>
    </row>
    <row r="22" spans="1:11" x14ac:dyDescent="0.2">
      <c r="A22" s="268">
        <f>+'6- Compras internas'!A22</f>
        <v>42064</v>
      </c>
      <c r="B22" s="16"/>
      <c r="C22" s="16"/>
      <c r="D22" s="16"/>
      <c r="E22" s="16"/>
      <c r="F22" s="18"/>
      <c r="G22" s="18"/>
      <c r="H22" s="18"/>
      <c r="I22" s="18"/>
      <c r="J22" s="18"/>
      <c r="K22" s="18"/>
    </row>
    <row r="23" spans="1:11" x14ac:dyDescent="0.2">
      <c r="A23" s="268">
        <f>+'6- Compras internas'!A23</f>
        <v>42095</v>
      </c>
      <c r="B23" s="16"/>
      <c r="C23" s="16"/>
      <c r="D23" s="16"/>
      <c r="E23" s="16"/>
      <c r="F23" s="18"/>
      <c r="G23" s="18"/>
      <c r="H23" s="18"/>
      <c r="I23" s="18"/>
      <c r="J23" s="18"/>
      <c r="K23" s="18"/>
    </row>
    <row r="24" spans="1:11" x14ac:dyDescent="0.2">
      <c r="A24" s="268">
        <f>+'6- Compras internas'!A24</f>
        <v>42125</v>
      </c>
      <c r="B24" s="16"/>
      <c r="C24" s="16"/>
      <c r="D24" s="16"/>
      <c r="E24" s="16"/>
      <c r="F24" s="18"/>
      <c r="G24" s="18"/>
      <c r="H24" s="18"/>
      <c r="I24" s="18"/>
      <c r="J24" s="18"/>
      <c r="K24" s="18"/>
    </row>
    <row r="25" spans="1:11" x14ac:dyDescent="0.2">
      <c r="A25" s="268">
        <f>+'6- Compras internas'!A25</f>
        <v>42156</v>
      </c>
      <c r="B25" s="16"/>
      <c r="C25" s="16"/>
      <c r="D25" s="16"/>
      <c r="E25" s="16"/>
      <c r="F25" s="18"/>
      <c r="G25" s="18"/>
      <c r="H25" s="18"/>
      <c r="I25" s="18"/>
      <c r="J25" s="18"/>
      <c r="K25" s="18"/>
    </row>
    <row r="26" spans="1:11" x14ac:dyDescent="0.2">
      <c r="A26" s="268">
        <f>+'6- Compras internas'!A26</f>
        <v>42186</v>
      </c>
      <c r="B26" s="16"/>
      <c r="C26" s="16"/>
      <c r="D26" s="16"/>
      <c r="E26" s="16"/>
      <c r="F26" s="18"/>
      <c r="G26" s="18"/>
      <c r="H26" s="18"/>
      <c r="I26" s="18"/>
      <c r="J26" s="18"/>
      <c r="K26" s="18"/>
    </row>
    <row r="27" spans="1:11" x14ac:dyDescent="0.2">
      <c r="A27" s="268">
        <f>+'6- Compras internas'!A27</f>
        <v>42217</v>
      </c>
      <c r="B27" s="16"/>
      <c r="C27" s="16"/>
      <c r="D27" s="16"/>
      <c r="E27" s="16"/>
      <c r="F27" s="18"/>
      <c r="G27" s="18"/>
      <c r="H27" s="18"/>
      <c r="I27" s="18"/>
      <c r="J27" s="18"/>
      <c r="K27" s="18"/>
    </row>
    <row r="28" spans="1:11" x14ac:dyDescent="0.2">
      <c r="A28" s="268">
        <f>+'6- Compras internas'!A28</f>
        <v>42248</v>
      </c>
      <c r="B28" s="16"/>
      <c r="C28" s="16"/>
      <c r="D28" s="16"/>
      <c r="E28" s="16"/>
      <c r="F28" s="18"/>
      <c r="G28" s="18"/>
      <c r="H28" s="18"/>
      <c r="I28" s="18"/>
      <c r="J28" s="18"/>
      <c r="K28" s="18"/>
    </row>
    <row r="29" spans="1:11" x14ac:dyDescent="0.2">
      <c r="A29" s="268">
        <f>+'6- Compras internas'!A29</f>
        <v>42278</v>
      </c>
      <c r="B29" s="16"/>
      <c r="C29" s="16"/>
      <c r="D29" s="16"/>
      <c r="E29" s="16"/>
      <c r="F29" s="18"/>
      <c r="G29" s="18"/>
      <c r="H29" s="18"/>
      <c r="I29" s="18"/>
      <c r="J29" s="18"/>
      <c r="K29" s="18"/>
    </row>
    <row r="30" spans="1:11" x14ac:dyDescent="0.2">
      <c r="A30" s="268">
        <f>+'6- Compras internas'!A30</f>
        <v>42309</v>
      </c>
      <c r="B30" s="16"/>
      <c r="C30" s="16"/>
      <c r="D30" s="16"/>
      <c r="E30" s="16"/>
      <c r="F30" s="18"/>
      <c r="G30" s="18"/>
      <c r="H30" s="18"/>
      <c r="I30" s="18"/>
      <c r="J30" s="18"/>
      <c r="K30" s="18"/>
    </row>
    <row r="31" spans="1:11" ht="13.5" thickBot="1" x14ac:dyDescent="0.25">
      <c r="A31" s="269">
        <f>+'6- Compras internas'!A31</f>
        <v>42339</v>
      </c>
      <c r="B31" s="20"/>
      <c r="C31" s="20"/>
      <c r="D31" s="20"/>
      <c r="E31" s="20"/>
      <c r="F31" s="21"/>
      <c r="G31" s="21"/>
      <c r="H31" s="21"/>
      <c r="I31" s="21"/>
      <c r="J31" s="21"/>
      <c r="K31" s="21"/>
    </row>
    <row r="32" spans="1:11" x14ac:dyDescent="0.2">
      <c r="A32" s="267">
        <f>+'6- Compras internas'!A32</f>
        <v>42370</v>
      </c>
      <c r="B32" s="12"/>
      <c r="C32" s="12"/>
      <c r="D32" s="12"/>
      <c r="E32" s="12"/>
      <c r="F32" s="14"/>
      <c r="G32" s="14"/>
      <c r="H32" s="14"/>
      <c r="I32" s="14"/>
      <c r="J32" s="14"/>
      <c r="K32" s="14"/>
    </row>
    <row r="33" spans="1:11" x14ac:dyDescent="0.2">
      <c r="A33" s="268">
        <f>+'6- Compras internas'!A33</f>
        <v>42401</v>
      </c>
      <c r="B33" s="16"/>
      <c r="C33" s="16"/>
      <c r="D33" s="16"/>
      <c r="E33" s="16"/>
      <c r="F33" s="18"/>
      <c r="G33" s="18"/>
      <c r="H33" s="18"/>
      <c r="I33" s="18"/>
      <c r="J33" s="18"/>
      <c r="K33" s="18"/>
    </row>
    <row r="34" spans="1:11" x14ac:dyDescent="0.2">
      <c r="A34" s="268">
        <f>+'6- Compras internas'!A34</f>
        <v>42430</v>
      </c>
      <c r="B34" s="16"/>
      <c r="C34" s="16"/>
      <c r="D34" s="16"/>
      <c r="E34" s="16"/>
      <c r="F34" s="18"/>
      <c r="G34" s="18"/>
      <c r="H34" s="18"/>
      <c r="I34" s="18"/>
      <c r="J34" s="18"/>
      <c r="K34" s="18"/>
    </row>
    <row r="35" spans="1:11" x14ac:dyDescent="0.2">
      <c r="A35" s="268">
        <f>+'6- Compras internas'!A35</f>
        <v>42461</v>
      </c>
      <c r="B35" s="16"/>
      <c r="C35" s="16"/>
      <c r="D35" s="16"/>
      <c r="E35" s="16"/>
      <c r="F35" s="18"/>
      <c r="G35" s="18"/>
      <c r="H35" s="18"/>
      <c r="I35" s="18"/>
      <c r="J35" s="18"/>
      <c r="K35" s="18"/>
    </row>
    <row r="36" spans="1:11" x14ac:dyDescent="0.2">
      <c r="A36" s="268">
        <f>+'6- Compras internas'!A36</f>
        <v>42491</v>
      </c>
      <c r="B36" s="16"/>
      <c r="C36" s="16"/>
      <c r="D36" s="16"/>
      <c r="E36" s="16"/>
      <c r="F36" s="18"/>
      <c r="G36" s="18"/>
      <c r="H36" s="18"/>
      <c r="I36" s="18"/>
      <c r="J36" s="18"/>
      <c r="K36" s="18"/>
    </row>
    <row r="37" spans="1:11" x14ac:dyDescent="0.2">
      <c r="A37" s="268">
        <f>+'6- Compras internas'!A37</f>
        <v>42522</v>
      </c>
      <c r="B37" s="16"/>
      <c r="C37" s="16"/>
      <c r="D37" s="16"/>
      <c r="E37" s="16"/>
      <c r="F37" s="18"/>
      <c r="G37" s="18"/>
      <c r="H37" s="18"/>
      <c r="I37" s="18"/>
      <c r="J37" s="18"/>
      <c r="K37" s="18"/>
    </row>
    <row r="38" spans="1:11" x14ac:dyDescent="0.2">
      <c r="A38" s="268">
        <f>+'6- Compras internas'!A38</f>
        <v>42552</v>
      </c>
      <c r="B38" s="16"/>
      <c r="C38" s="16"/>
      <c r="D38" s="16"/>
      <c r="E38" s="16"/>
      <c r="F38" s="18"/>
      <c r="G38" s="18"/>
      <c r="H38" s="18"/>
      <c r="I38" s="18"/>
      <c r="J38" s="18"/>
      <c r="K38" s="18"/>
    </row>
    <row r="39" spans="1:11" x14ac:dyDescent="0.2">
      <c r="A39" s="268">
        <f>+'6- Compras internas'!A39</f>
        <v>42583</v>
      </c>
      <c r="B39" s="16"/>
      <c r="C39" s="16"/>
      <c r="D39" s="16"/>
      <c r="E39" s="16"/>
      <c r="F39" s="18"/>
      <c r="G39" s="18"/>
      <c r="H39" s="18"/>
      <c r="I39" s="18"/>
      <c r="J39" s="18"/>
      <c r="K39" s="18"/>
    </row>
    <row r="40" spans="1:11" x14ac:dyDescent="0.2">
      <c r="A40" s="268">
        <f>+'6- Compras internas'!A40</f>
        <v>42614</v>
      </c>
      <c r="B40" s="16"/>
      <c r="C40" s="16"/>
      <c r="D40" s="16"/>
      <c r="E40" s="16"/>
      <c r="F40" s="18"/>
      <c r="G40" s="18"/>
      <c r="H40" s="18"/>
      <c r="I40" s="18"/>
      <c r="J40" s="18"/>
      <c r="K40" s="18"/>
    </row>
    <row r="41" spans="1:11" x14ac:dyDescent="0.2">
      <c r="A41" s="268">
        <f>+'6- Compras internas'!A41</f>
        <v>42644</v>
      </c>
      <c r="B41" s="16"/>
      <c r="C41" s="16"/>
      <c r="D41" s="16"/>
      <c r="E41" s="16"/>
      <c r="F41" s="18"/>
      <c r="G41" s="18"/>
      <c r="H41" s="18"/>
      <c r="I41" s="18"/>
      <c r="J41" s="18"/>
      <c r="K41" s="18"/>
    </row>
    <row r="42" spans="1:11" x14ac:dyDescent="0.2">
      <c r="A42" s="268">
        <f>+'6- Compras internas'!A42</f>
        <v>42675</v>
      </c>
      <c r="B42" s="16"/>
      <c r="C42" s="16"/>
      <c r="D42" s="16"/>
      <c r="E42" s="16"/>
      <c r="F42" s="18"/>
      <c r="G42" s="18"/>
      <c r="H42" s="18"/>
      <c r="I42" s="18"/>
      <c r="J42" s="18"/>
      <c r="K42" s="18"/>
    </row>
    <row r="43" spans="1:11" ht="13.5" thickBot="1" x14ac:dyDescent="0.25">
      <c r="A43" s="269">
        <f>+'6- Compras internas'!A43</f>
        <v>42705</v>
      </c>
      <c r="B43" s="20"/>
      <c r="C43" s="20"/>
      <c r="D43" s="20"/>
      <c r="E43" s="20"/>
      <c r="F43" s="21"/>
      <c r="G43" s="21"/>
      <c r="H43" s="21"/>
      <c r="I43" s="21"/>
      <c r="J43" s="21"/>
      <c r="K43" s="21"/>
    </row>
    <row r="44" spans="1:11" x14ac:dyDescent="0.2">
      <c r="A44" s="267">
        <f>+'6- Compras internas'!A44</f>
        <v>42736</v>
      </c>
      <c r="B44" s="12"/>
      <c r="C44" s="12"/>
      <c r="D44" s="12"/>
      <c r="E44" s="12"/>
      <c r="F44" s="14"/>
      <c r="G44" s="14"/>
      <c r="H44" s="14"/>
      <c r="I44" s="14"/>
      <c r="J44" s="14"/>
      <c r="K44" s="14"/>
    </row>
    <row r="45" spans="1:11" x14ac:dyDescent="0.2">
      <c r="A45" s="268">
        <f>+'6- Compras internas'!A45</f>
        <v>42767</v>
      </c>
      <c r="B45" s="16"/>
      <c r="C45" s="16"/>
      <c r="D45" s="16"/>
      <c r="E45" s="16"/>
      <c r="F45" s="18"/>
      <c r="G45" s="18"/>
      <c r="H45" s="18"/>
      <c r="I45" s="18"/>
      <c r="J45" s="18"/>
      <c r="K45" s="18"/>
    </row>
    <row r="46" spans="1:11" x14ac:dyDescent="0.2">
      <c r="A46" s="268">
        <f>+'6- Compras internas'!A46</f>
        <v>42795</v>
      </c>
      <c r="B46" s="16"/>
      <c r="C46" s="16"/>
      <c r="D46" s="16"/>
      <c r="E46" s="16"/>
      <c r="F46" s="18"/>
      <c r="G46" s="18"/>
      <c r="H46" s="18"/>
      <c r="I46" s="18"/>
      <c r="J46" s="18"/>
      <c r="K46" s="18"/>
    </row>
    <row r="47" spans="1:11" x14ac:dyDescent="0.2">
      <c r="A47" s="268">
        <f>+'6- Compras internas'!A47</f>
        <v>42826</v>
      </c>
      <c r="B47" s="16"/>
      <c r="C47" s="16"/>
      <c r="D47" s="16"/>
      <c r="E47" s="16"/>
      <c r="F47" s="18"/>
      <c r="G47" s="18"/>
      <c r="H47" s="18"/>
      <c r="I47" s="18"/>
      <c r="J47" s="18"/>
      <c r="K47" s="18"/>
    </row>
    <row r="48" spans="1:11" x14ac:dyDescent="0.2">
      <c r="A48" s="268">
        <f>+'6- Compras internas'!A48</f>
        <v>42856</v>
      </c>
      <c r="B48" s="16"/>
      <c r="C48" s="16"/>
      <c r="D48" s="16"/>
      <c r="E48" s="16"/>
      <c r="F48" s="18"/>
      <c r="G48" s="18"/>
      <c r="H48" s="18"/>
      <c r="I48" s="18"/>
      <c r="J48" s="18"/>
      <c r="K48" s="18"/>
    </row>
    <row r="49" spans="1:11" x14ac:dyDescent="0.2">
      <c r="A49" s="268">
        <f>+'6- Compras internas'!A49</f>
        <v>42887</v>
      </c>
      <c r="B49" s="16"/>
      <c r="C49" s="16"/>
      <c r="D49" s="16"/>
      <c r="E49" s="16"/>
      <c r="F49" s="18"/>
      <c r="G49" s="18"/>
      <c r="H49" s="18"/>
      <c r="I49" s="18"/>
      <c r="J49" s="18"/>
      <c r="K49" s="18"/>
    </row>
    <row r="50" spans="1:11" x14ac:dyDescent="0.2">
      <c r="A50" s="268">
        <f>+'6- Compras internas'!A50</f>
        <v>42917</v>
      </c>
      <c r="B50" s="16"/>
      <c r="C50" s="16"/>
      <c r="D50" s="16"/>
      <c r="E50" s="16"/>
      <c r="F50" s="18"/>
      <c r="G50" s="18"/>
      <c r="H50" s="18"/>
      <c r="I50" s="18"/>
      <c r="J50" s="18"/>
      <c r="K50" s="18"/>
    </row>
    <row r="51" spans="1:11" x14ac:dyDescent="0.2">
      <c r="A51" s="268">
        <f>+'6- Compras internas'!A51</f>
        <v>42948</v>
      </c>
      <c r="B51" s="16"/>
      <c r="C51" s="16"/>
      <c r="D51" s="16"/>
      <c r="E51" s="16"/>
      <c r="F51" s="18"/>
      <c r="G51" s="18"/>
      <c r="H51" s="18"/>
      <c r="I51" s="18"/>
      <c r="J51" s="18"/>
      <c r="K51" s="18"/>
    </row>
    <row r="52" spans="1:11" x14ac:dyDescent="0.2">
      <c r="A52" s="268">
        <f>+'6- Compras internas'!A52</f>
        <v>41153</v>
      </c>
      <c r="B52" s="16"/>
      <c r="C52" s="16"/>
      <c r="D52" s="16"/>
      <c r="E52" s="16"/>
      <c r="F52" s="18"/>
      <c r="G52" s="18"/>
      <c r="H52" s="18"/>
      <c r="I52" s="18"/>
      <c r="J52" s="18"/>
      <c r="K52" s="18"/>
    </row>
    <row r="53" spans="1:11" x14ac:dyDescent="0.2">
      <c r="A53" s="268">
        <f>+'6- Compras internas'!A53</f>
        <v>41183</v>
      </c>
      <c r="B53" s="16"/>
      <c r="C53" s="16"/>
      <c r="D53" s="16"/>
      <c r="E53" s="16"/>
      <c r="F53" s="18"/>
      <c r="G53" s="18"/>
      <c r="H53" s="18"/>
      <c r="I53" s="18"/>
      <c r="J53" s="18"/>
      <c r="K53" s="18"/>
    </row>
    <row r="54" spans="1:11" x14ac:dyDescent="0.2">
      <c r="A54" s="268">
        <f>+'6- Compras internas'!A54</f>
        <v>41214</v>
      </c>
      <c r="B54" s="16"/>
      <c r="C54" s="16"/>
      <c r="D54" s="16"/>
      <c r="E54" s="16"/>
      <c r="F54" s="18"/>
      <c r="G54" s="18"/>
      <c r="H54" s="18"/>
      <c r="I54" s="18"/>
      <c r="J54" s="18"/>
      <c r="K54" s="18"/>
    </row>
    <row r="55" spans="1:11" ht="13.5" thickBot="1" x14ac:dyDescent="0.25">
      <c r="A55" s="269">
        <f>+'6- Compras internas'!A55</f>
        <v>41244</v>
      </c>
      <c r="B55" s="20"/>
      <c r="C55" s="20"/>
      <c r="D55" s="20"/>
      <c r="E55" s="20"/>
      <c r="F55" s="21"/>
      <c r="G55" s="21"/>
      <c r="H55" s="21"/>
      <c r="I55" s="21"/>
      <c r="J55" s="21"/>
      <c r="K55" s="21"/>
    </row>
    <row r="56" spans="1:11" ht="13.5" thickBot="1" x14ac:dyDescent="0.25">
      <c r="A56" s="263"/>
      <c r="B56" s="27"/>
      <c r="C56" s="27"/>
      <c r="D56" s="27"/>
      <c r="E56" s="27"/>
      <c r="F56" s="28"/>
      <c r="G56" s="28"/>
      <c r="H56" s="28"/>
      <c r="I56" s="28"/>
      <c r="J56" s="28"/>
      <c r="K56" s="28"/>
    </row>
    <row r="57" spans="1:11" x14ac:dyDescent="0.2">
      <c r="A57" s="264">
        <f>+'6- Compras internas'!A57</f>
        <v>2014</v>
      </c>
      <c r="B57" s="49"/>
      <c r="C57" s="49"/>
      <c r="D57" s="49"/>
      <c r="E57" s="49"/>
      <c r="F57" s="49"/>
      <c r="G57" s="49"/>
      <c r="H57" s="49"/>
      <c r="I57" s="49"/>
      <c r="J57" s="49"/>
      <c r="K57" s="49"/>
    </row>
    <row r="58" spans="1:11" x14ac:dyDescent="0.2">
      <c r="A58" s="265">
        <f>+'6- Compras internas'!A58</f>
        <v>2015</v>
      </c>
      <c r="B58" s="50"/>
      <c r="C58" s="50"/>
      <c r="D58" s="50"/>
      <c r="E58" s="50"/>
      <c r="F58" s="50"/>
      <c r="G58" s="50"/>
      <c r="H58" s="50"/>
      <c r="I58" s="50"/>
      <c r="J58" s="50"/>
      <c r="K58" s="50"/>
    </row>
    <row r="59" spans="1:11" ht="13.5" thickBot="1" x14ac:dyDescent="0.25">
      <c r="A59" s="266">
        <f>+'6- Compras internas'!A59</f>
        <v>2016</v>
      </c>
      <c r="B59" s="51"/>
      <c r="C59" s="51"/>
      <c r="D59" s="51"/>
      <c r="E59" s="51"/>
      <c r="F59" s="51"/>
      <c r="G59" s="51"/>
      <c r="H59" s="51"/>
      <c r="I59" s="51"/>
      <c r="J59" s="51"/>
      <c r="K59" s="51"/>
    </row>
    <row r="60" spans="1:11" ht="13.5" thickBot="1" x14ac:dyDescent="0.25">
      <c r="A60" s="263"/>
      <c r="B60" s="102"/>
      <c r="C60" s="102"/>
      <c r="D60" s="102"/>
      <c r="E60" s="102"/>
      <c r="F60" s="103"/>
      <c r="G60" s="103"/>
      <c r="H60" s="103"/>
      <c r="I60" s="103"/>
      <c r="J60" s="103"/>
      <c r="K60" s="103"/>
    </row>
    <row r="61" spans="1:11" x14ac:dyDescent="0.2">
      <c r="A61" s="261" t="str">
        <f>+'6- Compras internas'!A60</f>
        <v>ene-ago 2016</v>
      </c>
      <c r="B61" s="104"/>
      <c r="C61" s="104"/>
      <c r="D61" s="104"/>
      <c r="E61" s="104"/>
      <c r="F61" s="105"/>
      <c r="G61" s="105"/>
      <c r="H61" s="105"/>
      <c r="I61" s="105"/>
      <c r="J61" s="105"/>
      <c r="K61" s="105"/>
    </row>
    <row r="62" spans="1:11" ht="13.5" thickBot="1" x14ac:dyDescent="0.25">
      <c r="A62" s="262" t="str">
        <f>+'6- Compras internas'!A61</f>
        <v>ene-ago 2017</v>
      </c>
      <c r="B62" s="106"/>
      <c r="C62" s="106"/>
      <c r="D62" s="106"/>
      <c r="E62" s="106"/>
      <c r="F62" s="107"/>
      <c r="G62" s="107"/>
      <c r="H62" s="107"/>
      <c r="I62" s="107"/>
      <c r="J62" s="107"/>
      <c r="K62" s="107"/>
    </row>
    <row r="63" spans="1:11" ht="13.5" thickBot="1" x14ac:dyDescent="0.25">
      <c r="A63" s="72"/>
      <c r="B63" s="72"/>
      <c r="C63" s="72"/>
      <c r="D63" s="72"/>
      <c r="E63" s="72"/>
    </row>
    <row r="64" spans="1:11" ht="13.5" thickBot="1" x14ac:dyDescent="0.25">
      <c r="A64" s="71" t="s">
        <v>79</v>
      </c>
      <c r="C64" s="34"/>
      <c r="E64" s="34"/>
      <c r="F64" s="34"/>
      <c r="G64" s="9" t="s">
        <v>80</v>
      </c>
      <c r="H64" s="34"/>
    </row>
    <row r="67" spans="1:11" x14ac:dyDescent="0.2">
      <c r="A67" s="32" t="s">
        <v>55</v>
      </c>
      <c r="B67" s="32"/>
      <c r="C67" s="32"/>
      <c r="D67" s="32"/>
      <c r="E67" s="32"/>
      <c r="F67" s="33"/>
      <c r="G67" s="34"/>
    </row>
    <row r="68" spans="1:11" ht="13.5" thickBot="1" x14ac:dyDescent="0.25">
      <c r="A68" s="34"/>
      <c r="B68" s="34"/>
      <c r="C68" s="34"/>
      <c r="D68" s="34"/>
      <c r="E68" s="34"/>
      <c r="F68" s="34"/>
      <c r="G68" s="34"/>
    </row>
    <row r="69" spans="1:11" ht="13.5" thickBot="1" x14ac:dyDescent="0.25">
      <c r="A69" s="35" t="s">
        <v>53</v>
      </c>
      <c r="B69" s="52" t="s">
        <v>56</v>
      </c>
      <c r="C69" s="53" t="s">
        <v>59</v>
      </c>
      <c r="D69" s="52" t="s">
        <v>56</v>
      </c>
      <c r="E69" s="53" t="s">
        <v>59</v>
      </c>
      <c r="F69" s="52" t="s">
        <v>56</v>
      </c>
      <c r="G69" s="53" t="s">
        <v>59</v>
      </c>
      <c r="H69" s="52" t="s">
        <v>56</v>
      </c>
      <c r="I69" s="53" t="s">
        <v>59</v>
      </c>
      <c r="J69" s="52" t="s">
        <v>56</v>
      </c>
      <c r="K69" s="53" t="s">
        <v>59</v>
      </c>
    </row>
    <row r="70" spans="1:11" x14ac:dyDescent="0.2">
      <c r="A70" s="38">
        <f>+A57</f>
        <v>2014</v>
      </c>
      <c r="B70" s="39">
        <f t="shared" ref="B70:K70" si="0">+B57-SUM(B8:B19)</f>
        <v>0</v>
      </c>
      <c r="C70" s="39">
        <f t="shared" si="0"/>
        <v>0</v>
      </c>
      <c r="D70" s="39">
        <f t="shared" ref="D70:E70" si="1">+D57-SUM(D8:D19)</f>
        <v>0</v>
      </c>
      <c r="E70" s="39">
        <f t="shared" si="1"/>
        <v>0</v>
      </c>
      <c r="F70" s="39">
        <f t="shared" si="0"/>
        <v>0</v>
      </c>
      <c r="G70" s="39">
        <f t="shared" si="0"/>
        <v>0</v>
      </c>
      <c r="H70" s="39">
        <f t="shared" si="0"/>
        <v>0</v>
      </c>
      <c r="I70" s="39">
        <f t="shared" si="0"/>
        <v>0</v>
      </c>
      <c r="J70" s="39">
        <f t="shared" si="0"/>
        <v>0</v>
      </c>
      <c r="K70" s="40">
        <f t="shared" si="0"/>
        <v>0</v>
      </c>
    </row>
    <row r="71" spans="1:11" x14ac:dyDescent="0.2">
      <c r="A71" s="41">
        <f>+A58</f>
        <v>2015</v>
      </c>
      <c r="B71" s="42">
        <f t="shared" ref="B71:K71" si="2">+B58-SUM(B20:B31)</f>
        <v>0</v>
      </c>
      <c r="C71" s="42">
        <f t="shared" si="2"/>
        <v>0</v>
      </c>
      <c r="D71" s="42">
        <f t="shared" ref="D71:E71" si="3">+D58-SUM(D20:D31)</f>
        <v>0</v>
      </c>
      <c r="E71" s="42">
        <f t="shared" si="3"/>
        <v>0</v>
      </c>
      <c r="F71" s="42">
        <f t="shared" si="2"/>
        <v>0</v>
      </c>
      <c r="G71" s="42">
        <f t="shared" si="2"/>
        <v>0</v>
      </c>
      <c r="H71" s="42">
        <f t="shared" si="2"/>
        <v>0</v>
      </c>
      <c r="I71" s="42">
        <f t="shared" si="2"/>
        <v>0</v>
      </c>
      <c r="J71" s="42">
        <f t="shared" si="2"/>
        <v>0</v>
      </c>
      <c r="K71" s="43">
        <f t="shared" si="2"/>
        <v>0</v>
      </c>
    </row>
    <row r="72" spans="1:11" ht="13.5" thickBot="1" x14ac:dyDescent="0.25">
      <c r="A72" s="44">
        <f>+A59</f>
        <v>2016</v>
      </c>
      <c r="B72" s="45">
        <f t="shared" ref="B72:K72" si="4">+B59-SUM(B32:B43)</f>
        <v>0</v>
      </c>
      <c r="C72" s="45">
        <f t="shared" si="4"/>
        <v>0</v>
      </c>
      <c r="D72" s="45">
        <f t="shared" ref="D72:E72" si="5">+D59-SUM(D32:D43)</f>
        <v>0</v>
      </c>
      <c r="E72" s="45">
        <f t="shared" si="5"/>
        <v>0</v>
      </c>
      <c r="F72" s="45">
        <f t="shared" si="4"/>
        <v>0</v>
      </c>
      <c r="G72" s="45">
        <f t="shared" si="4"/>
        <v>0</v>
      </c>
      <c r="H72" s="45">
        <f t="shared" si="4"/>
        <v>0</v>
      </c>
      <c r="I72" s="45">
        <f t="shared" si="4"/>
        <v>0</v>
      </c>
      <c r="J72" s="45">
        <f t="shared" si="4"/>
        <v>0</v>
      </c>
      <c r="K72" s="46">
        <f t="shared" si="4"/>
        <v>0</v>
      </c>
    </row>
    <row r="73" spans="1:11" x14ac:dyDescent="0.2">
      <c r="A73" s="38" t="str">
        <f>+A61</f>
        <v>ene-ago 2016</v>
      </c>
      <c r="B73" s="47">
        <f>+B61-(SUM(B32:INDEX(B32:B43,'parámetros e instrucciones'!$E$3)))</f>
        <v>0</v>
      </c>
      <c r="C73" s="47">
        <f>+C61-(SUM(C32:INDEX(C32:C43,'parámetros e instrucciones'!$E$3)))</f>
        <v>0</v>
      </c>
      <c r="D73" s="47">
        <f>+D61-(SUM(D32:INDEX(D32:D43,'parámetros e instrucciones'!$E$3)))</f>
        <v>0</v>
      </c>
      <c r="E73" s="47">
        <f>+E61-(SUM(E32:INDEX(E32:E43,'parámetros e instrucciones'!$E$3)))</f>
        <v>0</v>
      </c>
      <c r="F73" s="47">
        <f>+F61-(SUM(F32:INDEX(F32:F43,'parámetros e instrucciones'!$E$3)))</f>
        <v>0</v>
      </c>
      <c r="G73" s="47">
        <f>+G61-(SUM(G32:INDEX(G32:G43,'parámetros e instrucciones'!$E$3)))</f>
        <v>0</v>
      </c>
      <c r="H73" s="47">
        <f>+H61-(SUM(H32:INDEX(H32:H43,'parámetros e instrucciones'!$E$3)))</f>
        <v>0</v>
      </c>
      <c r="I73" s="47">
        <f>+I61-(SUM(I32:INDEX(I32:I43,'parámetros e instrucciones'!$E$3)))</f>
        <v>0</v>
      </c>
      <c r="J73" s="47">
        <f>+J61-(SUM(J32:INDEX(J32:J43,'parámetros e instrucciones'!$E$3)))</f>
        <v>0</v>
      </c>
      <c r="K73" s="47">
        <f>+K61-(SUM(K32:INDEX(K32:K43,'parámetros e instrucciones'!$E$3)))</f>
        <v>0</v>
      </c>
    </row>
    <row r="74" spans="1:11" ht="13.5" thickBot="1" x14ac:dyDescent="0.25">
      <c r="A74" s="44" t="str">
        <f>+A62</f>
        <v>ene-ago 2017</v>
      </c>
      <c r="B74" s="48">
        <f>+B62-(SUM(B44:INDEX(B44:B55,'parámetros e instrucciones'!$E$3)))</f>
        <v>0</v>
      </c>
      <c r="C74" s="48">
        <f>+C62-(SUM(C44:INDEX(C44:C55,'parámetros e instrucciones'!$E$3)))</f>
        <v>0</v>
      </c>
      <c r="D74" s="48">
        <f>+D62-(SUM(D44:INDEX(D44:D55,'parámetros e instrucciones'!$E$3)))</f>
        <v>0</v>
      </c>
      <c r="E74" s="48">
        <f>+E62-(SUM(E44:INDEX(E44:E55,'parámetros e instrucciones'!$E$3)))</f>
        <v>0</v>
      </c>
      <c r="F74" s="48">
        <f>+F62-(SUM(F44:INDEX(F44:F55,'parámetros e instrucciones'!$E$3)))</f>
        <v>0</v>
      </c>
      <c r="G74" s="48">
        <f>+G62-(SUM(G44:INDEX(G44:G55,'parámetros e instrucciones'!$E$3)))</f>
        <v>0</v>
      </c>
      <c r="H74" s="48">
        <f>+H62-(SUM(H44:INDEX(H44:H55,'parámetros e instrucciones'!$E$3)))</f>
        <v>0</v>
      </c>
      <c r="I74" s="48">
        <f>+I62-(SUM(I44:INDEX(I44:I55,'parámetros e instrucciones'!$E$3)))</f>
        <v>0</v>
      </c>
      <c r="J74" s="48">
        <f>+J62-(SUM(J44:INDEX(J44:J55,'parámetros e instrucciones'!$E$3)))</f>
        <v>0</v>
      </c>
      <c r="K74" s="48">
        <f>+K62-(SUM(K44:INDEX(K44:K55,'parámetros e instrucciones'!$E$3)))</f>
        <v>0</v>
      </c>
    </row>
  </sheetData>
  <sheetProtection formatCells="0" formatColumns="0" formatRows="0"/>
  <phoneticPr fontId="0" type="noConversion"/>
  <printOptions horizontalCentered="1" verticalCentered="1" gridLinesSet="0"/>
  <pageMargins left="0.31496062992125984" right="0.31496062992125984" top="0.15748031496062992" bottom="0.15748031496062992" header="0.19685039370078741" footer="0"/>
  <pageSetup paperSize="9" scale="70" orientation="landscape" horizontalDpi="1200" verticalDpi="1200" r:id="rId1"/>
  <headerFooter alignWithMargins="0">
    <oddHeader xml:space="preserve">&amp;R2017 - Año de las Energías Renovables
</oddHead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3"/>
  <sheetViews>
    <sheetView showGridLines="0" zoomScale="75" zoomScaleNormal="75" workbookViewId="0">
      <selection sqref="A1:G23"/>
    </sheetView>
  </sheetViews>
  <sheetFormatPr baseColWidth="10" defaultRowHeight="12.75" x14ac:dyDescent="0.2"/>
  <cols>
    <col min="1" max="1" width="22.7109375" style="110" customWidth="1"/>
    <col min="2" max="2" width="20" style="110" customWidth="1"/>
    <col min="3" max="3" width="21.140625" style="110" customWidth="1"/>
    <col min="4" max="4" width="20.5703125" style="110" customWidth="1"/>
    <col min="5" max="5" width="17.85546875" style="110" customWidth="1"/>
    <col min="6" max="6" width="21.5703125" style="110" customWidth="1"/>
    <col min="7" max="7" width="30.140625" style="110" customWidth="1"/>
    <col min="8" max="16384" width="11.42578125" style="110"/>
  </cols>
  <sheetData>
    <row r="1" spans="1:7" ht="15.75" x14ac:dyDescent="0.25">
      <c r="A1" s="344" t="s">
        <v>142</v>
      </c>
      <c r="B1" s="344"/>
      <c r="C1" s="344"/>
      <c r="D1" s="344"/>
      <c r="E1" s="344"/>
      <c r="F1" s="344"/>
      <c r="G1" s="344"/>
    </row>
    <row r="2" spans="1:7" ht="15.75" x14ac:dyDescent="0.25">
      <c r="A2" s="344" t="s">
        <v>135</v>
      </c>
      <c r="B2" s="344"/>
      <c r="C2" s="344"/>
      <c r="D2" s="344"/>
      <c r="E2" s="344"/>
      <c r="F2" s="344"/>
      <c r="G2" s="344"/>
    </row>
    <row r="3" spans="1:7" ht="15.75" x14ac:dyDescent="0.25">
      <c r="A3" s="345" t="s">
        <v>99</v>
      </c>
      <c r="B3" s="344" t="s">
        <v>99</v>
      </c>
      <c r="C3" s="344"/>
      <c r="D3" s="344"/>
      <c r="E3" s="344"/>
      <c r="F3" s="344"/>
      <c r="G3" s="344"/>
    </row>
    <row r="4" spans="1:7" ht="15.75" x14ac:dyDescent="0.25">
      <c r="A4" s="344" t="s">
        <v>136</v>
      </c>
      <c r="B4" s="344"/>
      <c r="C4" s="344"/>
      <c r="D4" s="344"/>
      <c r="E4" s="344"/>
      <c r="F4" s="344"/>
      <c r="G4" s="344"/>
    </row>
    <row r="5" spans="1:7" ht="13.5" thickBot="1" x14ac:dyDescent="0.25">
      <c r="A5" s="293"/>
      <c r="B5" s="294"/>
      <c r="C5" s="295"/>
      <c r="D5" s="295"/>
    </row>
    <row r="6" spans="1:7" ht="13.5" thickBot="1" x14ac:dyDescent="0.25">
      <c r="A6" s="346" t="s">
        <v>104</v>
      </c>
      <c r="B6" s="348" t="s">
        <v>137</v>
      </c>
      <c r="C6" s="349"/>
      <c r="D6" s="349"/>
      <c r="E6" s="348" t="s">
        <v>138</v>
      </c>
      <c r="F6" s="349"/>
      <c r="G6" s="350"/>
    </row>
    <row r="7" spans="1:7" ht="15.75" customHeight="1" thickBot="1" x14ac:dyDescent="0.25">
      <c r="A7" s="347"/>
      <c r="B7" s="348" t="s">
        <v>139</v>
      </c>
      <c r="C7" s="349"/>
      <c r="D7" s="350"/>
      <c r="E7" s="348" t="s">
        <v>139</v>
      </c>
      <c r="F7" s="349"/>
      <c r="G7" s="350"/>
    </row>
    <row r="8" spans="1:7" ht="51" customHeight="1" thickBot="1" x14ac:dyDescent="0.25">
      <c r="A8" s="347"/>
      <c r="B8" s="296" t="s">
        <v>143</v>
      </c>
      <c r="C8" s="296" t="s">
        <v>140</v>
      </c>
      <c r="D8" s="297" t="s">
        <v>141</v>
      </c>
      <c r="E8" s="298" t="str">
        <f>+B8</f>
        <v>PRODUCTO A PARTIR DE HILADOS TEXTURADOS</v>
      </c>
      <c r="F8" s="296" t="s">
        <v>140</v>
      </c>
      <c r="G8" s="297" t="s">
        <v>141</v>
      </c>
    </row>
    <row r="9" spans="1:7" x14ac:dyDescent="0.2">
      <c r="A9" s="299" t="str">
        <f>+'[4]3.vol '!A58</f>
        <v>2014</v>
      </c>
      <c r="B9" s="300"/>
      <c r="C9" s="301"/>
      <c r="D9" s="302"/>
      <c r="E9" s="300"/>
      <c r="F9" s="301"/>
      <c r="G9" s="303"/>
    </row>
    <row r="10" spans="1:7" x14ac:dyDescent="0.2">
      <c r="A10" s="304">
        <f>+'[4]3.vol '!A59</f>
        <v>2015</v>
      </c>
      <c r="B10" s="305"/>
      <c r="C10" s="306"/>
      <c r="D10" s="307"/>
      <c r="E10" s="305"/>
      <c r="F10" s="306"/>
      <c r="G10" s="308"/>
    </row>
    <row r="11" spans="1:7" x14ac:dyDescent="0.2">
      <c r="A11" s="309">
        <f>+'[4]3.vol '!A60</f>
        <v>2016</v>
      </c>
      <c r="B11" s="305"/>
      <c r="C11" s="306"/>
      <c r="D11" s="307"/>
      <c r="E11" s="305"/>
      <c r="F11" s="306"/>
      <c r="G11" s="308"/>
    </row>
    <row r="12" spans="1:7" x14ac:dyDescent="0.2">
      <c r="A12" s="310" t="str">
        <f>+'[4]3.vol '!A61</f>
        <v>ene-ago 2016</v>
      </c>
      <c r="B12" s="305"/>
      <c r="C12" s="306"/>
      <c r="D12" s="307"/>
      <c r="E12" s="305"/>
      <c r="F12" s="306"/>
      <c r="G12" s="308"/>
    </row>
    <row r="13" spans="1:7" ht="13.5" thickBot="1" x14ac:dyDescent="0.25">
      <c r="A13" s="310" t="str">
        <f>+'[4]3.vol '!A62</f>
        <v>ene-ago 2017</v>
      </c>
      <c r="B13" s="311"/>
      <c r="C13" s="312"/>
      <c r="D13" s="313"/>
      <c r="E13" s="311"/>
      <c r="F13" s="312"/>
      <c r="G13" s="314"/>
    </row>
  </sheetData>
  <mergeCells count="9">
    <mergeCell ref="A1:G1"/>
    <mergeCell ref="A2:G2"/>
    <mergeCell ref="A3:G3"/>
    <mergeCell ref="A4:G4"/>
    <mergeCell ref="A6:A8"/>
    <mergeCell ref="B6:D6"/>
    <mergeCell ref="E6:G6"/>
    <mergeCell ref="B7:D7"/>
    <mergeCell ref="E7:G7"/>
  </mergeCells>
  <printOptions horizontalCentered="1" verticalCentered="1"/>
  <pageMargins left="0.35433070866141736" right="0.35433070866141736" top="0.6692913385826772" bottom="0.55118110236220474" header="0.19685039370078741" footer="0"/>
  <pageSetup paperSize="9" scale="91" orientation="landscape" horizontalDpi="1200" verticalDpi="1200" r:id="rId1"/>
  <headerFooter alignWithMargins="0">
    <oddHeader xml:space="preserve">&amp;R2017 - Año de las Energías Renovables
</oddHead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pageSetUpPr fitToPage="1"/>
  </sheetPr>
  <dimension ref="A1:H26"/>
  <sheetViews>
    <sheetView showGridLines="0" zoomScale="75" workbookViewId="0">
      <selection activeCell="C40" sqref="C40"/>
    </sheetView>
  </sheetViews>
  <sheetFormatPr baseColWidth="10" defaultRowHeight="12.75" x14ac:dyDescent="0.2"/>
  <cols>
    <col min="1" max="1" width="24.28515625" style="7" customWidth="1"/>
    <col min="2" max="6" width="22.7109375" style="7" customWidth="1"/>
    <col min="7" max="7" width="23.42578125" style="7" customWidth="1"/>
    <col min="8" max="16384" width="11.42578125" style="7"/>
  </cols>
  <sheetData>
    <row r="1" spans="1:7" x14ac:dyDescent="0.2">
      <c r="A1" s="240" t="s">
        <v>144</v>
      </c>
      <c r="B1" s="241"/>
      <c r="C1" s="241"/>
      <c r="D1" s="241"/>
      <c r="E1" s="241"/>
      <c r="F1" s="241"/>
      <c r="G1" s="241"/>
    </row>
    <row r="2" spans="1:7" x14ac:dyDescent="0.2">
      <c r="A2" s="240" t="s">
        <v>72</v>
      </c>
      <c r="B2" s="241"/>
      <c r="C2" s="241"/>
      <c r="D2" s="241"/>
      <c r="E2" s="241"/>
      <c r="F2" s="241"/>
      <c r="G2" s="241"/>
    </row>
    <row r="3" spans="1:7" x14ac:dyDescent="0.2">
      <c r="A3" s="242" t="str">
        <f>+'1.Modelos'!B8</f>
        <v>HILADOS TEXTURADOS</v>
      </c>
      <c r="B3" s="244"/>
      <c r="C3" s="244"/>
      <c r="D3" s="244"/>
      <c r="E3" s="244"/>
      <c r="F3" s="244"/>
      <c r="G3" s="244"/>
    </row>
    <row r="4" spans="1:7" x14ac:dyDescent="0.2">
      <c r="A4" s="259" t="s">
        <v>117</v>
      </c>
      <c r="B4" s="244"/>
      <c r="C4" s="244"/>
      <c r="D4" s="244"/>
      <c r="E4" s="244"/>
      <c r="F4" s="244"/>
      <c r="G4" s="244"/>
    </row>
    <row r="5" spans="1:7" ht="13.5" thickBot="1" x14ac:dyDescent="0.25">
      <c r="A5" s="71"/>
      <c r="B5" s="71"/>
      <c r="C5" s="71"/>
      <c r="D5" s="71"/>
      <c r="E5" s="71"/>
      <c r="F5" s="71"/>
      <c r="G5" s="71"/>
    </row>
    <row r="6" spans="1:7" ht="13.5" thickBot="1" x14ac:dyDescent="0.25">
      <c r="A6" s="81"/>
      <c r="B6" s="81"/>
      <c r="C6" s="81"/>
      <c r="D6" s="81"/>
      <c r="E6" s="8" t="s">
        <v>121</v>
      </c>
      <c r="F6" s="82"/>
      <c r="G6" s="83"/>
    </row>
    <row r="7" spans="1:7" ht="13.5" thickBot="1" x14ac:dyDescent="0.25">
      <c r="A7" s="270" t="s">
        <v>53</v>
      </c>
      <c r="B7" s="284" t="s">
        <v>118</v>
      </c>
      <c r="C7" s="284" t="s">
        <v>119</v>
      </c>
      <c r="D7" s="284" t="s">
        <v>134</v>
      </c>
      <c r="E7" s="285" t="s">
        <v>73</v>
      </c>
      <c r="F7" s="286" t="s">
        <v>73</v>
      </c>
      <c r="G7" s="287" t="s">
        <v>120</v>
      </c>
    </row>
    <row r="8" spans="1:7" x14ac:dyDescent="0.2">
      <c r="A8" s="280">
        <v>41639</v>
      </c>
      <c r="B8" s="84"/>
      <c r="C8" s="84"/>
      <c r="D8" s="84"/>
      <c r="E8" s="85"/>
      <c r="F8" s="86"/>
      <c r="G8" s="87"/>
    </row>
    <row r="9" spans="1:7" x14ac:dyDescent="0.2">
      <c r="A9" s="281">
        <v>42004</v>
      </c>
      <c r="B9" s="88"/>
      <c r="C9" s="88"/>
      <c r="D9" s="88"/>
      <c r="E9" s="89"/>
      <c r="F9" s="90"/>
      <c r="G9" s="19"/>
    </row>
    <row r="10" spans="1:7" x14ac:dyDescent="0.2">
      <c r="A10" s="281">
        <v>42369</v>
      </c>
      <c r="B10" s="89"/>
      <c r="C10" s="89"/>
      <c r="D10" s="89"/>
      <c r="E10" s="89"/>
      <c r="F10" s="90"/>
      <c r="G10" s="19"/>
    </row>
    <row r="11" spans="1:7" ht="13.5" thickBot="1" x14ac:dyDescent="0.25">
      <c r="A11" s="282">
        <v>42735</v>
      </c>
      <c r="B11" s="91"/>
      <c r="C11" s="91"/>
      <c r="D11" s="91"/>
      <c r="E11" s="92"/>
      <c r="F11" s="93"/>
      <c r="G11" s="23"/>
    </row>
    <row r="12" spans="1:7" x14ac:dyDescent="0.2">
      <c r="A12" s="280" t="s">
        <v>101</v>
      </c>
      <c r="B12" s="94"/>
      <c r="C12" s="94"/>
      <c r="D12" s="94"/>
      <c r="E12" s="94"/>
      <c r="F12" s="95"/>
      <c r="G12" s="15"/>
    </row>
    <row r="13" spans="1:7" ht="13.5" thickBot="1" x14ac:dyDescent="0.25">
      <c r="A13" s="283" t="s">
        <v>102</v>
      </c>
      <c r="B13" s="96"/>
      <c r="C13" s="96"/>
      <c r="D13" s="96"/>
      <c r="E13" s="96"/>
      <c r="F13" s="97"/>
      <c r="G13" s="22"/>
    </row>
    <row r="16" spans="1:7" x14ac:dyDescent="0.2">
      <c r="A16" s="98" t="s">
        <v>74</v>
      </c>
    </row>
    <row r="17" spans="1:8" ht="13.5" thickBot="1" x14ac:dyDescent="0.25"/>
    <row r="18" spans="1:8" ht="13.5" thickBot="1" x14ac:dyDescent="0.25">
      <c r="A18" s="35" t="s">
        <v>53</v>
      </c>
      <c r="B18" s="99" t="str">
        <f>+B7</f>
        <v>INDIA</v>
      </c>
      <c r="C18" s="99" t="str">
        <f>+C7</f>
        <v>INDONESIA</v>
      </c>
      <c r="D18" s="290"/>
      <c r="E18" s="100"/>
      <c r="F18" s="100"/>
      <c r="G18" s="100"/>
      <c r="H18" s="11"/>
    </row>
    <row r="19" spans="1:8" x14ac:dyDescent="0.2">
      <c r="A19" s="38">
        <f>+'7- reventa'!A70</f>
        <v>2014</v>
      </c>
      <c r="B19" s="40">
        <f>+B9-(B8+'2- impo investigadas'!C57-'7- reventa'!B57)</f>
        <v>0</v>
      </c>
      <c r="C19" s="40">
        <f>+C9-(C8+'2- impo investigadas'!D57-'7- reventa'!C57)</f>
        <v>0</v>
      </c>
      <c r="D19" s="291"/>
      <c r="E19" s="101"/>
      <c r="F19" s="101"/>
      <c r="G19" s="101"/>
      <c r="H19" s="11"/>
    </row>
    <row r="20" spans="1:8" x14ac:dyDescent="0.2">
      <c r="A20" s="41">
        <f>+'7- reventa'!A71</f>
        <v>2015</v>
      </c>
      <c r="B20" s="43">
        <f>+B10-(B9+'2- impo investigadas'!C58-'7- reventa'!B58)</f>
        <v>0</v>
      </c>
      <c r="C20" s="43">
        <f>+C10-(C9+'2- impo investigadas'!D58-'7- reventa'!C58)</f>
        <v>0</v>
      </c>
      <c r="D20" s="291"/>
    </row>
    <row r="21" spans="1:8" ht="13.5" thickBot="1" x14ac:dyDescent="0.25">
      <c r="A21" s="44">
        <f>+'7- reventa'!A72</f>
        <v>2016</v>
      </c>
      <c r="B21" s="46">
        <f>+B11-(B10+'2- impo investigadas'!C59-'7- reventa'!B59)</f>
        <v>0</v>
      </c>
      <c r="C21" s="46">
        <f>+C11-(C10+'2- impo investigadas'!D59-'7- reventa'!C59)</f>
        <v>0</v>
      </c>
      <c r="D21" s="291"/>
    </row>
    <row r="22" spans="1:8" x14ac:dyDescent="0.2">
      <c r="A22" s="38" t="str">
        <f>+'7- reventa'!A73</f>
        <v>ene-ago 2016</v>
      </c>
      <c r="B22" s="47">
        <f>+B12-(B11+'2- impo investigadas'!C60-'7- reventa'!B61)</f>
        <v>0</v>
      </c>
      <c r="C22" s="47">
        <f>+C12-(C11+'2- impo investigadas'!D60-'7- reventa'!C61)</f>
        <v>0</v>
      </c>
      <c r="D22" s="291"/>
    </row>
    <row r="23" spans="1:8" ht="13.5" thickBot="1" x14ac:dyDescent="0.25">
      <c r="A23" s="44" t="str">
        <f>+'7- reventa'!A74</f>
        <v>ene-ago 2017</v>
      </c>
      <c r="B23" s="48">
        <f>+B13-(B12+'2- impo investigadas'!C61-'7- reventa'!B62)</f>
        <v>0</v>
      </c>
      <c r="C23" s="48">
        <f>+C13-(C12+'2- impo investigadas'!D61-'7- reventa'!C62)</f>
        <v>0</v>
      </c>
      <c r="D23" s="292"/>
    </row>
    <row r="24" spans="1:8" x14ac:dyDescent="0.2">
      <c r="A24" s="28"/>
      <c r="B24" s="28"/>
      <c r="C24" s="28"/>
      <c r="D24" s="28"/>
    </row>
    <row r="25" spans="1:8" x14ac:dyDescent="0.2">
      <c r="A25" s="28"/>
      <c r="B25" s="28"/>
      <c r="C25" s="28"/>
      <c r="D25" s="28"/>
    </row>
    <row r="26" spans="1:8" x14ac:dyDescent="0.2">
      <c r="A26" s="28"/>
      <c r="B26" s="28"/>
      <c r="C26" s="28"/>
      <c r="D26" s="28"/>
    </row>
  </sheetData>
  <sheetProtection formatCells="0" formatColumns="0" formatRows="0"/>
  <phoneticPr fontId="0" type="noConversion"/>
  <printOptions horizontalCentered="1" verticalCentered="1" gridLinesSet="0"/>
  <pageMargins left="0.35433070866141736" right="0.35433070866141736" top="0.98425196850393704" bottom="0.98425196850393704" header="0.19685039370078741" footer="0.51181102362204722"/>
  <pageSetup paperSize="9" scale="87" orientation="landscape" horizontalDpi="4294967292" verticalDpi="300" r:id="rId1"/>
  <headerFooter alignWithMargins="0">
    <oddHeader xml:space="preserve">&amp;R2017 - Año de las Energías Renovables
</oddHead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</vt:i4>
      </vt:variant>
      <vt:variant>
        <vt:lpstr>Rangos con nombre</vt:lpstr>
      </vt:variant>
      <vt:variant>
        <vt:i4>17</vt:i4>
      </vt:variant>
    </vt:vector>
  </HeadingPairs>
  <TitlesOfParts>
    <vt:vector size="36" baseType="lpstr">
      <vt:lpstr>parámetros e instrucciones</vt:lpstr>
      <vt:lpstr>anexo</vt:lpstr>
      <vt:lpstr>1.Modelos</vt:lpstr>
      <vt:lpstr>2- impo investigadas</vt:lpstr>
      <vt:lpstr>3- impo no inv</vt:lpstr>
      <vt:lpstr>4.a-costos</vt:lpstr>
      <vt:lpstr>4.b-costos</vt:lpstr>
      <vt:lpstr>4.c-costos</vt:lpstr>
      <vt:lpstr>5-precios</vt:lpstr>
      <vt:lpstr>5-precios (3)</vt:lpstr>
      <vt:lpstr>5-precios (2)</vt:lpstr>
      <vt:lpstr>6- Compras internas</vt:lpstr>
      <vt:lpstr>6- Compras internas (4)</vt:lpstr>
      <vt:lpstr>6- Compras internas (3)</vt:lpstr>
      <vt:lpstr>6- Compras internas (2)</vt:lpstr>
      <vt:lpstr>7- reventa</vt:lpstr>
      <vt:lpstr>8-empleo </vt:lpstr>
      <vt:lpstr>9-existencias</vt:lpstr>
      <vt:lpstr>Hoja1</vt:lpstr>
      <vt:lpstr>'1.Modelos'!Área_de_impresión</vt:lpstr>
      <vt:lpstr>'2- impo investigadas'!Área_de_impresión</vt:lpstr>
      <vt:lpstr>'3- impo no inv'!Área_de_impresión</vt:lpstr>
      <vt:lpstr>'4.a-costos'!Área_de_impresión</vt:lpstr>
      <vt:lpstr>'4.b-costos'!Área_de_impresión</vt:lpstr>
      <vt:lpstr>'4.c-costos'!Área_de_impresión</vt:lpstr>
      <vt:lpstr>'5-precios'!Área_de_impresión</vt:lpstr>
      <vt:lpstr>'5-precios (2)'!Área_de_impresión</vt:lpstr>
      <vt:lpstr>'5-precios (3)'!Área_de_impresión</vt:lpstr>
      <vt:lpstr>'6- Compras internas'!Área_de_impresión</vt:lpstr>
      <vt:lpstr>'6- Compras internas (2)'!Área_de_impresión</vt:lpstr>
      <vt:lpstr>'6- Compras internas (3)'!Área_de_impresión</vt:lpstr>
      <vt:lpstr>'6- Compras internas (4)'!Área_de_impresión</vt:lpstr>
      <vt:lpstr>'7- reventa'!Área_de_impresión</vt:lpstr>
      <vt:lpstr>'8-empleo '!Área_de_impresión</vt:lpstr>
      <vt:lpstr>'9-existencias'!Área_de_impresión</vt:lpstr>
      <vt:lpstr>anexo!Área_de_impresión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Marcelo J. Annarumma</dc:creator>
  <cp:lastModifiedBy>Sebastian Lastra</cp:lastModifiedBy>
  <cp:lastPrinted>2017-09-26T21:31:26Z</cp:lastPrinted>
  <dcterms:created xsi:type="dcterms:W3CDTF">2000-08-29T18:35:56Z</dcterms:created>
  <dcterms:modified xsi:type="dcterms:W3CDTF">2017-09-27T14:53:12Z</dcterms:modified>
</cp:coreProperties>
</file>