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Expedientes en Tramite C.N.C.E\Dumping\2016.128\040 Cuestionarios\10 Modelo Enviado\Importadores Investigados\"/>
    </mc:Choice>
  </mc:AlternateContent>
  <bookViews>
    <workbookView xWindow="-60" yWindow="5085" windowWidth="15360" windowHeight="4335" tabRatio="952" firstSheet="4" activeTab="1"/>
  </bookViews>
  <sheets>
    <sheet name="parámetros e instrucciones" sheetId="17" r:id="rId1"/>
    <sheet name="anexo" sheetId="1" r:id="rId2"/>
    <sheet name="1.Tipos" sheetId="24" r:id="rId3"/>
    <sheet name="2.1.impo Origen Investigado" sheetId="28" r:id="rId4"/>
    <sheet name="2.2.impo Origen NO Investigado" sheetId="40" r:id="rId5"/>
    <sheet name="3.1costos origenes investigados" sheetId="9" r:id="rId6"/>
    <sheet name="3.2.costos origenes NO investi " sheetId="41" r:id="rId7"/>
    <sheet name="4.precios" sheetId="10" r:id="rId8"/>
    <sheet name="5.Compras internas" sheetId="21" r:id="rId9"/>
    <sheet name="6.reventa " sheetId="32" r:id="rId10"/>
    <sheet name="7.exist" sheetId="36" r:id="rId11"/>
  </sheets>
  <externalReferences>
    <externalReference r:id="rId12"/>
    <externalReference r:id="rId13"/>
  </externalReferences>
  <definedNames>
    <definedName name="al">[1]PARAMETROS!$C$5</definedName>
    <definedName name="año1">'[2]0a_Parámetros'!$H$7</definedName>
    <definedName name="_xlnm.Print_Area" localSheetId="2">'1.Tipos'!$A$1:$G$40</definedName>
    <definedName name="_xlnm.Print_Area" localSheetId="3">'2.1.impo Origen Investigado'!$A$1:$E$62</definedName>
    <definedName name="_xlnm.Print_Area" localSheetId="4">'2.2.impo Origen NO Investigado'!$A$1:$G$61</definedName>
    <definedName name="_xlnm.Print_Area" localSheetId="5">'3.1costos origenes investigados'!$A$1:$I$44</definedName>
    <definedName name="_xlnm.Print_Area" localSheetId="6">'3.2.costos origenes NO investi '!$A$1:$I$44</definedName>
    <definedName name="_xlnm.Print_Area" localSheetId="7">'4.precios'!$A$1:$E$62</definedName>
    <definedName name="_xlnm.Print_Area" localSheetId="9">'6.reventa '!$A$1:$I$63</definedName>
    <definedName name="_xlnm.Print_Area" localSheetId="10">'7.exist'!$A$1:$F$16</definedName>
    <definedName name="_xlnm.Print_Area" localSheetId="1">anexo!$A$1:$E$51</definedName>
  </definedNames>
  <calcPr calcId="152511" calcMode="manual"/>
</workbook>
</file>

<file path=xl/calcChain.xml><?xml version="1.0" encoding="utf-8"?>
<calcChain xmlns="http://schemas.openxmlformats.org/spreadsheetml/2006/main">
  <c r="A55" i="32" l="1"/>
  <c r="A54" i="32"/>
  <c r="A53" i="32"/>
  <c r="A52" i="32"/>
  <c r="A51" i="32"/>
  <c r="A50" i="32"/>
  <c r="A49" i="32"/>
  <c r="A48" i="32"/>
  <c r="A47" i="32"/>
  <c r="A46" i="32"/>
  <c r="A50" i="21" l="1"/>
  <c r="A51" i="21"/>
  <c r="A52" i="21"/>
  <c r="A53" i="21"/>
  <c r="A53" i="10"/>
  <c r="A54" i="10"/>
  <c r="A3" i="21"/>
  <c r="I36" i="41" l="1"/>
  <c r="G36" i="41"/>
  <c r="E36" i="41"/>
  <c r="C36" i="41"/>
  <c r="I35" i="41"/>
  <c r="G35" i="41"/>
  <c r="E35" i="41"/>
  <c r="C35" i="41"/>
  <c r="I33" i="41"/>
  <c r="G33" i="41"/>
  <c r="E33" i="41"/>
  <c r="C33" i="41"/>
  <c r="I32" i="41"/>
  <c r="G32" i="41"/>
  <c r="E32" i="41"/>
  <c r="C32" i="41"/>
  <c r="I30" i="41"/>
  <c r="G30" i="41"/>
  <c r="E30" i="41"/>
  <c r="C30" i="41"/>
  <c r="I29" i="41"/>
  <c r="G29" i="41"/>
  <c r="E29" i="41"/>
  <c r="C29" i="41"/>
  <c r="I27" i="41"/>
  <c r="G27" i="41"/>
  <c r="E27" i="41"/>
  <c r="C27" i="41"/>
  <c r="I26" i="41"/>
  <c r="G26" i="41"/>
  <c r="E26" i="41"/>
  <c r="C26" i="41"/>
  <c r="I24" i="41"/>
  <c r="G24" i="41"/>
  <c r="E24" i="41"/>
  <c r="C24" i="41"/>
  <c r="I23" i="41"/>
  <c r="G23" i="41"/>
  <c r="E23" i="41"/>
  <c r="C23" i="41"/>
  <c r="I22" i="41"/>
  <c r="G22" i="41"/>
  <c r="E22" i="41"/>
  <c r="C22" i="41"/>
  <c r="I21" i="41"/>
  <c r="G21" i="41"/>
  <c r="E21" i="41"/>
  <c r="C21" i="41"/>
  <c r="I20" i="41"/>
  <c r="G20" i="41"/>
  <c r="E20" i="41"/>
  <c r="C20" i="41"/>
  <c r="I19" i="41"/>
  <c r="G19" i="41"/>
  <c r="E19" i="41"/>
  <c r="C19" i="41"/>
  <c r="I18" i="41"/>
  <c r="G18" i="41"/>
  <c r="E18" i="41"/>
  <c r="C18" i="41"/>
  <c r="I17" i="41"/>
  <c r="G17" i="41"/>
  <c r="E17" i="41"/>
  <c r="C17" i="41"/>
  <c r="I16" i="41"/>
  <c r="G16" i="41"/>
  <c r="E16" i="41"/>
  <c r="C16" i="41"/>
  <c r="I15" i="41"/>
  <c r="G15" i="41"/>
  <c r="E15" i="41"/>
  <c r="C15" i="41"/>
  <c r="I14" i="41"/>
  <c r="G14" i="41"/>
  <c r="E14" i="41"/>
  <c r="C14" i="41"/>
  <c r="I13" i="41"/>
  <c r="G13" i="41"/>
  <c r="E13" i="41"/>
  <c r="C13" i="41"/>
  <c r="I12" i="41"/>
  <c r="G12" i="41"/>
  <c r="E12" i="41"/>
  <c r="C12" i="41"/>
  <c r="I11" i="41"/>
  <c r="G11" i="41"/>
  <c r="E11" i="41"/>
  <c r="C11" i="41"/>
  <c r="I10" i="41"/>
  <c r="G10" i="41"/>
  <c r="E10" i="41"/>
  <c r="C10" i="41"/>
  <c r="A3" i="40"/>
  <c r="A3" i="28"/>
  <c r="A3" i="36" l="1"/>
  <c r="A61" i="32"/>
  <c r="A60" i="32"/>
  <c r="A59" i="32"/>
  <c r="A58" i="32"/>
  <c r="A57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3" i="32"/>
  <c r="A52" i="10"/>
  <c r="A60" i="10"/>
  <c r="A59" i="10"/>
  <c r="A58" i="10"/>
  <c r="A57" i="10"/>
  <c r="A56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I36" i="9"/>
  <c r="I35" i="9"/>
  <c r="I33" i="9"/>
  <c r="I32" i="9"/>
  <c r="I30" i="9"/>
  <c r="I29" i="9"/>
  <c r="I27" i="9"/>
  <c r="I26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G36" i="9"/>
  <c r="G35" i="9"/>
  <c r="G33" i="9"/>
  <c r="G32" i="9"/>
  <c r="G30" i="9"/>
  <c r="G29" i="9"/>
  <c r="G27" i="9"/>
  <c r="G26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E36" i="9"/>
  <c r="E35" i="9"/>
  <c r="E33" i="9"/>
  <c r="E32" i="9"/>
  <c r="E30" i="9"/>
  <c r="E29" i="9"/>
  <c r="E27" i="9"/>
  <c r="E26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C10" i="9"/>
  <c r="C36" i="9"/>
  <c r="C35" i="9"/>
  <c r="C33" i="9"/>
  <c r="C32" i="9"/>
  <c r="C30" i="9"/>
  <c r="C29" i="9"/>
  <c r="C27" i="9"/>
  <c r="C26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D6" i="24"/>
  <c r="E6" i="24" s="1"/>
  <c r="A56" i="21" l="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C69" i="21"/>
  <c r="B69" i="21"/>
  <c r="C68" i="21"/>
  <c r="B68" i="21"/>
  <c r="C67" i="21"/>
  <c r="B67" i="21"/>
  <c r="A67" i="10"/>
  <c r="C69" i="10"/>
  <c r="C70" i="10"/>
  <c r="B70" i="10"/>
  <c r="B69" i="10"/>
  <c r="B66" i="10"/>
  <c r="C68" i="10"/>
  <c r="B68" i="10"/>
  <c r="C67" i="10"/>
  <c r="B67" i="10"/>
  <c r="C66" i="10"/>
  <c r="A58" i="21" l="1"/>
  <c r="A69" i="10"/>
  <c r="A68" i="21"/>
  <c r="A55" i="21"/>
  <c r="A57" i="21"/>
  <c r="A66" i="10"/>
  <c r="A68" i="10"/>
  <c r="A67" i="21" l="1"/>
  <c r="A69" i="21"/>
  <c r="A59" i="21"/>
  <c r="A70" i="10"/>
  <c r="A70" i="21"/>
  <c r="A71" i="21" l="1"/>
</calcChain>
</file>

<file path=xl/sharedStrings.xml><?xml version="1.0" encoding="utf-8"?>
<sst xmlns="http://schemas.openxmlformats.org/spreadsheetml/2006/main" count="255" uniqueCount="125">
  <si>
    <t>ANEXO ESTADÍSTICO</t>
  </si>
  <si>
    <t>RANKING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</si>
  <si>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</si>
  <si>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</si>
  <si>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</si>
  <si>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</si>
  <si>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</si>
  <si>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</si>
  <si>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</si>
  <si>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</si>
  <si>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</si>
  <si>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</si>
  <si>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</si>
  <si>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</si>
  <si>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</si>
  <si>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</si>
  <si>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</si>
  <si>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</si>
  <si>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</si>
  <si>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</si>
  <si>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</si>
  <si>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</si>
  <si>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</si>
  <si>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</si>
  <si>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Compras internas de</t>
  </si>
  <si>
    <t>VALOR  NACIONALIZADO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</si>
  <si>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</si>
  <si>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</si>
  <si>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</si>
  <si>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</si>
  <si>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</si>
  <si>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</si>
  <si>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1° tipo</t>
  </si>
  <si>
    <t>2° tipo</t>
  </si>
  <si>
    <t>3° tipo</t>
  </si>
  <si>
    <t>TOTAL</t>
  </si>
  <si>
    <t>Año</t>
  </si>
  <si>
    <t>CONTROLES CNCE (muestran diferencias entre totales y mensuales)</t>
  </si>
  <si>
    <t>volumen</t>
  </si>
  <si>
    <t>pesos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</si>
  <si>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</si>
  <si>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</si>
  <si>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</si>
  <si>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</si>
  <si>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</si>
  <si>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</si>
  <si>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Existencias de</t>
  </si>
  <si>
    <t xml:space="preserve">Reventa al mercado interno de </t>
  </si>
  <si>
    <t>Valores ($)</t>
  </si>
  <si>
    <t>PRECIO PRIMERA VENTA</t>
  </si>
  <si>
    <t>SUB-TOTAL (en depósito del importador)</t>
  </si>
  <si>
    <t>Cuadro N° 6</t>
  </si>
  <si>
    <t>promedio 2013</t>
  </si>
  <si>
    <t>promedio 2014</t>
  </si>
  <si>
    <t>Importaciones de</t>
  </si>
  <si>
    <t>10</t>
  </si>
  <si>
    <t>Tipos de</t>
  </si>
  <si>
    <t>Características técnicas, físicas, etc.</t>
  </si>
  <si>
    <t>Característica 1: Detallar</t>
  </si>
  <si>
    <t xml:space="preserve">              %</t>
  </si>
  <si>
    <t>Característica 2: Detallar</t>
  </si>
  <si>
    <t>Característica 3: Detallar</t>
  </si>
  <si>
    <t>Característica 4: Detallar</t>
  </si>
  <si>
    <t>….° tipo</t>
  </si>
  <si>
    <t>Otros (Resto)</t>
  </si>
  <si>
    <t>Si</t>
  </si>
  <si>
    <t>No</t>
  </si>
  <si>
    <t>Período</t>
  </si>
  <si>
    <t>Despachos Involucrados (Fecha y Nº)</t>
  </si>
  <si>
    <t>Valor FOB (Total)</t>
  </si>
  <si>
    <t>Valor CIF (Total)</t>
  </si>
  <si>
    <t>en pesos por kilogramo</t>
  </si>
  <si>
    <t>Costo de nacionalización y determinación del precio de primera venta</t>
  </si>
  <si>
    <r>
      <t>Seleccione el origen correspondiente:</t>
    </r>
    <r>
      <rPr>
        <b/>
        <vertAlign val="superscript"/>
        <sz val="7.5"/>
        <rFont val="MS Sans Serif"/>
      </rPr>
      <t>1</t>
    </r>
  </si>
  <si>
    <t>Precios en el mercado interno</t>
  </si>
  <si>
    <r>
      <t>Seleccione el origen correspondiente:</t>
    </r>
    <r>
      <rPr>
        <b/>
        <vertAlign val="superscript"/>
        <sz val="7.5"/>
        <rFont val="Arial"/>
        <family val="2"/>
      </rPr>
      <t>1</t>
    </r>
  </si>
  <si>
    <t>Total Facturado</t>
  </si>
  <si>
    <t>Volumen (kg)</t>
  </si>
  <si>
    <t>Ingreso Medio por Ventas</t>
  </si>
  <si>
    <t>Valor ($)</t>
  </si>
  <si>
    <r>
      <t>importadas de todos los orígenes</t>
    </r>
    <r>
      <rPr>
        <b/>
        <vertAlign val="superscript"/>
        <sz val="7.5"/>
        <rFont val="Arial"/>
        <family val="2"/>
      </rPr>
      <t>1</t>
    </r>
  </si>
  <si>
    <t>(en kilogramos y a valores de primera venta)</t>
  </si>
  <si>
    <t>Origen:..................</t>
  </si>
  <si>
    <r>
      <rPr>
        <vertAlign val="superscript"/>
        <sz val="7.5"/>
        <rFont val="Arial"/>
        <family val="2"/>
      </rPr>
      <t>1</t>
    </r>
    <r>
      <rPr>
        <sz val="10"/>
        <rFont val="Arial"/>
        <family val="2"/>
      </rPr>
      <t xml:space="preserve"> Incorpore las columnas necesarias para cubrir todos los orígenes de importación</t>
    </r>
  </si>
  <si>
    <r>
      <t>importados de todos los orígenes</t>
    </r>
    <r>
      <rPr>
        <b/>
        <vertAlign val="superscript"/>
        <sz val="7.5"/>
        <rFont val="Arial"/>
        <family val="2"/>
      </rPr>
      <t>1</t>
    </r>
  </si>
  <si>
    <t>En kilogramos</t>
  </si>
  <si>
    <t>Origen Nacional</t>
  </si>
  <si>
    <t>Orígenes Investigados</t>
  </si>
  <si>
    <t>Orígenes no investigados</t>
  </si>
  <si>
    <t>Origen:..............</t>
  </si>
  <si>
    <r>
      <t xml:space="preserve">Notas:
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Complete un cuadro por cada origen investigado del que ha realizado importaciones.</t>
    </r>
  </si>
  <si>
    <t>BRASIL</t>
  </si>
  <si>
    <t>CHINA</t>
  </si>
  <si>
    <t>promedio 2015</t>
  </si>
  <si>
    <t>promedio ene-nov 2016</t>
  </si>
  <si>
    <t>ene-nov 2015</t>
  </si>
  <si>
    <t>ene-nov 2016</t>
  </si>
  <si>
    <r>
      <t xml:space="preserve">Originarias de </t>
    </r>
    <r>
      <rPr>
        <b/>
        <u/>
        <vertAlign val="superscript"/>
        <sz val="10"/>
        <rFont val="Arial"/>
        <family val="2"/>
      </rPr>
      <t>1</t>
    </r>
    <r>
      <rPr>
        <b/>
        <u/>
        <sz val="10"/>
        <rFont val="Arial"/>
        <family val="2"/>
      </rPr>
      <t xml:space="preserve">: </t>
    </r>
  </si>
  <si>
    <t xml:space="preserve">
Agregue todas las filas que le resulten necesarias.</t>
  </si>
  <si>
    <r>
      <t xml:space="preserve">Notas:
</t>
    </r>
    <r>
      <rPr>
        <vertAlign val="superscript"/>
        <sz val="10"/>
        <rFont val="Arial"/>
        <family val="2"/>
      </rPr>
      <t xml:space="preserve">1  </t>
    </r>
    <r>
      <rPr>
        <sz val="10"/>
        <rFont val="Arial"/>
        <family val="2"/>
      </rPr>
      <t>Complete un cuadro por cada origen investigado del que ha realizado importaciones.</t>
    </r>
  </si>
  <si>
    <t>Cuadro N° 1</t>
  </si>
  <si>
    <r>
      <t>ORIGEN INVESTIGADO</t>
    </r>
    <r>
      <rPr>
        <b/>
        <u/>
        <vertAlign val="superscript"/>
        <sz val="10"/>
        <rFont val="Arial"/>
        <family val="2"/>
      </rPr>
      <t xml:space="preserve"> 1</t>
    </r>
    <r>
      <rPr>
        <b/>
        <u/>
        <sz val="10"/>
        <rFont val="Arial"/>
        <family val="2"/>
      </rPr>
      <t>:</t>
    </r>
  </si>
  <si>
    <t>ene-nov2016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</si>
  <si>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Complete un cuadro por cada origen investigado del que ha realizado importaciones.</t>
    </r>
  </si>
  <si>
    <t>Nota:</t>
  </si>
  <si>
    <t xml:space="preserve">ORIGINARIAS DE: </t>
  </si>
  <si>
    <r>
      <t>completar el origen</t>
    </r>
    <r>
      <rPr>
        <b/>
        <vertAlign val="superscript"/>
        <sz val="10"/>
        <rFont val="Arial"/>
        <family val="2"/>
      </rPr>
      <t xml:space="preserve"> (1) </t>
    </r>
    <r>
      <rPr>
        <b/>
        <sz val="10"/>
        <rFont val="Arial"/>
        <family val="2"/>
      </rPr>
      <t xml:space="preserve"> …………………..</t>
    </r>
  </si>
  <si>
    <t>Cuadro N° 2.1</t>
  </si>
  <si>
    <t>Cuadro N° 2.2</t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</si>
  <si>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Completar un cuadro por cada origen no objeto de investigación desde el que realizó importaciones.</t>
    </r>
  </si>
  <si>
    <r>
      <t xml:space="preserve">Notas:
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Complete un cuadro por cada origen no investigado del que ha realizado importaciones.</t>
    </r>
  </si>
  <si>
    <t>(1) Complete un cuadro por cada origen investigado del que ha realizado importaciones.</t>
  </si>
  <si>
    <t>Origen: ……………</t>
  </si>
  <si>
    <t>Origen: CHINA</t>
  </si>
  <si>
    <t>Origen: BRASIL</t>
  </si>
  <si>
    <t>Origen: NACIONAL</t>
  </si>
  <si>
    <t>Origen: …………</t>
  </si>
  <si>
    <t>Origen: ………………</t>
  </si>
  <si>
    <t>PLACAS DE METACRILATO</t>
  </si>
  <si>
    <t>Cuadro Nº 4</t>
  </si>
  <si>
    <t>Cuadro N° 5</t>
  </si>
  <si>
    <t>Cuadro N° 7</t>
  </si>
  <si>
    <t>Cuadro Nº 3.1</t>
  </si>
  <si>
    <t>Cuadro Nº 3.2</t>
  </si>
  <si>
    <r>
      <t>Indique el origen correspondiente:</t>
    </r>
    <r>
      <rPr>
        <b/>
        <vertAlign val="superscript"/>
        <sz val="7.5"/>
        <rFont val="MS Sans Serif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</si>
</sst>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i/>
      <sz val="10"/>
      <name val="MS Sans Serif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9"/>
      <name val="Arial"/>
      <family val="2"/>
    </font>
    <font>
      <i/>
      <sz val="10"/>
      <name val="Arial"/>
      <family val="2"/>
    </font>
    <font>
      <b/>
      <vertAlign val="superscript"/>
      <sz val="7.5"/>
      <name val="Arial"/>
      <family val="2"/>
    </font>
    <font>
      <vertAlign val="superscript"/>
      <sz val="7.5"/>
      <name val="Arial"/>
      <family val="2"/>
    </font>
    <font>
      <b/>
      <vertAlign val="superscript"/>
      <sz val="7.5"/>
      <name val="MS Sans Serif"/>
    </font>
    <font>
      <sz val="10"/>
      <name val="MS Sans Serif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u/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1"/>
    <xf numFmtId="0" fontId="9" fillId="0" borderId="0"/>
  </cellStyleXfs>
  <cellXfs count="332">
    <xf numFmtId="0" fontId="0" fillId="0" borderId="0" xfId="0"/>
    <xf numFmtId="0" fontId="0" fillId="0" borderId="0" xfId="0" applyBorder="1"/>
    <xf numFmtId="0" fontId="5" fillId="0" borderId="0" xfId="0" applyFont="1"/>
    <xf numFmtId="0" fontId="8" fillId="0" borderId="6" xfId="0" applyFont="1" applyBorder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0" fillId="0" borderId="11" xfId="0" applyFont="1" applyBorder="1" applyProtection="1">
      <protection locked="0"/>
    </xf>
    <xf numFmtId="0" fontId="10" fillId="0" borderId="12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2" fillId="0" borderId="6" xfId="0" applyFont="1" applyBorder="1" applyAlignment="1" applyProtection="1">
      <alignment horizontal="center"/>
      <protection locked="0"/>
    </xf>
    <xf numFmtId="9" fontId="0" fillId="0" borderId="6" xfId="0" applyNumberFormat="1" applyBorder="1" applyProtection="1">
      <protection locked="0"/>
    </xf>
    <xf numFmtId="0" fontId="0" fillId="0" borderId="0" xfId="0" applyFill="1" applyProtection="1">
      <protection locked="0"/>
    </xf>
    <xf numFmtId="17" fontId="12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17" fontId="12" fillId="0" borderId="20" xfId="0" applyNumberFormat="1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17" fontId="12" fillId="0" borderId="22" xfId="0" applyNumberFormat="1" applyFon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17" fontId="1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1" fontId="14" fillId="0" borderId="2" xfId="0" applyNumberFormat="1" applyFont="1" applyFill="1" applyBorder="1" applyAlignment="1" applyProtection="1">
      <alignment horizontal="center"/>
      <protection locked="0"/>
    </xf>
    <xf numFmtId="4" fontId="15" fillId="2" borderId="29" xfId="0" applyNumberFormat="1" applyFont="1" applyFill="1" applyBorder="1" applyAlignment="1" applyProtection="1">
      <alignment horizontal="center"/>
    </xf>
    <xf numFmtId="4" fontId="15" fillId="2" borderId="2" xfId="0" applyNumberFormat="1" applyFont="1" applyFill="1" applyBorder="1" applyAlignment="1" applyProtection="1">
      <alignment horizontal="center"/>
    </xf>
    <xf numFmtId="1" fontId="14" fillId="0" borderId="20" xfId="0" applyNumberFormat="1" applyFont="1" applyFill="1" applyBorder="1" applyAlignment="1" applyProtection="1">
      <alignment horizontal="center"/>
      <protection locked="0"/>
    </xf>
    <xf numFmtId="4" fontId="15" fillId="2" borderId="30" xfId="0" applyNumberFormat="1" applyFont="1" applyFill="1" applyBorder="1" applyAlignment="1" applyProtection="1">
      <alignment horizontal="center"/>
    </xf>
    <xf numFmtId="4" fontId="15" fillId="2" borderId="20" xfId="0" applyNumberFormat="1" applyFont="1" applyFill="1" applyBorder="1" applyAlignment="1" applyProtection="1">
      <alignment horizontal="center"/>
    </xf>
    <xf numFmtId="1" fontId="14" fillId="0" borderId="22" xfId="0" applyNumberFormat="1" applyFont="1" applyFill="1" applyBorder="1" applyAlignment="1" applyProtection="1">
      <alignment horizontal="center"/>
      <protection locked="0"/>
    </xf>
    <xf numFmtId="4" fontId="15" fillId="2" borderId="31" xfId="0" applyNumberFormat="1" applyFont="1" applyFill="1" applyBorder="1" applyAlignment="1" applyProtection="1">
      <alignment horizontal="center"/>
    </xf>
    <xf numFmtId="4" fontId="15" fillId="2" borderId="22" xfId="0" applyNumberFormat="1" applyFont="1" applyFill="1" applyBorder="1" applyAlignment="1" applyProtection="1">
      <alignment horizontal="center"/>
    </xf>
    <xf numFmtId="4" fontId="15" fillId="2" borderId="11" xfId="0" applyNumberFormat="1" applyFont="1" applyFill="1" applyBorder="1" applyAlignment="1" applyProtection="1">
      <alignment horizontal="center"/>
    </xf>
    <xf numFmtId="4" fontId="15" fillId="2" borderId="22" xfId="0" quotePrefix="1" applyNumberFormat="1" applyFont="1" applyFill="1" applyBorder="1" applyAlignment="1" applyProtection="1">
      <alignment horizontal="center"/>
    </xf>
    <xf numFmtId="0" fontId="0" fillId="0" borderId="32" xfId="0" applyBorder="1" applyAlignment="1" applyProtection="1">
      <alignment horizontal="center"/>
      <protection locked="0"/>
    </xf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Protection="1">
      <protection locked="0"/>
    </xf>
    <xf numFmtId="0" fontId="14" fillId="0" borderId="5" xfId="0" applyFont="1" applyBorder="1" applyProtection="1">
      <protection locked="0"/>
    </xf>
    <xf numFmtId="49" fontId="14" fillId="0" borderId="6" xfId="0" applyNumberFormat="1" applyFont="1" applyBorder="1" applyAlignment="1" applyProtection="1">
      <alignment horizontal="center"/>
      <protection locked="0"/>
    </xf>
    <xf numFmtId="0" fontId="14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14" fillId="0" borderId="35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0" xfId="0" applyAlignment="1" applyProtection="1">
      <protection locked="0"/>
    </xf>
    <xf numFmtId="2" fontId="9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4" fontId="15" fillId="2" borderId="32" xfId="0" applyNumberFormat="1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22" xfId="0" applyFill="1" applyBorder="1" applyProtection="1">
      <protection locked="0"/>
    </xf>
    <xf numFmtId="0" fontId="5" fillId="0" borderId="0" xfId="0" applyFont="1" applyFill="1"/>
    <xf numFmtId="0" fontId="11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5" fillId="0" borderId="0" xfId="0" applyFont="1" applyFill="1" applyProtection="1">
      <protection locked="0"/>
    </xf>
    <xf numFmtId="0" fontId="17" fillId="0" borderId="0" xfId="0" applyFont="1" applyFill="1" applyAlignment="1" applyProtection="1">
      <alignment horizontal="centerContinuous"/>
      <protection locked="0"/>
    </xf>
    <xf numFmtId="0" fontId="13" fillId="0" borderId="53" xfId="0" applyFont="1" applyFill="1" applyBorder="1" applyProtection="1">
      <protection locked="0"/>
    </xf>
    <xf numFmtId="0" fontId="13" fillId="0" borderId="54" xfId="0" applyFont="1" applyFill="1" applyBorder="1" applyProtection="1">
      <protection locked="0"/>
    </xf>
    <xf numFmtId="0" fontId="13" fillId="0" borderId="55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0" fontId="0" fillId="0" borderId="20" xfId="0" applyFill="1" applyBorder="1" applyProtection="1">
      <protection locked="0"/>
    </xf>
    <xf numFmtId="0" fontId="0" fillId="0" borderId="32" xfId="0" applyBorder="1" applyProtection="1">
      <protection locked="0"/>
    </xf>
    <xf numFmtId="17" fontId="12" fillId="0" borderId="32" xfId="0" applyNumberFormat="1" applyFont="1" applyBorder="1" applyAlignment="1" applyProtection="1">
      <alignment horizontal="center"/>
      <protection locked="0"/>
    </xf>
    <xf numFmtId="0" fontId="0" fillId="0" borderId="56" xfId="0" applyBorder="1" applyProtection="1">
      <protection locked="0"/>
    </xf>
    <xf numFmtId="0" fontId="0" fillId="0" borderId="46" xfId="0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Protection="1"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19" fillId="0" borderId="13" xfId="0" applyFont="1" applyBorder="1" applyProtection="1">
      <protection locked="0"/>
    </xf>
    <xf numFmtId="0" fontId="12" fillId="0" borderId="0" xfId="3" applyFont="1" applyAlignment="1" applyProtection="1">
      <protection locked="0"/>
    </xf>
    <xf numFmtId="0" fontId="9" fillId="0" borderId="0" xfId="3"/>
    <xf numFmtId="0" fontId="9" fillId="0" borderId="0" xfId="3" applyAlignment="1" applyProtection="1">
      <alignment horizontal="centerContinuous"/>
      <protection locked="0"/>
    </xf>
    <xf numFmtId="0" fontId="12" fillId="0" borderId="0" xfId="3" applyFont="1" applyAlignment="1" applyProtection="1">
      <alignment horizontal="centerContinuous"/>
      <protection locked="0"/>
    </xf>
    <xf numFmtId="0" fontId="12" fillId="0" borderId="11" xfId="3" applyFont="1" applyBorder="1" applyAlignment="1" applyProtection="1">
      <alignment horizontal="center" vertical="center" wrapText="1"/>
      <protection locked="0"/>
    </xf>
    <xf numFmtId="17" fontId="12" fillId="0" borderId="2" xfId="3" applyNumberFormat="1" applyFont="1" applyBorder="1" applyAlignment="1" applyProtection="1">
      <alignment horizontal="center"/>
      <protection locked="0"/>
    </xf>
    <xf numFmtId="0" fontId="9" fillId="0" borderId="2" xfId="3" applyBorder="1" applyAlignment="1" applyProtection="1">
      <alignment horizontal="center"/>
      <protection locked="0"/>
    </xf>
    <xf numFmtId="0" fontId="9" fillId="0" borderId="2" xfId="3" applyBorder="1" applyProtection="1">
      <protection locked="0"/>
    </xf>
    <xf numFmtId="17" fontId="12" fillId="0" borderId="20" xfId="3" applyNumberFormat="1" applyFont="1" applyBorder="1" applyAlignment="1" applyProtection="1">
      <alignment horizontal="center"/>
      <protection locked="0"/>
    </xf>
    <xf numFmtId="0" fontId="9" fillId="0" borderId="20" xfId="3" applyBorder="1" applyAlignment="1" applyProtection="1">
      <alignment horizontal="center"/>
      <protection locked="0"/>
    </xf>
    <xf numFmtId="0" fontId="9" fillId="0" borderId="20" xfId="3" applyBorder="1" applyProtection="1">
      <protection locked="0"/>
    </xf>
    <xf numFmtId="17" fontId="12" fillId="0" borderId="22" xfId="3" applyNumberFormat="1" applyFont="1" applyBorder="1" applyAlignment="1" applyProtection="1">
      <alignment horizontal="center"/>
      <protection locked="0"/>
    </xf>
    <xf numFmtId="0" fontId="9" fillId="0" borderId="22" xfId="3" applyBorder="1" applyProtection="1">
      <protection locked="0"/>
    </xf>
    <xf numFmtId="0" fontId="9" fillId="0" borderId="26" xfId="3" applyBorder="1" applyProtection="1">
      <protection locked="0"/>
    </xf>
    <xf numFmtId="0" fontId="9" fillId="0" borderId="27" xfId="3" applyBorder="1" applyProtection="1">
      <protection locked="0"/>
    </xf>
    <xf numFmtId="0" fontId="9" fillId="0" borderId="28" xfId="3" applyBorder="1" applyProtection="1">
      <protection locked="0"/>
    </xf>
    <xf numFmtId="0" fontId="9" fillId="0" borderId="22" xfId="3" applyBorder="1" applyAlignment="1" applyProtection="1">
      <alignment horizontal="center"/>
      <protection locked="0"/>
    </xf>
    <xf numFmtId="17" fontId="12" fillId="0" borderId="0" xfId="3" applyNumberFormat="1" applyFont="1" applyBorder="1" applyAlignment="1" applyProtection="1">
      <alignment horizontal="center"/>
      <protection locked="0"/>
    </xf>
    <xf numFmtId="0" fontId="9" fillId="0" borderId="0" xfId="3" applyBorder="1" applyProtection="1">
      <protection locked="0"/>
    </xf>
    <xf numFmtId="0" fontId="9" fillId="0" borderId="0" xfId="3" applyBorder="1" applyAlignment="1" applyProtection="1">
      <alignment horizontal="center"/>
      <protection locked="0"/>
    </xf>
    <xf numFmtId="0" fontId="12" fillId="0" borderId="2" xfId="3" applyNumberFormat="1" applyFont="1" applyFill="1" applyBorder="1" applyAlignment="1" applyProtection="1">
      <alignment horizontal="center"/>
      <protection locked="0"/>
    </xf>
    <xf numFmtId="0" fontId="12" fillId="0" borderId="20" xfId="3" applyNumberFormat="1" applyFont="1" applyFill="1" applyBorder="1" applyAlignment="1" applyProtection="1">
      <alignment horizontal="center"/>
      <protection locked="0"/>
    </xf>
    <xf numFmtId="0" fontId="12" fillId="0" borderId="32" xfId="3" applyNumberFormat="1" applyFont="1" applyFill="1" applyBorder="1" applyAlignment="1" applyProtection="1">
      <alignment horizontal="center"/>
      <protection locked="0"/>
    </xf>
    <xf numFmtId="0" fontId="9" fillId="0" borderId="0" xfId="3" applyProtection="1">
      <protection locked="0"/>
    </xf>
    <xf numFmtId="0" fontId="9" fillId="0" borderId="29" xfId="3" applyBorder="1" applyAlignment="1" applyProtection="1">
      <alignment horizontal="center"/>
      <protection locked="0"/>
    </xf>
    <xf numFmtId="0" fontId="9" fillId="0" borderId="57" xfId="3" applyBorder="1" applyProtection="1">
      <protection locked="0"/>
    </xf>
    <xf numFmtId="0" fontId="9" fillId="0" borderId="57" xfId="3" applyBorder="1" applyAlignment="1" applyProtection="1">
      <alignment horizontal="center"/>
      <protection locked="0"/>
    </xf>
    <xf numFmtId="0" fontId="9" fillId="0" borderId="19" xfId="3" applyBorder="1" applyProtection="1">
      <protection locked="0"/>
    </xf>
    <xf numFmtId="0" fontId="9" fillId="0" borderId="30" xfId="3" applyBorder="1" applyAlignment="1" applyProtection="1">
      <alignment horizontal="center"/>
      <protection locked="0"/>
    </xf>
    <xf numFmtId="0" fontId="9" fillId="0" borderId="40" xfId="3" applyBorder="1" applyProtection="1">
      <protection locked="0"/>
    </xf>
    <xf numFmtId="0" fontId="9" fillId="0" borderId="40" xfId="3" applyBorder="1" applyAlignment="1" applyProtection="1">
      <alignment horizontal="center"/>
      <protection locked="0"/>
    </xf>
    <xf numFmtId="0" fontId="9" fillId="0" borderId="21" xfId="3" applyBorder="1" applyProtection="1">
      <protection locked="0"/>
    </xf>
    <xf numFmtId="0" fontId="9" fillId="0" borderId="30" xfId="3" applyBorder="1" applyProtection="1">
      <protection locked="0"/>
    </xf>
    <xf numFmtId="0" fontId="9" fillId="0" borderId="39" xfId="3" applyBorder="1" applyProtection="1">
      <protection locked="0"/>
    </xf>
    <xf numFmtId="0" fontId="9" fillId="0" borderId="59" xfId="3" applyBorder="1" applyProtection="1">
      <protection locked="0"/>
    </xf>
    <xf numFmtId="0" fontId="9" fillId="0" borderId="23" xfId="3" applyBorder="1" applyProtection="1">
      <protection locked="0"/>
    </xf>
    <xf numFmtId="0" fontId="9" fillId="0" borderId="29" xfId="3" applyBorder="1" applyProtection="1">
      <protection locked="0"/>
    </xf>
    <xf numFmtId="0" fontId="9" fillId="0" borderId="31" xfId="3" applyBorder="1" applyProtection="1">
      <protection locked="0"/>
    </xf>
    <xf numFmtId="0" fontId="9" fillId="0" borderId="58" xfId="3" applyBorder="1" applyProtection="1">
      <protection locked="0"/>
    </xf>
    <xf numFmtId="0" fontId="9" fillId="0" borderId="58" xfId="3" applyBorder="1" applyAlignment="1" applyProtection="1">
      <alignment horizontal="center"/>
      <protection locked="0"/>
    </xf>
    <xf numFmtId="0" fontId="9" fillId="0" borderId="25" xfId="3" applyBorder="1" applyProtection="1">
      <protection locked="0"/>
    </xf>
    <xf numFmtId="0" fontId="4" fillId="0" borderId="0" xfId="3" applyFont="1" applyFill="1" applyAlignment="1" applyProtection="1">
      <protection locked="0"/>
    </xf>
    <xf numFmtId="0" fontId="5" fillId="0" borderId="0" xfId="0" applyFont="1" applyFill="1" applyAlignment="1">
      <alignment horizontal="center"/>
    </xf>
    <xf numFmtId="0" fontId="5" fillId="0" borderId="7" xfId="0" applyFont="1" applyFill="1" applyBorder="1" applyAlignment="1" applyProtection="1">
      <alignment horizontal="center" wrapText="1"/>
      <protection locked="0"/>
    </xf>
    <xf numFmtId="0" fontId="6" fillId="0" borderId="30" xfId="0" applyFont="1" applyFill="1" applyBorder="1" applyProtection="1">
      <protection locked="0"/>
    </xf>
    <xf numFmtId="0" fontId="5" fillId="0" borderId="30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0" fontId="5" fillId="0" borderId="41" xfId="0" applyFont="1" applyFill="1" applyBorder="1" applyProtection="1">
      <protection locked="0"/>
    </xf>
    <xf numFmtId="0" fontId="5" fillId="0" borderId="43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5" fillId="0" borderId="35" xfId="0" applyFont="1" applyFill="1" applyBorder="1" applyAlignment="1" applyProtection="1">
      <alignment horizontal="center"/>
      <protection locked="0"/>
    </xf>
    <xf numFmtId="0" fontId="5" fillId="0" borderId="34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42" xfId="0" applyFont="1" applyFill="1" applyBorder="1" applyAlignment="1" applyProtection="1">
      <alignment vertical="center"/>
      <protection locked="0"/>
    </xf>
    <xf numFmtId="0" fontId="5" fillId="0" borderId="44" xfId="0" applyFont="1" applyFill="1" applyBorder="1" applyAlignment="1" applyProtection="1">
      <alignment vertical="center"/>
      <protection locked="0"/>
    </xf>
    <xf numFmtId="0" fontId="5" fillId="0" borderId="47" xfId="0" applyFont="1" applyFill="1" applyBorder="1" applyAlignment="1" applyProtection="1">
      <alignment vertical="center"/>
      <protection locked="0"/>
    </xf>
    <xf numFmtId="0" fontId="5" fillId="0" borderId="48" xfId="0" applyFont="1" applyFill="1" applyBorder="1" applyAlignment="1" applyProtection="1">
      <alignment vertical="center"/>
      <protection locked="0"/>
    </xf>
    <xf numFmtId="0" fontId="5" fillId="0" borderId="49" xfId="0" applyFont="1" applyFill="1" applyBorder="1" applyAlignment="1" applyProtection="1">
      <alignment vertical="center"/>
      <protection locked="0"/>
    </xf>
    <xf numFmtId="0" fontId="5" fillId="0" borderId="50" xfId="0" applyFont="1" applyFill="1" applyBorder="1" applyAlignment="1" applyProtection="1">
      <alignment vertical="center"/>
      <protection locked="0"/>
    </xf>
    <xf numFmtId="0" fontId="5" fillId="0" borderId="51" xfId="0" applyFont="1" applyFill="1" applyBorder="1" applyAlignment="1" applyProtection="1">
      <alignment vertical="center"/>
      <protection locked="0"/>
    </xf>
    <xf numFmtId="0" fontId="5" fillId="0" borderId="52" xfId="0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9" fontId="5" fillId="0" borderId="40" xfId="0" applyNumberFormat="1" applyFont="1" applyFill="1" applyBorder="1" applyAlignment="1" applyProtection="1">
      <alignment horizontal="center" vertical="center"/>
      <protection locked="0"/>
    </xf>
    <xf numFmtId="0" fontId="23" fillId="0" borderId="62" xfId="0" applyFont="1" applyFill="1" applyBorder="1" applyAlignment="1" applyProtection="1">
      <alignment horizontal="center"/>
      <protection locked="0"/>
    </xf>
    <xf numFmtId="0" fontId="12" fillId="0" borderId="2" xfId="0" applyNumberFormat="1" applyFont="1" applyBorder="1" applyAlignment="1" applyProtection="1">
      <alignment horizontal="center"/>
      <protection locked="0"/>
    </xf>
    <xf numFmtId="0" fontId="12" fillId="0" borderId="20" xfId="0" applyNumberFormat="1" applyFont="1" applyBorder="1" applyAlignment="1" applyProtection="1">
      <alignment horizontal="center"/>
      <protection locked="0"/>
    </xf>
    <xf numFmtId="0" fontId="12" fillId="0" borderId="32" xfId="0" applyNumberFormat="1" applyFont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2" fillId="0" borderId="26" xfId="0" applyFont="1" applyFill="1" applyBorder="1" applyAlignment="1" applyProtection="1">
      <alignment horizontal="center" vertical="center"/>
      <protection locked="0"/>
    </xf>
    <xf numFmtId="2" fontId="9" fillId="0" borderId="26" xfId="0" applyNumberFormat="1" applyFont="1" applyBorder="1" applyAlignment="1" applyProtection="1">
      <alignment horizontal="center"/>
      <protection locked="0"/>
    </xf>
    <xf numFmtId="2" fontId="9" fillId="0" borderId="27" xfId="0" applyNumberFormat="1" applyFont="1" applyBorder="1" applyAlignment="1" applyProtection="1">
      <alignment horizontal="center"/>
      <protection locked="0"/>
    </xf>
    <xf numFmtId="2" fontId="9" fillId="0" borderId="28" xfId="0" applyNumberFormat="1" applyFont="1" applyBorder="1" applyAlignment="1" applyProtection="1">
      <alignment horizontal="center"/>
      <protection locked="0"/>
    </xf>
    <xf numFmtId="2" fontId="9" fillId="0" borderId="15" xfId="0" applyNumberFormat="1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2" fontId="9" fillId="0" borderId="19" xfId="0" applyNumberFormat="1" applyFont="1" applyBorder="1" applyAlignment="1" applyProtection="1">
      <alignment horizontal="center"/>
      <protection locked="0"/>
    </xf>
    <xf numFmtId="2" fontId="9" fillId="0" borderId="21" xfId="0" applyNumberFormat="1" applyFont="1" applyBorder="1" applyAlignment="1" applyProtection="1">
      <alignment horizontal="center"/>
      <protection locked="0"/>
    </xf>
    <xf numFmtId="2" fontId="9" fillId="0" borderId="23" xfId="0" applyNumberFormat="1" applyFont="1" applyBorder="1" applyAlignment="1" applyProtection="1">
      <alignment horizontal="center"/>
      <protection locked="0"/>
    </xf>
    <xf numFmtId="2" fontId="9" fillId="0" borderId="25" xfId="0" applyNumberFormat="1" applyFont="1" applyBorder="1" applyAlignment="1" applyProtection="1">
      <alignment horizontal="center"/>
      <protection locked="0"/>
    </xf>
    <xf numFmtId="0" fontId="9" fillId="0" borderId="0" xfId="3" applyBorder="1" applyAlignment="1" applyProtection="1">
      <alignment horizontal="centerContinuous"/>
      <protection locked="0"/>
    </xf>
    <xf numFmtId="0" fontId="12" fillId="0" borderId="11" xfId="3" applyFont="1" applyBorder="1" applyAlignment="1" applyProtection="1">
      <alignment horizontal="center"/>
      <protection locked="0"/>
    </xf>
    <xf numFmtId="0" fontId="12" fillId="0" borderId="12" xfId="3" applyFont="1" applyBorder="1" applyAlignment="1" applyProtection="1">
      <alignment horizontal="center"/>
      <protection locked="0"/>
    </xf>
    <xf numFmtId="0" fontId="12" fillId="0" borderId="38" xfId="3" applyFont="1" applyBorder="1" applyAlignment="1" applyProtection="1">
      <alignment horizontal="center"/>
      <protection locked="0"/>
    </xf>
    <xf numFmtId="0" fontId="12" fillId="0" borderId="18" xfId="3" applyFont="1" applyBorder="1" applyAlignment="1" applyProtection="1">
      <alignment horizontal="center"/>
      <protection locked="0"/>
    </xf>
    <xf numFmtId="0" fontId="12" fillId="0" borderId="8" xfId="3" applyFont="1" applyBorder="1" applyAlignment="1" applyProtection="1">
      <alignment horizontal="center"/>
      <protection locked="0"/>
    </xf>
    <xf numFmtId="17" fontId="12" fillId="0" borderId="26" xfId="3" applyNumberFormat="1" applyFont="1" applyBorder="1" applyAlignment="1" applyProtection="1">
      <alignment horizontal="center"/>
      <protection locked="0"/>
    </xf>
    <xf numFmtId="17" fontId="12" fillId="0" borderId="19" xfId="3" applyNumberFormat="1" applyFont="1" applyBorder="1" applyAlignment="1" applyProtection="1">
      <alignment horizontal="center"/>
      <protection locked="0"/>
    </xf>
    <xf numFmtId="0" fontId="9" fillId="0" borderId="26" xfId="3" applyBorder="1" applyAlignment="1" applyProtection="1">
      <alignment horizontal="center"/>
      <protection locked="0"/>
    </xf>
    <xf numFmtId="17" fontId="12" fillId="0" borderId="27" xfId="3" applyNumberFormat="1" applyFont="1" applyBorder="1" applyAlignment="1" applyProtection="1">
      <alignment horizontal="center"/>
      <protection locked="0"/>
    </xf>
    <xf numFmtId="17" fontId="12" fillId="0" borderId="21" xfId="3" applyNumberFormat="1" applyFont="1" applyBorder="1" applyAlignment="1" applyProtection="1">
      <alignment horizontal="center"/>
      <protection locked="0"/>
    </xf>
    <xf numFmtId="0" fontId="9" fillId="0" borderId="27" xfId="3" applyBorder="1" applyAlignment="1" applyProtection="1">
      <alignment horizontal="center"/>
      <protection locked="0"/>
    </xf>
    <xf numFmtId="17" fontId="12" fillId="0" borderId="28" xfId="3" applyNumberFormat="1" applyFont="1" applyBorder="1" applyAlignment="1" applyProtection="1">
      <alignment horizontal="center"/>
      <protection locked="0"/>
    </xf>
    <xf numFmtId="17" fontId="12" fillId="0" borderId="23" xfId="3" applyNumberFormat="1" applyFont="1" applyBorder="1" applyAlignment="1" applyProtection="1">
      <alignment horizontal="center"/>
      <protection locked="0"/>
    </xf>
    <xf numFmtId="1" fontId="12" fillId="0" borderId="2" xfId="3" applyNumberFormat="1" applyFont="1" applyBorder="1" applyAlignment="1" applyProtection="1">
      <alignment horizontal="center"/>
      <protection locked="0"/>
    </xf>
    <xf numFmtId="1" fontId="9" fillId="0" borderId="64" xfId="3" applyNumberFormat="1" applyFont="1" applyBorder="1" applyAlignment="1" applyProtection="1">
      <alignment horizontal="center"/>
      <protection locked="0"/>
    </xf>
    <xf numFmtId="1" fontId="9" fillId="0" borderId="19" xfId="3" applyNumberFormat="1" applyFont="1" applyBorder="1" applyAlignment="1" applyProtection="1">
      <alignment horizontal="center"/>
      <protection locked="0"/>
    </xf>
    <xf numFmtId="0" fontId="9" fillId="0" borderId="64" xfId="3" applyFont="1" applyBorder="1" applyProtection="1">
      <protection locked="0"/>
    </xf>
    <xf numFmtId="0" fontId="9" fillId="0" borderId="19" xfId="3" applyFont="1" applyBorder="1" applyProtection="1">
      <protection locked="0"/>
    </xf>
    <xf numFmtId="1" fontId="12" fillId="0" borderId="20" xfId="3" applyNumberFormat="1" applyFont="1" applyBorder="1" applyAlignment="1" applyProtection="1">
      <alignment horizontal="center"/>
      <protection locked="0"/>
    </xf>
    <xf numFmtId="1" fontId="9" fillId="0" borderId="65" xfId="3" applyNumberFormat="1" applyFont="1" applyBorder="1" applyAlignment="1" applyProtection="1">
      <alignment horizontal="center"/>
      <protection locked="0"/>
    </xf>
    <xf numFmtId="1" fontId="9" fillId="0" borderId="21" xfId="3" applyNumberFormat="1" applyFont="1" applyBorder="1" applyAlignment="1" applyProtection="1">
      <alignment horizontal="center"/>
      <protection locked="0"/>
    </xf>
    <xf numFmtId="0" fontId="9" fillId="0" borderId="65" xfId="3" applyFont="1" applyBorder="1" applyProtection="1">
      <protection locked="0"/>
    </xf>
    <xf numFmtId="0" fontId="9" fillId="0" borderId="21" xfId="3" applyFont="1" applyBorder="1" applyProtection="1">
      <protection locked="0"/>
    </xf>
    <xf numFmtId="17" fontId="9" fillId="0" borderId="65" xfId="3" applyNumberFormat="1" applyFont="1" applyBorder="1" applyAlignment="1" applyProtection="1">
      <alignment horizontal="center"/>
      <protection locked="0"/>
    </xf>
    <xf numFmtId="17" fontId="9" fillId="0" borderId="21" xfId="3" applyNumberFormat="1" applyFont="1" applyBorder="1" applyAlignment="1" applyProtection="1">
      <alignment horizontal="center"/>
      <protection locked="0"/>
    </xf>
    <xf numFmtId="17" fontId="9" fillId="0" borderId="66" xfId="3" applyNumberFormat="1" applyFont="1" applyBorder="1" applyAlignment="1" applyProtection="1">
      <alignment horizontal="center"/>
      <protection locked="0"/>
    </xf>
    <xf numFmtId="17" fontId="9" fillId="0" borderId="23" xfId="3" applyNumberFormat="1" applyFont="1" applyBorder="1" applyAlignment="1" applyProtection="1">
      <alignment horizontal="center"/>
      <protection locked="0"/>
    </xf>
    <xf numFmtId="0" fontId="9" fillId="0" borderId="66" xfId="3" applyFont="1" applyBorder="1" applyProtection="1">
      <protection locked="0"/>
    </xf>
    <xf numFmtId="0" fontId="9" fillId="0" borderId="23" xfId="3" applyFont="1" applyBorder="1" applyProtection="1">
      <protection locked="0"/>
    </xf>
    <xf numFmtId="17" fontId="9" fillId="0" borderId="0" xfId="3" applyNumberFormat="1" applyBorder="1" applyAlignment="1" applyProtection="1">
      <alignment horizontal="center"/>
      <protection locked="0"/>
    </xf>
    <xf numFmtId="0" fontId="12" fillId="0" borderId="0" xfId="3" applyFont="1" applyProtection="1"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12" fillId="0" borderId="6" xfId="3" applyFont="1" applyFill="1" applyBorder="1" applyAlignment="1" applyProtection="1">
      <alignment horizontal="center" vertical="center"/>
      <protection locked="0"/>
    </xf>
    <xf numFmtId="14" fontId="12" fillId="0" borderId="2" xfId="3" applyNumberFormat="1" applyFont="1" applyFill="1" applyBorder="1" applyAlignment="1" applyProtection="1">
      <alignment horizontal="center"/>
      <protection locked="0"/>
    </xf>
    <xf numFmtId="14" fontId="12" fillId="0" borderId="26" xfId="3" applyNumberFormat="1" applyFont="1" applyFill="1" applyBorder="1" applyAlignment="1" applyProtection="1">
      <alignment horizontal="center"/>
      <protection locked="0"/>
    </xf>
    <xf numFmtId="0" fontId="9" fillId="0" borderId="29" xfId="3" applyFont="1" applyBorder="1" applyAlignment="1" applyProtection="1">
      <alignment horizontal="center"/>
      <protection locked="0"/>
    </xf>
    <xf numFmtId="0" fontId="19" fillId="0" borderId="2" xfId="3" applyFont="1" applyBorder="1" applyAlignment="1" applyProtection="1">
      <alignment horizontal="center"/>
      <protection locked="0"/>
    </xf>
    <xf numFmtId="14" fontId="12" fillId="0" borderId="20" xfId="3" applyNumberFormat="1" applyFont="1" applyFill="1" applyBorder="1" applyAlignment="1" applyProtection="1">
      <alignment horizontal="center"/>
      <protection locked="0"/>
    </xf>
    <xf numFmtId="14" fontId="12" fillId="0" borderId="9" xfId="3" applyNumberFormat="1" applyFont="1" applyFill="1" applyBorder="1" applyAlignment="1" applyProtection="1">
      <alignment horizontal="center"/>
      <protection locked="0"/>
    </xf>
    <xf numFmtId="0" fontId="9" fillId="0" borderId="61" xfId="3" applyBorder="1" applyAlignment="1" applyProtection="1">
      <alignment horizontal="center"/>
      <protection locked="0"/>
    </xf>
    <xf numFmtId="14" fontId="12" fillId="0" borderId="32" xfId="3" applyNumberFormat="1" applyFont="1" applyFill="1" applyBorder="1" applyAlignment="1" applyProtection="1">
      <alignment horizontal="center"/>
      <protection locked="0"/>
    </xf>
    <xf numFmtId="14" fontId="12" fillId="0" borderId="15" xfId="3" applyNumberFormat="1" applyFont="1" applyFill="1" applyBorder="1" applyAlignment="1" applyProtection="1">
      <alignment horizontal="center"/>
      <protection locked="0"/>
    </xf>
    <xf numFmtId="0" fontId="9" fillId="0" borderId="31" xfId="3" applyBorder="1" applyAlignment="1" applyProtection="1">
      <alignment horizontal="center"/>
      <protection locked="0"/>
    </xf>
    <xf numFmtId="0" fontId="9" fillId="0" borderId="32" xfId="3" applyBorder="1" applyAlignment="1" applyProtection="1">
      <alignment horizontal="center"/>
      <protection locked="0"/>
    </xf>
    <xf numFmtId="14" fontId="12" fillId="0" borderId="27" xfId="3" applyNumberFormat="1" applyFont="1" applyFill="1" applyBorder="1" applyAlignment="1" applyProtection="1">
      <alignment horizontal="center"/>
      <protection locked="0"/>
    </xf>
    <xf numFmtId="14" fontId="12" fillId="0" borderId="22" xfId="3" applyNumberFormat="1" applyFont="1" applyFill="1" applyBorder="1" applyAlignment="1" applyProtection="1">
      <alignment horizontal="center"/>
      <protection locked="0"/>
    </xf>
    <xf numFmtId="14" fontId="12" fillId="0" borderId="28" xfId="3" applyNumberFormat="1" applyFont="1" applyFill="1" applyBorder="1" applyAlignment="1" applyProtection="1">
      <alignment horizontal="center"/>
      <protection locked="0"/>
    </xf>
    <xf numFmtId="0" fontId="9" fillId="0" borderId="39" xfId="3" applyBorder="1" applyAlignment="1" applyProtection="1">
      <alignment horizontal="center"/>
      <protection locked="0"/>
    </xf>
    <xf numFmtId="17" fontId="9" fillId="0" borderId="0" xfId="3" applyNumberFormat="1" applyFont="1" applyBorder="1" applyAlignment="1" applyProtection="1">
      <alignment wrapText="1"/>
      <protection locked="0"/>
    </xf>
    <xf numFmtId="0" fontId="4" fillId="0" borderId="0" xfId="3" applyFont="1" applyFill="1" applyAlignment="1" applyProtection="1">
      <alignment horizontal="center"/>
      <protection locked="0"/>
    </xf>
    <xf numFmtId="0" fontId="12" fillId="0" borderId="11" xfId="3" applyFont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5" fillId="0" borderId="35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Continuous"/>
      <protection locked="0"/>
    </xf>
    <xf numFmtId="0" fontId="2" fillId="0" borderId="0" xfId="0" applyFont="1"/>
    <xf numFmtId="0" fontId="25" fillId="0" borderId="67" xfId="0" applyFont="1" applyFill="1" applyBorder="1" applyAlignment="1" applyProtection="1">
      <alignment horizontal="center" wrapText="1"/>
      <protection locked="0"/>
    </xf>
    <xf numFmtId="0" fontId="25" fillId="0" borderId="0" xfId="0" applyFont="1" applyFill="1" applyAlignment="1" applyProtection="1">
      <alignment horizontal="right" wrapText="1"/>
      <protection locked="0"/>
    </xf>
    <xf numFmtId="0" fontId="1" fillId="0" borderId="6" xfId="3" applyFont="1" applyBorder="1" applyAlignment="1" applyProtection="1">
      <alignment horizontal="center" vertical="center" wrapText="1"/>
      <protection locked="0"/>
    </xf>
    <xf numFmtId="0" fontId="1" fillId="0" borderId="0" xfId="3" applyFont="1" applyAlignment="1" applyProtection="1">
      <alignment horizontal="left"/>
      <protection locked="0"/>
    </xf>
    <xf numFmtId="0" fontId="25" fillId="0" borderId="0" xfId="3" applyFont="1" applyAlignment="1" applyProtection="1">
      <alignment horizontal="left"/>
      <protection locked="0"/>
    </xf>
    <xf numFmtId="0" fontId="2" fillId="0" borderId="0" xfId="3" applyFont="1"/>
    <xf numFmtId="0" fontId="9" fillId="0" borderId="68" xfId="3" applyBorder="1" applyAlignment="1" applyProtection="1">
      <alignment horizontal="centerContinuous"/>
      <protection locked="0"/>
    </xf>
    <xf numFmtId="0" fontId="2" fillId="0" borderId="0" xfId="3" applyFont="1" applyProtection="1">
      <protection locked="0"/>
    </xf>
    <xf numFmtId="2" fontId="9" fillId="0" borderId="2" xfId="0" applyNumberFormat="1" applyFont="1" applyBorder="1" applyAlignment="1" applyProtection="1">
      <alignment horizontal="center"/>
      <protection locked="0"/>
    </xf>
    <xf numFmtId="2" fontId="9" fillId="0" borderId="20" xfId="0" applyNumberFormat="1" applyFont="1" applyBorder="1" applyAlignment="1" applyProtection="1">
      <alignment horizontal="center"/>
      <protection locked="0"/>
    </xf>
    <xf numFmtId="2" fontId="9" fillId="0" borderId="22" xfId="0" applyNumberFormat="1" applyFont="1" applyBorder="1" applyAlignment="1" applyProtection="1">
      <alignment horizontal="center"/>
      <protection locked="0"/>
    </xf>
    <xf numFmtId="0" fontId="1" fillId="0" borderId="35" xfId="3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7" fontId="12" fillId="0" borderId="2" xfId="0" applyNumberFormat="1" applyFont="1" applyFill="1" applyBorder="1" applyAlignment="1" applyProtection="1">
      <alignment horizontal="center"/>
      <protection locked="0"/>
    </xf>
    <xf numFmtId="17" fontId="12" fillId="0" borderId="20" xfId="0" applyNumberFormat="1" applyFont="1" applyFill="1" applyBorder="1" applyAlignment="1" applyProtection="1">
      <alignment horizontal="center"/>
      <protection locked="0"/>
    </xf>
    <xf numFmtId="17" fontId="12" fillId="0" borderId="22" xfId="0" applyNumberFormat="1" applyFont="1" applyFill="1" applyBorder="1" applyAlignment="1" applyProtection="1">
      <alignment horizontal="center"/>
      <protection locked="0"/>
    </xf>
    <xf numFmtId="0" fontId="12" fillId="0" borderId="20" xfId="0" applyNumberFormat="1" applyFont="1" applyFill="1" applyBorder="1" applyAlignment="1" applyProtection="1">
      <alignment horizontal="center"/>
      <protection locked="0"/>
    </xf>
    <xf numFmtId="0" fontId="12" fillId="0" borderId="22" xfId="0" applyNumberFormat="1" applyFont="1" applyFill="1" applyBorder="1" applyAlignment="1" applyProtection="1">
      <alignment horizontal="center"/>
      <protection locked="0"/>
    </xf>
    <xf numFmtId="1" fontId="12" fillId="0" borderId="2" xfId="0" applyNumberFormat="1" applyFont="1" applyFill="1" applyBorder="1" applyAlignment="1" applyProtection="1">
      <alignment horizontal="center"/>
      <protection locked="0"/>
    </xf>
    <xf numFmtId="1" fontId="12" fillId="0" borderId="20" xfId="0" applyNumberFormat="1" applyFont="1" applyFill="1" applyBorder="1" applyAlignment="1" applyProtection="1">
      <alignment horizontal="center"/>
      <protection locked="0"/>
    </xf>
    <xf numFmtId="1" fontId="12" fillId="0" borderId="32" xfId="0" applyNumberFormat="1" applyFont="1" applyFill="1" applyBorder="1" applyAlignment="1" applyProtection="1">
      <alignment horizontal="center"/>
      <protection locked="0"/>
    </xf>
    <xf numFmtId="0" fontId="12" fillId="0" borderId="20" xfId="0" applyFont="1" applyFill="1" applyBorder="1" applyAlignment="1" applyProtection="1">
      <alignment horizontal="center"/>
      <protection locked="0"/>
    </xf>
    <xf numFmtId="0" fontId="12" fillId="0" borderId="22" xfId="0" applyFont="1" applyFill="1" applyBorder="1" applyAlignment="1" applyProtection="1">
      <alignment horizontal="center"/>
      <protection locked="0"/>
    </xf>
    <xf numFmtId="17" fontId="12" fillId="0" borderId="2" xfId="3" applyNumberFormat="1" applyFont="1" applyFill="1" applyBorder="1" applyAlignment="1" applyProtection="1">
      <alignment horizontal="center"/>
      <protection locked="0"/>
    </xf>
    <xf numFmtId="17" fontId="12" fillId="0" borderId="20" xfId="3" applyNumberFormat="1" applyFont="1" applyFill="1" applyBorder="1" applyAlignment="1" applyProtection="1">
      <alignment horizontal="center"/>
      <protection locked="0"/>
    </xf>
    <xf numFmtId="17" fontId="12" fillId="0" borderId="22" xfId="3" applyNumberFormat="1" applyFont="1" applyFill="1" applyBorder="1" applyAlignment="1" applyProtection="1">
      <alignment horizontal="center"/>
      <protection locked="0"/>
    </xf>
    <xf numFmtId="17" fontId="1" fillId="0" borderId="20" xfId="3" applyNumberFormat="1" applyFont="1" applyFill="1" applyBorder="1" applyAlignment="1" applyProtection="1">
      <alignment horizontal="center"/>
      <protection locked="0"/>
    </xf>
    <xf numFmtId="17" fontId="1" fillId="0" borderId="22" xfId="3" applyNumberFormat="1" applyFont="1" applyFill="1" applyBorder="1" applyAlignment="1" applyProtection="1">
      <alignment horizontal="center"/>
      <protection locked="0"/>
    </xf>
    <xf numFmtId="17" fontId="12" fillId="0" borderId="32" xfId="3" applyNumberFormat="1" applyFont="1" applyBorder="1" applyAlignment="1" applyProtection="1">
      <alignment horizontal="center"/>
      <protection locked="0"/>
    </xf>
    <xf numFmtId="17" fontId="12" fillId="0" borderId="15" xfId="3" applyNumberFormat="1" applyFont="1" applyBorder="1" applyAlignment="1" applyProtection="1">
      <alignment horizontal="center"/>
      <protection locked="0"/>
    </xf>
    <xf numFmtId="17" fontId="12" fillId="0" borderId="25" xfId="3" applyNumberFormat="1" applyFont="1" applyBorder="1" applyAlignment="1" applyProtection="1">
      <alignment horizontal="center"/>
      <protection locked="0"/>
    </xf>
    <xf numFmtId="0" fontId="9" fillId="0" borderId="15" xfId="3" applyBorder="1" applyProtection="1">
      <protection locked="0"/>
    </xf>
    <xf numFmtId="0" fontId="9" fillId="0" borderId="61" xfId="3" applyFont="1" applyBorder="1" applyAlignment="1" applyProtection="1">
      <alignment horizontal="center"/>
      <protection locked="0"/>
    </xf>
    <xf numFmtId="0" fontId="19" fillId="0" borderId="69" xfId="3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/>
      <protection locked="0"/>
    </xf>
    <xf numFmtId="0" fontId="19" fillId="0" borderId="1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4" fillId="0" borderId="0" xfId="3" applyFont="1" applyFill="1" applyAlignment="1" applyProtection="1">
      <alignment horizontal="center"/>
      <protection locked="0"/>
    </xf>
    <xf numFmtId="0" fontId="12" fillId="0" borderId="0" xfId="3" applyFont="1" applyAlignment="1" applyProtection="1">
      <alignment horizontal="center"/>
      <protection locked="0"/>
    </xf>
    <xf numFmtId="0" fontId="1" fillId="0" borderId="0" xfId="3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left" wrapText="1"/>
      <protection locked="0"/>
    </xf>
    <xf numFmtId="0" fontId="2" fillId="0" borderId="35" xfId="0" applyFont="1" applyFill="1" applyBorder="1" applyAlignment="1" applyProtection="1">
      <alignment horizontal="left" wrapText="1"/>
      <protection locked="0"/>
    </xf>
    <xf numFmtId="0" fontId="2" fillId="0" borderId="36" xfId="0" applyFont="1" applyFill="1" applyBorder="1" applyAlignment="1" applyProtection="1">
      <alignment horizontal="left" wrapText="1"/>
      <protection locked="0"/>
    </xf>
    <xf numFmtId="0" fontId="2" fillId="0" borderId="37" xfId="0" applyFont="1" applyFill="1" applyBorder="1" applyAlignment="1" applyProtection="1">
      <alignment horizontal="left" wrapText="1"/>
      <protection locked="0"/>
    </xf>
    <xf numFmtId="0" fontId="5" fillId="0" borderId="35" xfId="0" applyFont="1" applyFill="1" applyBorder="1" applyAlignment="1" applyProtection="1">
      <alignment horizontal="center"/>
      <protection locked="0"/>
    </xf>
    <xf numFmtId="0" fontId="5" fillId="0" borderId="37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2" fillId="0" borderId="63" xfId="0" applyFont="1" applyFill="1" applyBorder="1" applyAlignment="1" applyProtection="1">
      <alignment horizontal="left"/>
      <protection locked="0"/>
    </xf>
    <xf numFmtId="0" fontId="1" fillId="0" borderId="26" xfId="3" applyFont="1" applyFill="1" applyBorder="1" applyAlignment="1" applyProtection="1">
      <alignment horizontal="center"/>
      <protection locked="0"/>
    </xf>
    <xf numFmtId="0" fontId="12" fillId="0" borderId="45" xfId="3" applyFont="1" applyFill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17" fontId="9" fillId="0" borderId="0" xfId="3" applyNumberFormat="1" applyFont="1" applyBorder="1" applyAlignment="1" applyProtection="1">
      <alignment horizontal="left" wrapText="1"/>
      <protection locked="0"/>
    </xf>
    <xf numFmtId="0" fontId="1" fillId="0" borderId="0" xfId="3" applyFont="1" applyFill="1" applyAlignment="1" applyProtection="1">
      <alignment horizontal="center"/>
      <protection locked="0"/>
    </xf>
    <xf numFmtId="0" fontId="12" fillId="0" borderId="0" xfId="3" applyFont="1" applyFill="1" applyAlignment="1" applyProtection="1">
      <alignment horizontal="center"/>
      <protection locked="0"/>
    </xf>
    <xf numFmtId="0" fontId="1" fillId="0" borderId="26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2" fillId="0" borderId="26" xfId="3" applyFont="1" applyBorder="1" applyAlignment="1" applyProtection="1">
      <alignment horizontal="center"/>
      <protection locked="0"/>
    </xf>
    <xf numFmtId="0" fontId="12" fillId="0" borderId="11" xfId="3" applyFont="1" applyBorder="1" applyAlignment="1" applyProtection="1">
      <alignment horizontal="center" vertical="center" wrapText="1"/>
      <protection locked="0"/>
    </xf>
    <xf numFmtId="0" fontId="12" fillId="0" borderId="13" xfId="3" applyFont="1" applyBorder="1" applyAlignment="1" applyProtection="1">
      <alignment horizontal="center" vertical="center" wrapText="1"/>
      <protection locked="0"/>
    </xf>
    <xf numFmtId="0" fontId="12" fillId="0" borderId="35" xfId="3" applyFont="1" applyBorder="1" applyAlignment="1" applyProtection="1">
      <alignment horizontal="center" vertical="center" wrapText="1"/>
      <protection locked="0"/>
    </xf>
    <xf numFmtId="0" fontId="12" fillId="0" borderId="36" xfId="3" applyFont="1" applyBorder="1" applyAlignment="1" applyProtection="1">
      <alignment horizontal="center" vertical="center" wrapText="1"/>
      <protection locked="0"/>
    </xf>
    <xf numFmtId="0" fontId="12" fillId="0" borderId="37" xfId="3" applyFont="1" applyBorder="1" applyAlignment="1" applyProtection="1">
      <alignment horizontal="center" vertical="center" wrapText="1"/>
      <protection locked="0"/>
    </xf>
  </cellXfs>
  <cellStyles count="4">
    <cellStyle name="Euro" xfId="1"/>
    <cellStyle name="julio" xfId="2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68"/>
  <sheetViews>
    <sheetView workbookViewId="0">
      <selection activeCell="B3" sqref="B3"/>
    </sheetView>
  </sheetViews>
  <sheetFormatPr baseColWidth="10" defaultRowHeight="12.75" x14ac:dyDescent="0.2"/>
  <cols>
    <col min="1" max="1" width="12.28515625" style="6" bestFit="1" customWidth="1"/>
    <col min="2" max="4" width="11.42578125" style="6"/>
    <col min="5" max="5" width="12.140625" style="6" customWidth="1"/>
    <col min="6" max="6" width="11.5703125" style="6" customWidth="1"/>
    <col min="7" max="7" width="11.42578125" style="6"/>
    <col min="8" max="8" width="12.140625" style="6" customWidth="1"/>
    <col min="9" max="16384" width="11.42578125" style="6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51" t="s">
        <v>41</v>
      </c>
      <c r="B3" s="52"/>
      <c r="C3" s="52"/>
      <c r="D3" s="52"/>
      <c r="E3" s="53" t="s">
        <v>55</v>
      </c>
    </row>
    <row r="4" spans="1:8" ht="15" customHeight="1" thickBot="1" x14ac:dyDescent="0.25">
      <c r="A4" s="54" t="s">
        <v>42</v>
      </c>
      <c r="B4" s="55"/>
      <c r="C4" s="55"/>
      <c r="D4" s="55"/>
      <c r="E4" s="56"/>
    </row>
    <row r="5" spans="1:8" ht="15" customHeight="1" thickBot="1" x14ac:dyDescent="0.25"/>
    <row r="6" spans="1:8" ht="15" customHeight="1" thickBot="1" x14ac:dyDescent="0.25">
      <c r="A6" s="57" t="s">
        <v>43</v>
      </c>
      <c r="B6" s="58"/>
      <c r="C6" s="58"/>
      <c r="D6" s="58"/>
      <c r="E6" s="59"/>
    </row>
    <row r="7" spans="1:8" ht="15" customHeight="1" thickBot="1" x14ac:dyDescent="0.25"/>
    <row r="8" spans="1:8" ht="15" customHeight="1" thickBot="1" x14ac:dyDescent="0.25">
      <c r="A8" s="57" t="s">
        <v>44</v>
      </c>
      <c r="B8" s="58"/>
      <c r="C8" s="58"/>
      <c r="D8" s="58"/>
      <c r="E8" s="58"/>
      <c r="F8" s="58"/>
      <c r="G8" s="58"/>
      <c r="H8" s="59"/>
    </row>
    <row r="9" spans="1:8" ht="15" customHeight="1" thickBot="1" x14ac:dyDescent="0.25"/>
    <row r="10" spans="1:8" ht="41.25" customHeight="1" thickBot="1" x14ac:dyDescent="0.25">
      <c r="A10" s="284" t="s">
        <v>45</v>
      </c>
      <c r="B10" s="285"/>
      <c r="C10" s="285"/>
      <c r="D10" s="285"/>
      <c r="E10" s="285"/>
      <c r="F10" s="285"/>
      <c r="G10" s="285"/>
      <c r="H10" s="286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60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6" type="noConversion"/>
  <pageMargins left="0.75" right="0.75" top="1" bottom="1" header="0" footer="0"/>
  <pageSetup orientation="portrait" r:id="rId1"/>
  <headerFooter alignWithMargins="0"/>
  <ignoredErrors>
    <ignoredError sqref="E3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63"/>
  <sheetViews>
    <sheetView showGridLines="0" tabSelected="1" view="pageBreakPreview" zoomScale="60" zoomScaleNormal="75" workbookViewId="0">
      <selection activeCell="F55" sqref="F55"/>
    </sheetView>
  </sheetViews>
  <sheetFormatPr baseColWidth="10" defaultRowHeight="12.75" x14ac:dyDescent="0.2"/>
  <cols>
    <col min="1" max="1" width="17.28515625" style="118" customWidth="1"/>
    <col min="2" max="2" width="14.5703125" style="118" customWidth="1"/>
    <col min="3" max="3" width="13.140625" style="118" bestFit="1" customWidth="1"/>
    <col min="4" max="4" width="14.5703125" style="118" customWidth="1"/>
    <col min="5" max="5" width="13.140625" style="118" bestFit="1" customWidth="1"/>
    <col min="6" max="6" width="14.5703125" style="118" customWidth="1"/>
    <col min="7" max="7" width="13.140625" style="118" bestFit="1" customWidth="1"/>
    <col min="8" max="8" width="14.5703125" style="118" customWidth="1"/>
    <col min="9" max="9" width="13.140625" style="118" bestFit="1" customWidth="1"/>
    <col min="10" max="16384" width="11.42578125" style="118"/>
  </cols>
  <sheetData>
    <row r="1" spans="1:9" x14ac:dyDescent="0.2">
      <c r="A1" s="305" t="s">
        <v>51</v>
      </c>
      <c r="B1" s="304"/>
      <c r="C1" s="304"/>
      <c r="D1" s="304"/>
      <c r="E1" s="304"/>
      <c r="F1" s="304"/>
      <c r="G1" s="304"/>
      <c r="H1" s="304"/>
      <c r="I1" s="304"/>
    </row>
    <row r="2" spans="1:9" x14ac:dyDescent="0.2">
      <c r="A2" s="304" t="s">
        <v>47</v>
      </c>
      <c r="B2" s="304"/>
      <c r="C2" s="304"/>
      <c r="D2" s="304"/>
      <c r="E2" s="304"/>
      <c r="F2" s="304"/>
      <c r="G2" s="304"/>
      <c r="H2" s="304"/>
      <c r="I2" s="304"/>
    </row>
    <row r="3" spans="1:9" x14ac:dyDescent="0.2">
      <c r="A3" s="322" t="str">
        <f>+'1.Tipos'!A3</f>
        <v>PLACAS DE METACRILATO</v>
      </c>
      <c r="B3" s="322"/>
      <c r="C3" s="322"/>
      <c r="D3" s="322"/>
      <c r="E3" s="322"/>
      <c r="F3" s="322"/>
      <c r="G3" s="322"/>
      <c r="H3" s="322"/>
      <c r="I3" s="322"/>
    </row>
    <row r="4" spans="1:9" x14ac:dyDescent="0.2">
      <c r="A4" s="304" t="s">
        <v>80</v>
      </c>
      <c r="B4" s="304"/>
      <c r="C4" s="304"/>
      <c r="D4" s="304"/>
      <c r="E4" s="304"/>
      <c r="F4" s="304"/>
      <c r="G4" s="304"/>
      <c r="H4" s="304"/>
      <c r="I4" s="304"/>
    </row>
    <row r="5" spans="1:9" x14ac:dyDescent="0.2">
      <c r="A5" s="323" t="s">
        <v>81</v>
      </c>
      <c r="B5" s="323"/>
      <c r="C5" s="323"/>
      <c r="D5" s="323"/>
      <c r="E5" s="323"/>
      <c r="F5" s="323"/>
      <c r="G5" s="323"/>
      <c r="H5" s="323"/>
      <c r="I5" s="323"/>
    </row>
    <row r="6" spans="1:9" ht="13.5" thickBot="1" x14ac:dyDescent="0.25">
      <c r="D6" s="114"/>
      <c r="E6" s="190"/>
      <c r="F6" s="190"/>
      <c r="G6" s="190"/>
      <c r="H6" s="190"/>
      <c r="I6" s="190"/>
    </row>
    <row r="7" spans="1:9" x14ac:dyDescent="0.2">
      <c r="A7" s="191" t="s">
        <v>67</v>
      </c>
      <c r="B7" s="317" t="s">
        <v>113</v>
      </c>
      <c r="C7" s="318"/>
      <c r="D7" s="324" t="s">
        <v>114</v>
      </c>
      <c r="E7" s="325"/>
      <c r="F7" s="324" t="s">
        <v>112</v>
      </c>
      <c r="G7" s="325"/>
      <c r="H7" s="326" t="s">
        <v>82</v>
      </c>
      <c r="I7" s="325"/>
    </row>
    <row r="8" spans="1:9" ht="13.5" thickBot="1" x14ac:dyDescent="0.25">
      <c r="A8" s="192"/>
      <c r="B8" s="193" t="s">
        <v>77</v>
      </c>
      <c r="C8" s="194" t="s">
        <v>48</v>
      </c>
      <c r="D8" s="193" t="s">
        <v>77</v>
      </c>
      <c r="E8" s="195" t="s">
        <v>48</v>
      </c>
      <c r="F8" s="193" t="s">
        <v>77</v>
      </c>
      <c r="G8" s="195" t="s">
        <v>48</v>
      </c>
      <c r="H8" s="193" t="s">
        <v>77</v>
      </c>
      <c r="I8" s="195" t="s">
        <v>48</v>
      </c>
    </row>
    <row r="9" spans="1:9" x14ac:dyDescent="0.2">
      <c r="A9" s="100">
        <f>'2.1.impo Origen Investigado'!A8</f>
        <v>41275</v>
      </c>
      <c r="B9" s="196"/>
      <c r="C9" s="197"/>
      <c r="D9" s="198"/>
      <c r="E9" s="122"/>
      <c r="F9" s="198"/>
      <c r="G9" s="122"/>
      <c r="H9" s="198"/>
      <c r="I9" s="122"/>
    </row>
    <row r="10" spans="1:9" x14ac:dyDescent="0.2">
      <c r="A10" s="103">
        <f>'2.1.impo Origen Investigado'!A9</f>
        <v>41306</v>
      </c>
      <c r="B10" s="199"/>
      <c r="C10" s="200"/>
      <c r="D10" s="201"/>
      <c r="E10" s="126"/>
      <c r="F10" s="201"/>
      <c r="G10" s="126"/>
      <c r="H10" s="201"/>
      <c r="I10" s="126"/>
    </row>
    <row r="11" spans="1:9" x14ac:dyDescent="0.2">
      <c r="A11" s="103">
        <f>'2.1.impo Origen Investigado'!A10</f>
        <v>41334</v>
      </c>
      <c r="B11" s="199"/>
      <c r="C11" s="200"/>
      <c r="D11" s="201"/>
      <c r="E11" s="126"/>
      <c r="F11" s="201"/>
      <c r="G11" s="126"/>
      <c r="H11" s="201"/>
      <c r="I11" s="126"/>
    </row>
    <row r="12" spans="1:9" x14ac:dyDescent="0.2">
      <c r="A12" s="103">
        <f>'2.1.impo Origen Investigado'!A11</f>
        <v>41365</v>
      </c>
      <c r="B12" s="199"/>
      <c r="C12" s="200"/>
      <c r="D12" s="201"/>
      <c r="E12" s="126"/>
      <c r="F12" s="201"/>
      <c r="G12" s="126"/>
      <c r="H12" s="201"/>
      <c r="I12" s="126"/>
    </row>
    <row r="13" spans="1:9" x14ac:dyDescent="0.2">
      <c r="A13" s="103">
        <f>'2.1.impo Origen Investigado'!A12</f>
        <v>41395</v>
      </c>
      <c r="B13" s="199"/>
      <c r="C13" s="200"/>
      <c r="D13" s="109"/>
      <c r="E13" s="126"/>
      <c r="F13" s="109"/>
      <c r="G13" s="126"/>
      <c r="H13" s="109"/>
      <c r="I13" s="126"/>
    </row>
    <row r="14" spans="1:9" x14ac:dyDescent="0.2">
      <c r="A14" s="103">
        <f>'2.1.impo Origen Investigado'!A13</f>
        <v>41426</v>
      </c>
      <c r="B14" s="199"/>
      <c r="C14" s="200"/>
      <c r="D14" s="201"/>
      <c r="E14" s="126"/>
      <c r="F14" s="201"/>
      <c r="G14" s="126"/>
      <c r="H14" s="201"/>
      <c r="I14" s="126"/>
    </row>
    <row r="15" spans="1:9" x14ac:dyDescent="0.2">
      <c r="A15" s="103">
        <f>'2.1.impo Origen Investigado'!A14</f>
        <v>41456</v>
      </c>
      <c r="B15" s="199"/>
      <c r="C15" s="200"/>
      <c r="D15" s="109"/>
      <c r="E15" s="126"/>
      <c r="F15" s="109"/>
      <c r="G15" s="126"/>
      <c r="H15" s="109"/>
      <c r="I15" s="126"/>
    </row>
    <row r="16" spans="1:9" x14ac:dyDescent="0.2">
      <c r="A16" s="103">
        <f>'2.1.impo Origen Investigado'!A15</f>
        <v>41487</v>
      </c>
      <c r="B16" s="199"/>
      <c r="C16" s="200"/>
      <c r="D16" s="109"/>
      <c r="E16" s="126"/>
      <c r="F16" s="109"/>
      <c r="G16" s="126"/>
      <c r="H16" s="109"/>
      <c r="I16" s="126"/>
    </row>
    <row r="17" spans="1:9" x14ac:dyDescent="0.2">
      <c r="A17" s="103">
        <f>'2.1.impo Origen Investigado'!A16</f>
        <v>41518</v>
      </c>
      <c r="B17" s="199"/>
      <c r="C17" s="200"/>
      <c r="D17" s="109"/>
      <c r="E17" s="126"/>
      <c r="F17" s="109"/>
      <c r="G17" s="126"/>
      <c r="H17" s="109"/>
      <c r="I17" s="126"/>
    </row>
    <row r="18" spans="1:9" x14ac:dyDescent="0.2">
      <c r="A18" s="103">
        <f>'2.1.impo Origen Investigado'!A17</f>
        <v>41548</v>
      </c>
      <c r="B18" s="199"/>
      <c r="C18" s="200"/>
      <c r="D18" s="109"/>
      <c r="E18" s="126"/>
      <c r="F18" s="109"/>
      <c r="G18" s="126"/>
      <c r="H18" s="109"/>
      <c r="I18" s="126"/>
    </row>
    <row r="19" spans="1:9" x14ac:dyDescent="0.2">
      <c r="A19" s="103">
        <f>'2.1.impo Origen Investigado'!A18</f>
        <v>41579</v>
      </c>
      <c r="B19" s="199"/>
      <c r="C19" s="200"/>
      <c r="D19" s="109"/>
      <c r="E19" s="126"/>
      <c r="F19" s="109"/>
      <c r="G19" s="126"/>
      <c r="H19" s="109"/>
      <c r="I19" s="126"/>
    </row>
    <row r="20" spans="1:9" ht="13.5" thickBot="1" x14ac:dyDescent="0.25">
      <c r="A20" s="106">
        <f>'2.1.impo Origen Investigado'!A19</f>
        <v>41609</v>
      </c>
      <c r="B20" s="202"/>
      <c r="C20" s="203"/>
      <c r="D20" s="110"/>
      <c r="E20" s="130"/>
      <c r="F20" s="110"/>
      <c r="G20" s="130"/>
      <c r="H20" s="110"/>
      <c r="I20" s="130"/>
    </row>
    <row r="21" spans="1:9" x14ac:dyDescent="0.2">
      <c r="A21" s="100">
        <f>'2.1.impo Origen Investigado'!A20</f>
        <v>41640</v>
      </c>
      <c r="B21" s="196"/>
      <c r="C21" s="197"/>
      <c r="D21" s="108"/>
      <c r="E21" s="122"/>
      <c r="F21" s="108"/>
      <c r="G21" s="122"/>
      <c r="H21" s="108"/>
      <c r="I21" s="122"/>
    </row>
    <row r="22" spans="1:9" x14ac:dyDescent="0.2">
      <c r="A22" s="103">
        <f>'2.1.impo Origen Investigado'!A21</f>
        <v>41671</v>
      </c>
      <c r="B22" s="199"/>
      <c r="C22" s="200"/>
      <c r="D22" s="109"/>
      <c r="E22" s="126"/>
      <c r="F22" s="109"/>
      <c r="G22" s="126"/>
      <c r="H22" s="109"/>
      <c r="I22" s="126"/>
    </row>
    <row r="23" spans="1:9" x14ac:dyDescent="0.2">
      <c r="A23" s="103">
        <f>'2.1.impo Origen Investigado'!A22</f>
        <v>41699</v>
      </c>
      <c r="B23" s="199"/>
      <c r="C23" s="200"/>
      <c r="D23" s="109"/>
      <c r="E23" s="126"/>
      <c r="F23" s="109"/>
      <c r="G23" s="126"/>
      <c r="H23" s="109"/>
      <c r="I23" s="126"/>
    </row>
    <row r="24" spans="1:9" x14ac:dyDescent="0.2">
      <c r="A24" s="103">
        <f>'2.1.impo Origen Investigado'!A23</f>
        <v>41730</v>
      </c>
      <c r="B24" s="199"/>
      <c r="C24" s="200"/>
      <c r="D24" s="109"/>
      <c r="E24" s="126"/>
      <c r="F24" s="109"/>
      <c r="G24" s="126"/>
      <c r="H24" s="109"/>
      <c r="I24" s="126"/>
    </row>
    <row r="25" spans="1:9" x14ac:dyDescent="0.2">
      <c r="A25" s="103">
        <f>'2.1.impo Origen Investigado'!A24</f>
        <v>41760</v>
      </c>
      <c r="B25" s="199"/>
      <c r="C25" s="200"/>
      <c r="D25" s="109"/>
      <c r="E25" s="126"/>
      <c r="F25" s="109"/>
      <c r="G25" s="126"/>
      <c r="H25" s="109"/>
      <c r="I25" s="126"/>
    </row>
    <row r="26" spans="1:9" x14ac:dyDescent="0.2">
      <c r="A26" s="103">
        <f>'2.1.impo Origen Investigado'!A25</f>
        <v>41791</v>
      </c>
      <c r="B26" s="199"/>
      <c r="C26" s="200"/>
      <c r="D26" s="109"/>
      <c r="E26" s="126"/>
      <c r="F26" s="109"/>
      <c r="G26" s="126"/>
      <c r="H26" s="109"/>
      <c r="I26" s="126"/>
    </row>
    <row r="27" spans="1:9" x14ac:dyDescent="0.2">
      <c r="A27" s="103">
        <f>'2.1.impo Origen Investigado'!A26</f>
        <v>41821</v>
      </c>
      <c r="B27" s="199"/>
      <c r="C27" s="200"/>
      <c r="D27" s="109"/>
      <c r="E27" s="126"/>
      <c r="F27" s="109"/>
      <c r="G27" s="126"/>
      <c r="H27" s="109"/>
      <c r="I27" s="126"/>
    </row>
    <row r="28" spans="1:9" x14ac:dyDescent="0.2">
      <c r="A28" s="103">
        <f>'2.1.impo Origen Investigado'!A27</f>
        <v>41852</v>
      </c>
      <c r="B28" s="199"/>
      <c r="C28" s="200"/>
      <c r="D28" s="109"/>
      <c r="E28" s="126"/>
      <c r="F28" s="109"/>
      <c r="G28" s="126"/>
      <c r="H28" s="109"/>
      <c r="I28" s="126"/>
    </row>
    <row r="29" spans="1:9" x14ac:dyDescent="0.2">
      <c r="A29" s="103">
        <f>'2.1.impo Origen Investigado'!A28</f>
        <v>41883</v>
      </c>
      <c r="B29" s="199"/>
      <c r="C29" s="200"/>
      <c r="D29" s="109"/>
      <c r="E29" s="126"/>
      <c r="F29" s="109"/>
      <c r="G29" s="126"/>
      <c r="H29" s="109"/>
      <c r="I29" s="126"/>
    </row>
    <row r="30" spans="1:9" x14ac:dyDescent="0.2">
      <c r="A30" s="103">
        <f>'2.1.impo Origen Investigado'!A29</f>
        <v>41913</v>
      </c>
      <c r="B30" s="199"/>
      <c r="C30" s="200"/>
      <c r="D30" s="109"/>
      <c r="E30" s="126"/>
      <c r="F30" s="109"/>
      <c r="G30" s="126"/>
      <c r="H30" s="109"/>
      <c r="I30" s="126"/>
    </row>
    <row r="31" spans="1:9" x14ac:dyDescent="0.2">
      <c r="A31" s="103">
        <f>'2.1.impo Origen Investigado'!A30</f>
        <v>41944</v>
      </c>
      <c r="B31" s="199"/>
      <c r="C31" s="200"/>
      <c r="D31" s="109"/>
      <c r="E31" s="126"/>
      <c r="F31" s="109"/>
      <c r="G31" s="126"/>
      <c r="H31" s="109"/>
      <c r="I31" s="126"/>
    </row>
    <row r="32" spans="1:9" ht="13.5" thickBot="1" x14ac:dyDescent="0.25">
      <c r="A32" s="106">
        <f>'2.1.impo Origen Investigado'!A31</f>
        <v>41974</v>
      </c>
      <c r="B32" s="202"/>
      <c r="C32" s="203"/>
      <c r="D32" s="110"/>
      <c r="E32" s="130"/>
      <c r="F32" s="110"/>
      <c r="G32" s="130"/>
      <c r="H32" s="110"/>
      <c r="I32" s="130"/>
    </row>
    <row r="33" spans="1:9" x14ac:dyDescent="0.2">
      <c r="A33" s="100">
        <f>'2.1.impo Origen Investigado'!A32</f>
        <v>42005</v>
      </c>
      <c r="B33" s="196"/>
      <c r="C33" s="197"/>
      <c r="D33" s="108"/>
      <c r="E33" s="122"/>
      <c r="F33" s="108"/>
      <c r="G33" s="122"/>
      <c r="H33" s="108"/>
      <c r="I33" s="122"/>
    </row>
    <row r="34" spans="1:9" x14ac:dyDescent="0.2">
      <c r="A34" s="103">
        <f>'2.1.impo Origen Investigado'!A33</f>
        <v>42036</v>
      </c>
      <c r="B34" s="199"/>
      <c r="C34" s="200"/>
      <c r="D34" s="109"/>
      <c r="E34" s="126"/>
      <c r="F34" s="109"/>
      <c r="G34" s="126"/>
      <c r="H34" s="109"/>
      <c r="I34" s="126"/>
    </row>
    <row r="35" spans="1:9" x14ac:dyDescent="0.2">
      <c r="A35" s="103">
        <f>'2.1.impo Origen Investigado'!A34</f>
        <v>42064</v>
      </c>
      <c r="B35" s="199"/>
      <c r="C35" s="200"/>
      <c r="D35" s="109"/>
      <c r="E35" s="126"/>
      <c r="F35" s="109"/>
      <c r="G35" s="126"/>
      <c r="H35" s="109"/>
      <c r="I35" s="126"/>
    </row>
    <row r="36" spans="1:9" x14ac:dyDescent="0.2">
      <c r="A36" s="103">
        <f>'2.1.impo Origen Investigado'!A35</f>
        <v>42095</v>
      </c>
      <c r="B36" s="199"/>
      <c r="C36" s="200"/>
      <c r="D36" s="109"/>
      <c r="E36" s="126"/>
      <c r="F36" s="109"/>
      <c r="G36" s="126"/>
      <c r="H36" s="109"/>
      <c r="I36" s="126"/>
    </row>
    <row r="37" spans="1:9" x14ac:dyDescent="0.2">
      <c r="A37" s="103">
        <f>'2.1.impo Origen Investigado'!A36</f>
        <v>42125</v>
      </c>
      <c r="B37" s="199"/>
      <c r="C37" s="200"/>
      <c r="D37" s="109"/>
      <c r="E37" s="126"/>
      <c r="F37" s="109"/>
      <c r="G37" s="126"/>
      <c r="H37" s="109"/>
      <c r="I37" s="126"/>
    </row>
    <row r="38" spans="1:9" x14ac:dyDescent="0.2">
      <c r="A38" s="103">
        <f>'2.1.impo Origen Investigado'!A37</f>
        <v>42156</v>
      </c>
      <c r="B38" s="199"/>
      <c r="C38" s="200"/>
      <c r="D38" s="109"/>
      <c r="E38" s="126"/>
      <c r="F38" s="109"/>
      <c r="G38" s="126"/>
      <c r="H38" s="109"/>
      <c r="I38" s="126"/>
    </row>
    <row r="39" spans="1:9" x14ac:dyDescent="0.2">
      <c r="A39" s="103">
        <f>'2.1.impo Origen Investigado'!A38</f>
        <v>42186</v>
      </c>
      <c r="B39" s="199"/>
      <c r="C39" s="200"/>
      <c r="D39" s="109"/>
      <c r="E39" s="126"/>
      <c r="F39" s="109"/>
      <c r="G39" s="126"/>
      <c r="H39" s="109"/>
      <c r="I39" s="126"/>
    </row>
    <row r="40" spans="1:9" x14ac:dyDescent="0.2">
      <c r="A40" s="103">
        <f>'2.1.impo Origen Investigado'!A39</f>
        <v>42217</v>
      </c>
      <c r="B40" s="199"/>
      <c r="C40" s="200"/>
      <c r="D40" s="109"/>
      <c r="E40" s="126"/>
      <c r="F40" s="109"/>
      <c r="G40" s="126"/>
      <c r="H40" s="109"/>
      <c r="I40" s="126"/>
    </row>
    <row r="41" spans="1:9" x14ac:dyDescent="0.2">
      <c r="A41" s="103">
        <f>'2.1.impo Origen Investigado'!A40</f>
        <v>42248</v>
      </c>
      <c r="B41" s="199"/>
      <c r="C41" s="200"/>
      <c r="D41" s="109"/>
      <c r="E41" s="126"/>
      <c r="F41" s="109"/>
      <c r="G41" s="126"/>
      <c r="H41" s="109"/>
      <c r="I41" s="126"/>
    </row>
    <row r="42" spans="1:9" x14ac:dyDescent="0.2">
      <c r="A42" s="103">
        <f>'2.1.impo Origen Investigado'!A41</f>
        <v>42278</v>
      </c>
      <c r="B42" s="199"/>
      <c r="C42" s="200"/>
      <c r="D42" s="109"/>
      <c r="E42" s="126"/>
      <c r="F42" s="109"/>
      <c r="G42" s="126"/>
      <c r="H42" s="109"/>
      <c r="I42" s="126"/>
    </row>
    <row r="43" spans="1:9" ht="13.5" thickBot="1" x14ac:dyDescent="0.25">
      <c r="A43" s="278">
        <f>'2.1.impo Origen Investigado'!A42</f>
        <v>42309</v>
      </c>
      <c r="B43" s="199"/>
      <c r="C43" s="200"/>
      <c r="D43" s="109"/>
      <c r="E43" s="126"/>
      <c r="F43" s="109"/>
      <c r="G43" s="126"/>
      <c r="H43" s="109"/>
      <c r="I43" s="126"/>
    </row>
    <row r="44" spans="1:9" ht="13.5" thickBot="1" x14ac:dyDescent="0.25">
      <c r="A44" s="100">
        <f>'2.1.impo Origen Investigado'!A43</f>
        <v>42339</v>
      </c>
      <c r="B44" s="202"/>
      <c r="C44" s="203"/>
      <c r="D44" s="110"/>
      <c r="E44" s="130"/>
      <c r="F44" s="110"/>
      <c r="G44" s="130"/>
      <c r="H44" s="110"/>
      <c r="I44" s="130"/>
    </row>
    <row r="45" spans="1:9" x14ac:dyDescent="0.2">
      <c r="A45" s="103">
        <f>'2.1.impo Origen Investigado'!A44</f>
        <v>42370</v>
      </c>
      <c r="B45" s="196"/>
      <c r="C45" s="197"/>
      <c r="D45" s="108"/>
      <c r="E45" s="122"/>
      <c r="F45" s="108"/>
      <c r="G45" s="122"/>
      <c r="H45" s="108"/>
      <c r="I45" s="122"/>
    </row>
    <row r="46" spans="1:9" x14ac:dyDescent="0.2">
      <c r="A46" s="103">
        <f>'2.1.impo Origen Investigado'!A45</f>
        <v>42401</v>
      </c>
      <c r="B46" s="199"/>
      <c r="C46" s="200"/>
      <c r="D46" s="109"/>
      <c r="E46" s="126"/>
      <c r="F46" s="109"/>
      <c r="G46" s="126"/>
      <c r="H46" s="109"/>
      <c r="I46" s="126"/>
    </row>
    <row r="47" spans="1:9" x14ac:dyDescent="0.2">
      <c r="A47" s="103">
        <f>'2.1.impo Origen Investigado'!A46</f>
        <v>42430</v>
      </c>
      <c r="B47" s="199"/>
      <c r="C47" s="200"/>
      <c r="D47" s="109"/>
      <c r="E47" s="126"/>
      <c r="F47" s="109"/>
      <c r="G47" s="126"/>
      <c r="H47" s="109"/>
      <c r="I47" s="126"/>
    </row>
    <row r="48" spans="1:9" x14ac:dyDescent="0.2">
      <c r="A48" s="103">
        <f>'2.1.impo Origen Investigado'!A47</f>
        <v>42461</v>
      </c>
      <c r="B48" s="199"/>
      <c r="C48" s="200"/>
      <c r="D48" s="109"/>
      <c r="E48" s="126"/>
      <c r="F48" s="109"/>
      <c r="G48" s="126"/>
      <c r="H48" s="109"/>
      <c r="I48" s="126"/>
    </row>
    <row r="49" spans="1:9" x14ac:dyDescent="0.2">
      <c r="A49" s="103">
        <f>'2.1.impo Origen Investigado'!A48</f>
        <v>42491</v>
      </c>
      <c r="B49" s="199"/>
      <c r="C49" s="200"/>
      <c r="D49" s="109"/>
      <c r="E49" s="126"/>
      <c r="F49" s="109"/>
      <c r="G49" s="126"/>
      <c r="H49" s="109"/>
      <c r="I49" s="126"/>
    </row>
    <row r="50" spans="1:9" x14ac:dyDescent="0.2">
      <c r="A50" s="103">
        <f>'2.1.impo Origen Investigado'!A49</f>
        <v>42522</v>
      </c>
      <c r="B50" s="199"/>
      <c r="C50" s="200"/>
      <c r="D50" s="109"/>
      <c r="E50" s="126"/>
      <c r="F50" s="109"/>
      <c r="G50" s="126"/>
      <c r="H50" s="109"/>
      <c r="I50" s="126"/>
    </row>
    <row r="51" spans="1:9" x14ac:dyDescent="0.2">
      <c r="A51" s="103">
        <f>'2.1.impo Origen Investigado'!A50</f>
        <v>42552</v>
      </c>
      <c r="B51" s="199"/>
      <c r="C51" s="200"/>
      <c r="D51" s="109"/>
      <c r="E51" s="126"/>
      <c r="F51" s="109"/>
      <c r="G51" s="126"/>
      <c r="H51" s="109"/>
      <c r="I51" s="126"/>
    </row>
    <row r="52" spans="1:9" x14ac:dyDescent="0.2">
      <c r="A52" s="103">
        <f>'2.1.impo Origen Investigado'!A51</f>
        <v>42583</v>
      </c>
      <c r="B52" s="199"/>
      <c r="C52" s="200"/>
      <c r="D52" s="109"/>
      <c r="E52" s="126"/>
      <c r="F52" s="109"/>
      <c r="G52" s="126"/>
      <c r="H52" s="109"/>
      <c r="I52" s="126"/>
    </row>
    <row r="53" spans="1:9" x14ac:dyDescent="0.2">
      <c r="A53" s="103">
        <f>'2.1.impo Origen Investigado'!A52</f>
        <v>42614</v>
      </c>
      <c r="B53" s="199"/>
      <c r="C53" s="200"/>
      <c r="D53" s="109"/>
      <c r="E53" s="126"/>
      <c r="F53" s="109"/>
      <c r="G53" s="126"/>
      <c r="H53" s="109"/>
      <c r="I53" s="126"/>
    </row>
    <row r="54" spans="1:9" x14ac:dyDescent="0.2">
      <c r="A54" s="103">
        <f>'2.1.impo Origen Investigado'!A53</f>
        <v>42644</v>
      </c>
      <c r="B54" s="279"/>
      <c r="C54" s="280"/>
      <c r="D54" s="281"/>
      <c r="E54" s="135"/>
      <c r="F54" s="281"/>
      <c r="G54" s="135"/>
      <c r="H54" s="281"/>
      <c r="I54" s="135"/>
    </row>
    <row r="55" spans="1:9" ht="13.5" thickBot="1" x14ac:dyDescent="0.25">
      <c r="A55" s="106">
        <f>'2.1.impo Origen Investigado'!A54</f>
        <v>42675</v>
      </c>
      <c r="B55" s="202"/>
      <c r="C55" s="203"/>
      <c r="D55" s="110"/>
      <c r="E55" s="130"/>
      <c r="F55" s="110"/>
      <c r="G55" s="130"/>
      <c r="H55" s="110"/>
      <c r="I55" s="130"/>
    </row>
    <row r="56" spans="1:9" ht="13.5" thickBot="1" x14ac:dyDescent="0.25">
      <c r="A56" s="112"/>
      <c r="B56" s="112"/>
      <c r="C56" s="112"/>
      <c r="D56" s="113"/>
      <c r="E56" s="113"/>
      <c r="F56" s="113"/>
      <c r="G56" s="113"/>
      <c r="H56" s="113"/>
      <c r="I56" s="113"/>
    </row>
    <row r="57" spans="1:9" x14ac:dyDescent="0.2">
      <c r="A57" s="204">
        <f>'2.1.impo Origen Investigado'!A56</f>
        <v>2013</v>
      </c>
      <c r="B57" s="205"/>
      <c r="C57" s="206"/>
      <c r="D57" s="207"/>
      <c r="E57" s="208"/>
      <c r="F57" s="207"/>
      <c r="G57" s="208"/>
      <c r="H57" s="207"/>
      <c r="I57" s="208"/>
    </row>
    <row r="58" spans="1:9" x14ac:dyDescent="0.2">
      <c r="A58" s="209">
        <f>'2.1.impo Origen Investigado'!A57</f>
        <v>2014</v>
      </c>
      <c r="B58" s="210"/>
      <c r="C58" s="211"/>
      <c r="D58" s="212"/>
      <c r="E58" s="213"/>
      <c r="F58" s="212"/>
      <c r="G58" s="213"/>
      <c r="H58" s="212"/>
      <c r="I58" s="213"/>
    </row>
    <row r="59" spans="1:9" x14ac:dyDescent="0.2">
      <c r="A59" s="209">
        <f>'2.1.impo Origen Investigado'!A58</f>
        <v>2015</v>
      </c>
      <c r="B59" s="210"/>
      <c r="C59" s="211"/>
      <c r="D59" s="212"/>
      <c r="E59" s="213"/>
      <c r="F59" s="212"/>
      <c r="G59" s="213"/>
      <c r="H59" s="212"/>
      <c r="I59" s="213"/>
    </row>
    <row r="60" spans="1:9" x14ac:dyDescent="0.2">
      <c r="A60" s="103" t="str">
        <f>'2.1.impo Origen Investigado'!A59</f>
        <v>ene-nov 2015</v>
      </c>
      <c r="B60" s="214"/>
      <c r="C60" s="215"/>
      <c r="D60" s="212"/>
      <c r="E60" s="213"/>
      <c r="F60" s="212"/>
      <c r="G60" s="213"/>
      <c r="H60" s="212"/>
      <c r="I60" s="213"/>
    </row>
    <row r="61" spans="1:9" ht="13.5" thickBot="1" x14ac:dyDescent="0.25">
      <c r="A61" s="106" t="str">
        <f>'2.1.impo Origen Investigado'!A60</f>
        <v>ene-nov2016</v>
      </c>
      <c r="B61" s="216"/>
      <c r="C61" s="217"/>
      <c r="D61" s="218"/>
      <c r="E61" s="219"/>
      <c r="F61" s="218"/>
      <c r="G61" s="219"/>
      <c r="H61" s="218"/>
      <c r="I61" s="219"/>
    </row>
    <row r="62" spans="1:9" x14ac:dyDescent="0.2">
      <c r="A62" s="220"/>
      <c r="B62" s="220"/>
      <c r="C62" s="220"/>
    </row>
    <row r="63" spans="1:9" x14ac:dyDescent="0.2">
      <c r="A63" s="321" t="s">
        <v>83</v>
      </c>
      <c r="B63" s="321"/>
      <c r="C63" s="321"/>
      <c r="D63" s="321"/>
      <c r="E63" s="321"/>
      <c r="F63" s="321"/>
      <c r="G63" s="321"/>
      <c r="H63" s="321"/>
      <c r="I63" s="321"/>
    </row>
  </sheetData>
  <sheetProtection formatCells="0" formatColumns="0" formatRows="0"/>
  <mergeCells count="10">
    <mergeCell ref="A63:I63"/>
    <mergeCell ref="A1:I1"/>
    <mergeCell ref="A2:I2"/>
    <mergeCell ref="A3:I3"/>
    <mergeCell ref="A4:I4"/>
    <mergeCell ref="A5:I5"/>
    <mergeCell ref="B7:C7"/>
    <mergeCell ref="D7:E7"/>
    <mergeCell ref="F7:G7"/>
    <mergeCell ref="H7:I7"/>
  </mergeCells>
  <printOptions horizontalCentered="1" verticalCentered="1" gridLinesSet="0"/>
  <pageMargins left="0.23622047244094491" right="0.23622047244094491" top="0.19685039370078741" bottom="0.23622047244094491" header="0" footer="0"/>
  <pageSetup paperSize="9" scale="79" orientation="portrait" verticalDpi="300" r:id="rId1"/>
  <headerFooter alignWithMargins="0">
    <oddHeader xml:space="preserve">&amp;R2016 - Año del Bicentenario de la Declaración de la Independencia Nacional
</oddHeader>
  </headerFooter>
  <ignoredErrors>
    <ignoredError sqref="A56:A61 A3 A9:A4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16"/>
  <sheetViews>
    <sheetView showGridLines="0" tabSelected="1" view="pageBreakPreview" zoomScale="60" zoomScaleNormal="75" workbookViewId="0">
      <selection activeCell="F55" sqref="F55"/>
    </sheetView>
  </sheetViews>
  <sheetFormatPr baseColWidth="10" defaultRowHeight="12.75" x14ac:dyDescent="0.2"/>
  <cols>
    <col min="1" max="2" width="13.42578125" style="118" customWidth="1"/>
    <col min="3" max="6" width="22.7109375" style="118" customWidth="1"/>
    <col min="7" max="16384" width="11.42578125" style="118"/>
  </cols>
  <sheetData>
    <row r="1" spans="1:10" x14ac:dyDescent="0.2">
      <c r="A1" s="305" t="s">
        <v>121</v>
      </c>
      <c r="B1" s="304"/>
      <c r="C1" s="304"/>
      <c r="D1" s="304"/>
      <c r="E1" s="304"/>
      <c r="F1" s="304"/>
    </row>
    <row r="2" spans="1:10" x14ac:dyDescent="0.2">
      <c r="A2" s="304" t="s">
        <v>46</v>
      </c>
      <c r="B2" s="304"/>
      <c r="C2" s="304"/>
      <c r="D2" s="304"/>
      <c r="E2" s="304"/>
      <c r="F2" s="304"/>
    </row>
    <row r="3" spans="1:10" x14ac:dyDescent="0.2">
      <c r="A3" s="322" t="str">
        <f>+'1.Tipos'!A3</f>
        <v>PLACAS DE METACRILATO</v>
      </c>
      <c r="B3" s="322"/>
      <c r="C3" s="322"/>
      <c r="D3" s="322"/>
      <c r="E3" s="322"/>
      <c r="F3" s="322"/>
      <c r="G3" s="136"/>
      <c r="H3" s="136"/>
      <c r="I3" s="136"/>
      <c r="J3" s="136"/>
    </row>
    <row r="4" spans="1:10" x14ac:dyDescent="0.2">
      <c r="A4" s="305" t="s">
        <v>84</v>
      </c>
      <c r="B4" s="304"/>
      <c r="C4" s="304"/>
      <c r="D4" s="304"/>
      <c r="E4" s="304"/>
      <c r="F4" s="304"/>
      <c r="G4" s="95"/>
      <c r="H4" s="95"/>
      <c r="I4" s="95"/>
      <c r="J4" s="95"/>
    </row>
    <row r="5" spans="1:10" x14ac:dyDescent="0.2">
      <c r="A5" s="303" t="s">
        <v>85</v>
      </c>
      <c r="B5" s="303"/>
      <c r="C5" s="303"/>
      <c r="D5" s="303"/>
      <c r="E5" s="303"/>
      <c r="F5" s="303"/>
    </row>
    <row r="6" spans="1:10" ht="13.5" thickBot="1" x14ac:dyDescent="0.25">
      <c r="A6" s="221"/>
      <c r="B6" s="221"/>
      <c r="C6" s="222"/>
      <c r="D6" s="222"/>
      <c r="E6" s="222"/>
      <c r="F6" s="222"/>
    </row>
    <row r="7" spans="1:10" ht="30" customHeight="1" thickBot="1" x14ac:dyDescent="0.25">
      <c r="A7" s="98"/>
      <c r="B7" s="327" t="s">
        <v>86</v>
      </c>
      <c r="C7" s="329" t="s">
        <v>87</v>
      </c>
      <c r="D7" s="330"/>
      <c r="E7" s="329" t="s">
        <v>88</v>
      </c>
      <c r="F7" s="331"/>
    </row>
    <row r="8" spans="1:10" ht="13.5" thickBot="1" x14ac:dyDescent="0.25">
      <c r="A8" s="191" t="s">
        <v>36</v>
      </c>
      <c r="B8" s="328"/>
      <c r="C8" s="261" t="s">
        <v>113</v>
      </c>
      <c r="D8" s="261" t="s">
        <v>114</v>
      </c>
      <c r="E8" s="261" t="s">
        <v>117</v>
      </c>
      <c r="F8" s="223" t="s">
        <v>89</v>
      </c>
    </row>
    <row r="9" spans="1:10" x14ac:dyDescent="0.2">
      <c r="A9" s="224">
        <v>41274</v>
      </c>
      <c r="B9" s="225"/>
      <c r="C9" s="226"/>
      <c r="D9" s="226"/>
      <c r="E9" s="226"/>
      <c r="F9" s="227"/>
    </row>
    <row r="10" spans="1:10" x14ac:dyDescent="0.2">
      <c r="A10" s="228">
        <v>41639</v>
      </c>
      <c r="B10" s="229"/>
      <c r="C10" s="282"/>
      <c r="D10" s="282"/>
      <c r="E10" s="282"/>
      <c r="F10" s="283"/>
    </row>
    <row r="11" spans="1:10" x14ac:dyDescent="0.2">
      <c r="A11" s="228">
        <v>42004</v>
      </c>
      <c r="B11" s="229"/>
      <c r="C11" s="230"/>
      <c r="D11" s="230"/>
      <c r="E11" s="230"/>
      <c r="F11" s="104"/>
    </row>
    <row r="12" spans="1:10" x14ac:dyDescent="0.2">
      <c r="A12" s="231">
        <v>42369</v>
      </c>
      <c r="B12" s="232"/>
      <c r="C12" s="233"/>
      <c r="D12" s="233"/>
      <c r="E12" s="233"/>
      <c r="F12" s="234"/>
    </row>
    <row r="13" spans="1:10" x14ac:dyDescent="0.2">
      <c r="A13" s="228">
        <v>42338</v>
      </c>
      <c r="B13" s="235"/>
      <c r="C13" s="123"/>
      <c r="D13" s="123"/>
      <c r="E13" s="123"/>
      <c r="F13" s="104"/>
    </row>
    <row r="14" spans="1:10" ht="13.5" thickBot="1" x14ac:dyDescent="0.25">
      <c r="A14" s="236">
        <v>42704</v>
      </c>
      <c r="B14" s="237"/>
      <c r="C14" s="238"/>
      <c r="D14" s="238"/>
      <c r="E14" s="238"/>
      <c r="F14" s="111"/>
    </row>
    <row r="15" spans="1:10" ht="12.75" customHeight="1" x14ac:dyDescent="0.2">
      <c r="G15" s="239"/>
      <c r="H15" s="239"/>
      <c r="I15" s="239"/>
      <c r="J15" s="239"/>
    </row>
    <row r="16" spans="1:10" x14ac:dyDescent="0.2">
      <c r="A16" s="321" t="s">
        <v>83</v>
      </c>
      <c r="B16" s="321"/>
      <c r="C16" s="321"/>
      <c r="D16" s="321"/>
      <c r="E16" s="321"/>
      <c r="F16" s="321"/>
    </row>
  </sheetData>
  <sheetProtection formatCells="0" formatColumns="0" formatRows="0"/>
  <mergeCells count="9">
    <mergeCell ref="A16:F16"/>
    <mergeCell ref="A1:F1"/>
    <mergeCell ref="A2:F2"/>
    <mergeCell ref="A3:F3"/>
    <mergeCell ref="A4:F4"/>
    <mergeCell ref="A5:F5"/>
    <mergeCell ref="B7:B8"/>
    <mergeCell ref="C7:D7"/>
    <mergeCell ref="E7:F7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 xml:space="preserve">&amp;R2016 - Año del Bicentenario de la Declaración de la Independencia Nacional
</oddHeader>
  </headerFooter>
  <ignoredErrors>
    <ignoredError sqref="A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C24:C25"/>
  <sheetViews>
    <sheetView showGridLines="0" tabSelected="1" view="pageBreakPreview" zoomScale="60" zoomScaleNormal="100" workbookViewId="0">
      <selection activeCell="F55" sqref="F55"/>
    </sheetView>
  </sheetViews>
  <sheetFormatPr baseColWidth="10" defaultRowHeight="12.75" x14ac:dyDescent="0.2"/>
  <cols>
    <col min="3" max="3" width="58" customWidth="1"/>
  </cols>
  <sheetData>
    <row r="24" spans="3:3" ht="13.5" thickBot="1" x14ac:dyDescent="0.25"/>
    <row r="25" spans="3:3" ht="36" thickBot="1" x14ac:dyDescent="0.55000000000000004">
      <c r="C25" s="3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19685039370078741" footer="0.51181102362204722"/>
  <pageSetup paperSize="9" scale="83" orientation="portrait" verticalDpi="300" r:id="rId1"/>
  <headerFooter alignWithMargins="0">
    <oddHeader xml:space="preserve">&amp;R2016 - Año del Bicentenario de la Declaración de la Independencia Nacional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38"/>
  <sheetViews>
    <sheetView showGridLines="0" tabSelected="1" view="pageBreakPreview" zoomScale="60" zoomScaleNormal="75" workbookViewId="0">
      <selection activeCell="F55" sqref="F55"/>
    </sheetView>
  </sheetViews>
  <sheetFormatPr baseColWidth="10" defaultRowHeight="12.75" x14ac:dyDescent="0.2"/>
  <cols>
    <col min="1" max="1" width="20.5703125" style="6" customWidth="1"/>
    <col min="2" max="2" width="77.5703125" style="6" customWidth="1"/>
    <col min="3" max="7" width="11.28515625" style="6" customWidth="1"/>
    <col min="8" max="9" width="11.42578125" style="6"/>
    <col min="10" max="10" width="0" style="6" hidden="1" customWidth="1"/>
    <col min="11" max="16384" width="11.42578125" style="6"/>
  </cols>
  <sheetData>
    <row r="1" spans="1:10" x14ac:dyDescent="0.2">
      <c r="A1" s="296" t="s">
        <v>100</v>
      </c>
      <c r="B1" s="297"/>
      <c r="C1" s="297"/>
      <c r="D1" s="297"/>
      <c r="E1" s="297"/>
      <c r="F1" s="297"/>
      <c r="G1" s="297"/>
    </row>
    <row r="2" spans="1:10" x14ac:dyDescent="0.2">
      <c r="A2" s="298" t="s">
        <v>56</v>
      </c>
      <c r="B2" s="298"/>
      <c r="C2" s="298"/>
      <c r="D2" s="298"/>
      <c r="E2" s="298"/>
      <c r="F2" s="298"/>
      <c r="G2" s="298"/>
      <c r="J2" s="245" t="s">
        <v>92</v>
      </c>
    </row>
    <row r="3" spans="1:10" ht="12.75" customHeight="1" x14ac:dyDescent="0.2">
      <c r="A3" s="299" t="s">
        <v>118</v>
      </c>
      <c r="B3" s="299"/>
      <c r="C3" s="299"/>
      <c r="D3" s="299"/>
      <c r="E3" s="299"/>
      <c r="F3" s="299"/>
      <c r="G3" s="299"/>
      <c r="J3" s="245" t="s">
        <v>91</v>
      </c>
    </row>
    <row r="4" spans="1:10" ht="27.75" customHeight="1" x14ac:dyDescent="0.2">
      <c r="A4" s="251" t="s">
        <v>97</v>
      </c>
      <c r="B4" s="250"/>
      <c r="D4" s="247"/>
      <c r="E4" s="247"/>
      <c r="F4" s="247"/>
      <c r="G4" s="247"/>
    </row>
    <row r="5" spans="1:10" ht="13.5" thickBot="1" x14ac:dyDescent="0.25">
      <c r="A5" s="68"/>
      <c r="B5" s="5"/>
      <c r="C5" s="5"/>
      <c r="D5" s="5"/>
      <c r="E5" s="5"/>
      <c r="F5" s="5"/>
      <c r="G5" s="5"/>
    </row>
    <row r="6" spans="1:10" ht="58.5" customHeight="1" thickBot="1" x14ac:dyDescent="0.25">
      <c r="A6" s="10" t="s">
        <v>1</v>
      </c>
      <c r="B6" s="248" t="s">
        <v>57</v>
      </c>
      <c r="C6" s="91">
        <v>2013</v>
      </c>
      <c r="D6" s="91">
        <f>+C6+1</f>
        <v>2014</v>
      </c>
      <c r="E6" s="91">
        <f>+D6+1</f>
        <v>2015</v>
      </c>
      <c r="F6" s="262" t="s">
        <v>95</v>
      </c>
      <c r="G6" s="262" t="s">
        <v>96</v>
      </c>
    </row>
    <row r="7" spans="1:10" x14ac:dyDescent="0.2">
      <c r="A7" s="92" t="s">
        <v>32</v>
      </c>
      <c r="B7" s="246" t="s">
        <v>58</v>
      </c>
      <c r="C7" s="300" t="s">
        <v>59</v>
      </c>
      <c r="D7" s="290" t="s">
        <v>59</v>
      </c>
      <c r="E7" s="290" t="s">
        <v>59</v>
      </c>
      <c r="F7" s="290" t="s">
        <v>59</v>
      </c>
      <c r="G7" s="290" t="s">
        <v>59</v>
      </c>
    </row>
    <row r="8" spans="1:10" x14ac:dyDescent="0.2">
      <c r="A8" s="86"/>
      <c r="B8" s="93" t="s">
        <v>60</v>
      </c>
      <c r="C8" s="301"/>
      <c r="D8" s="291"/>
      <c r="E8" s="291"/>
      <c r="F8" s="291"/>
      <c r="G8" s="291"/>
    </row>
    <row r="9" spans="1:10" x14ac:dyDescent="0.2">
      <c r="A9" s="86"/>
      <c r="B9" s="93" t="s">
        <v>61</v>
      </c>
      <c r="C9" s="301"/>
      <c r="D9" s="291"/>
      <c r="E9" s="291"/>
      <c r="F9" s="291"/>
      <c r="G9" s="291"/>
    </row>
    <row r="10" spans="1:10" ht="13.5" thickBot="1" x14ac:dyDescent="0.25">
      <c r="A10" s="87"/>
      <c r="B10" s="93" t="s">
        <v>62</v>
      </c>
      <c r="C10" s="302"/>
      <c r="D10" s="292"/>
      <c r="E10" s="292"/>
      <c r="F10" s="292"/>
      <c r="G10" s="292"/>
    </row>
    <row r="11" spans="1:10" x14ac:dyDescent="0.2">
      <c r="A11" s="7" t="s">
        <v>33</v>
      </c>
      <c r="B11" s="295"/>
      <c r="C11" s="290" t="s">
        <v>59</v>
      </c>
      <c r="D11" s="290" t="s">
        <v>59</v>
      </c>
      <c r="E11" s="290" t="s">
        <v>59</v>
      </c>
      <c r="F11" s="290" t="s">
        <v>59</v>
      </c>
      <c r="G11" s="290" t="s">
        <v>59</v>
      </c>
    </row>
    <row r="12" spans="1:10" x14ac:dyDescent="0.2">
      <c r="A12" s="8"/>
      <c r="B12" s="289"/>
      <c r="C12" s="291"/>
      <c r="D12" s="291"/>
      <c r="E12" s="291"/>
      <c r="F12" s="291"/>
      <c r="G12" s="291"/>
    </row>
    <row r="13" spans="1:10" x14ac:dyDescent="0.2">
      <c r="A13" s="8"/>
      <c r="B13" s="293"/>
      <c r="C13" s="291"/>
      <c r="D13" s="291"/>
      <c r="E13" s="291"/>
      <c r="F13" s="291"/>
      <c r="G13" s="291"/>
    </row>
    <row r="14" spans="1:10" x14ac:dyDescent="0.2">
      <c r="A14" s="8"/>
      <c r="B14" s="289"/>
      <c r="C14" s="291"/>
      <c r="D14" s="291"/>
      <c r="E14" s="291"/>
      <c r="F14" s="291"/>
      <c r="G14" s="291"/>
    </row>
    <row r="15" spans="1:10" x14ac:dyDescent="0.2">
      <c r="A15" s="8"/>
      <c r="B15" s="293"/>
      <c r="C15" s="291"/>
      <c r="D15" s="291"/>
      <c r="E15" s="291"/>
      <c r="F15" s="291"/>
      <c r="G15" s="291"/>
    </row>
    <row r="16" spans="1:10" ht="13.5" thickBot="1" x14ac:dyDescent="0.25">
      <c r="A16" s="9"/>
      <c r="B16" s="294"/>
      <c r="C16" s="292"/>
      <c r="D16" s="292"/>
      <c r="E16" s="292"/>
      <c r="F16" s="292"/>
      <c r="G16" s="292"/>
    </row>
    <row r="17" spans="1:7" x14ac:dyDescent="0.2">
      <c r="A17" s="7" t="s">
        <v>34</v>
      </c>
      <c r="B17" s="288"/>
      <c r="C17" s="290" t="s">
        <v>59</v>
      </c>
      <c r="D17" s="290" t="s">
        <v>59</v>
      </c>
      <c r="E17" s="290" t="s">
        <v>59</v>
      </c>
      <c r="F17" s="290" t="s">
        <v>59</v>
      </c>
      <c r="G17" s="290" t="s">
        <v>59</v>
      </c>
    </row>
    <row r="18" spans="1:7" x14ac:dyDescent="0.2">
      <c r="A18" s="8"/>
      <c r="B18" s="289"/>
      <c r="C18" s="291"/>
      <c r="D18" s="291"/>
      <c r="E18" s="291"/>
      <c r="F18" s="291"/>
      <c r="G18" s="291"/>
    </row>
    <row r="19" spans="1:7" x14ac:dyDescent="0.2">
      <c r="A19" s="8"/>
      <c r="B19" s="293"/>
      <c r="C19" s="291"/>
      <c r="D19" s="291"/>
      <c r="E19" s="291"/>
      <c r="F19" s="291"/>
      <c r="G19" s="291"/>
    </row>
    <row r="20" spans="1:7" x14ac:dyDescent="0.2">
      <c r="A20" s="8"/>
      <c r="B20" s="289"/>
      <c r="C20" s="291"/>
      <c r="D20" s="291"/>
      <c r="E20" s="291"/>
      <c r="F20" s="291"/>
      <c r="G20" s="291"/>
    </row>
    <row r="21" spans="1:7" x14ac:dyDescent="0.2">
      <c r="A21" s="8"/>
      <c r="B21" s="293"/>
      <c r="C21" s="291"/>
      <c r="D21" s="291"/>
      <c r="E21" s="291"/>
      <c r="F21" s="291"/>
      <c r="G21" s="291"/>
    </row>
    <row r="22" spans="1:7" ht="13.5" thickBot="1" x14ac:dyDescent="0.25">
      <c r="A22" s="9"/>
      <c r="B22" s="294"/>
      <c r="C22" s="292"/>
      <c r="D22" s="292"/>
      <c r="E22" s="292"/>
      <c r="F22" s="292"/>
      <c r="G22" s="292"/>
    </row>
    <row r="23" spans="1:7" x14ac:dyDescent="0.2">
      <c r="A23" s="7" t="s">
        <v>63</v>
      </c>
      <c r="B23" s="288"/>
      <c r="C23" s="290" t="s">
        <v>59</v>
      </c>
      <c r="D23" s="290" t="s">
        <v>59</v>
      </c>
      <c r="E23" s="290" t="s">
        <v>59</v>
      </c>
      <c r="F23" s="290" t="s">
        <v>59</v>
      </c>
      <c r="G23" s="290" t="s">
        <v>59</v>
      </c>
    </row>
    <row r="24" spans="1:7" x14ac:dyDescent="0.2">
      <c r="A24" s="8"/>
      <c r="B24" s="289"/>
      <c r="C24" s="291"/>
      <c r="D24" s="291"/>
      <c r="E24" s="291"/>
      <c r="F24" s="291"/>
      <c r="G24" s="291"/>
    </row>
    <row r="25" spans="1:7" x14ac:dyDescent="0.2">
      <c r="A25" s="8"/>
      <c r="B25" s="293"/>
      <c r="C25" s="291"/>
      <c r="D25" s="291"/>
      <c r="E25" s="291"/>
      <c r="F25" s="291"/>
      <c r="G25" s="291"/>
    </row>
    <row r="26" spans="1:7" x14ac:dyDescent="0.2">
      <c r="A26" s="8"/>
      <c r="B26" s="289"/>
      <c r="C26" s="291"/>
      <c r="D26" s="291"/>
      <c r="E26" s="291"/>
      <c r="F26" s="291"/>
      <c r="G26" s="291"/>
    </row>
    <row r="27" spans="1:7" x14ac:dyDescent="0.2">
      <c r="A27" s="8"/>
      <c r="B27" s="293"/>
      <c r="C27" s="291"/>
      <c r="D27" s="291"/>
      <c r="E27" s="291"/>
      <c r="F27" s="291"/>
      <c r="G27" s="291"/>
    </row>
    <row r="28" spans="1:7" ht="13.5" thickBot="1" x14ac:dyDescent="0.25">
      <c r="A28" s="9"/>
      <c r="B28" s="294"/>
      <c r="C28" s="292"/>
      <c r="D28" s="292"/>
      <c r="E28" s="292"/>
      <c r="F28" s="292"/>
      <c r="G28" s="292"/>
    </row>
    <row r="29" spans="1:7" x14ac:dyDescent="0.2">
      <c r="A29" s="7" t="s">
        <v>64</v>
      </c>
      <c r="B29" s="288"/>
      <c r="C29" s="290" t="s">
        <v>59</v>
      </c>
      <c r="D29" s="290" t="s">
        <v>59</v>
      </c>
      <c r="E29" s="290" t="s">
        <v>59</v>
      </c>
      <c r="F29" s="290" t="s">
        <v>59</v>
      </c>
      <c r="G29" s="290" t="s">
        <v>59</v>
      </c>
    </row>
    <row r="30" spans="1:7" x14ac:dyDescent="0.2">
      <c r="A30" s="8"/>
      <c r="B30" s="289"/>
      <c r="C30" s="291"/>
      <c r="D30" s="291"/>
      <c r="E30" s="291"/>
      <c r="F30" s="291"/>
      <c r="G30" s="291"/>
    </row>
    <row r="31" spans="1:7" x14ac:dyDescent="0.2">
      <c r="A31" s="8"/>
      <c r="B31" s="293"/>
      <c r="C31" s="291"/>
      <c r="D31" s="291"/>
      <c r="E31" s="291"/>
      <c r="F31" s="291"/>
      <c r="G31" s="291"/>
    </row>
    <row r="32" spans="1:7" x14ac:dyDescent="0.2">
      <c r="A32" s="8"/>
      <c r="B32" s="289"/>
      <c r="C32" s="291"/>
      <c r="D32" s="291"/>
      <c r="E32" s="291"/>
      <c r="F32" s="291"/>
      <c r="G32" s="291"/>
    </row>
    <row r="33" spans="1:7" x14ac:dyDescent="0.2">
      <c r="A33" s="8"/>
      <c r="B33" s="293"/>
      <c r="C33" s="291"/>
      <c r="D33" s="291"/>
      <c r="E33" s="291"/>
      <c r="F33" s="291"/>
      <c r="G33" s="291"/>
    </row>
    <row r="34" spans="1:7" ht="13.5" thickBot="1" x14ac:dyDescent="0.25">
      <c r="A34" s="94"/>
      <c r="B34" s="294"/>
      <c r="C34" s="292"/>
      <c r="D34" s="292"/>
      <c r="E34" s="292"/>
      <c r="F34" s="292"/>
      <c r="G34" s="292"/>
    </row>
    <row r="35" spans="1:7" ht="13.5" thickBot="1" x14ac:dyDescent="0.25">
      <c r="B35" s="10" t="s">
        <v>35</v>
      </c>
      <c r="C35" s="11">
        <v>1</v>
      </c>
      <c r="D35" s="11">
        <v>1</v>
      </c>
      <c r="E35" s="11">
        <v>1</v>
      </c>
      <c r="F35" s="11">
        <v>1</v>
      </c>
      <c r="G35" s="11">
        <v>1</v>
      </c>
    </row>
    <row r="36" spans="1:7" ht="5.25" customHeight="1" x14ac:dyDescent="0.2"/>
    <row r="37" spans="1:7" ht="28.5" customHeight="1" x14ac:dyDescent="0.2">
      <c r="A37" s="287" t="s">
        <v>99</v>
      </c>
      <c r="B37" s="287"/>
      <c r="C37" s="287"/>
      <c r="D37" s="287"/>
      <c r="E37" s="287"/>
      <c r="F37" s="287"/>
      <c r="G37" s="287"/>
    </row>
    <row r="38" spans="1:7" ht="13.5" customHeight="1" x14ac:dyDescent="0.2">
      <c r="A38" s="287" t="s">
        <v>98</v>
      </c>
      <c r="B38" s="287"/>
    </row>
  </sheetData>
  <mergeCells count="42">
    <mergeCell ref="A1:G1"/>
    <mergeCell ref="A2:G2"/>
    <mergeCell ref="A3:G3"/>
    <mergeCell ref="C7:C10"/>
    <mergeCell ref="D7:D10"/>
    <mergeCell ref="E7:E10"/>
    <mergeCell ref="G7:G10"/>
    <mergeCell ref="F7:F10"/>
    <mergeCell ref="B11:B12"/>
    <mergeCell ref="C11:C16"/>
    <mergeCell ref="D11:D16"/>
    <mergeCell ref="E11:E16"/>
    <mergeCell ref="G11:G16"/>
    <mergeCell ref="B13:B14"/>
    <mergeCell ref="B15:B16"/>
    <mergeCell ref="F11:F16"/>
    <mergeCell ref="B17:B18"/>
    <mergeCell ref="C17:C22"/>
    <mergeCell ref="D17:D22"/>
    <mergeCell ref="E17:E22"/>
    <mergeCell ref="G17:G22"/>
    <mergeCell ref="B19:B20"/>
    <mergeCell ref="B21:B22"/>
    <mergeCell ref="F17:F22"/>
    <mergeCell ref="B23:B24"/>
    <mergeCell ref="C23:C28"/>
    <mergeCell ref="D23:D28"/>
    <mergeCell ref="E23:E28"/>
    <mergeCell ref="G23:G28"/>
    <mergeCell ref="B25:B26"/>
    <mergeCell ref="B27:B28"/>
    <mergeCell ref="F23:F28"/>
    <mergeCell ref="A37:G37"/>
    <mergeCell ref="A38:B38"/>
    <mergeCell ref="B29:B30"/>
    <mergeCell ref="C29:C34"/>
    <mergeCell ref="D29:D34"/>
    <mergeCell ref="E29:E34"/>
    <mergeCell ref="G29:G34"/>
    <mergeCell ref="B31:B32"/>
    <mergeCell ref="B33:B34"/>
    <mergeCell ref="F29:F34"/>
  </mergeCells>
  <dataValidations count="1">
    <dataValidation type="list" allowBlank="1" showInputMessage="1" showErrorMessage="1" sqref="B4">
      <formula1>$J$2:$J$3</formula1>
    </dataValidation>
  </dataValidation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&amp;R2016 - Año del Bicentenario de la Declaración de la Independencia Nacional
</oddHeader>
  </headerFooter>
  <ignoredErrors>
    <ignoredError sqref="D6:E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62"/>
  <sheetViews>
    <sheetView tabSelected="1" view="pageBreakPreview" zoomScale="60" zoomScaleNormal="90" workbookViewId="0">
      <selection activeCell="F55" sqref="F55"/>
    </sheetView>
  </sheetViews>
  <sheetFormatPr baseColWidth="10" defaultRowHeight="12.75" x14ac:dyDescent="0.2"/>
  <cols>
    <col min="1" max="1" width="22.7109375" style="118" customWidth="1"/>
    <col min="2" max="2" width="23.5703125" style="118" bestFit="1" customWidth="1"/>
    <col min="3" max="3" width="9" style="118" bestFit="1" customWidth="1"/>
    <col min="4" max="4" width="10.28515625" style="118" bestFit="1" customWidth="1"/>
    <col min="5" max="5" width="9.42578125" style="118" bestFit="1" customWidth="1"/>
    <col min="6" max="8" width="11.42578125" style="96"/>
    <col min="9" max="9" width="0" style="96" hidden="1" customWidth="1"/>
    <col min="10" max="16384" width="11.42578125" style="96"/>
  </cols>
  <sheetData>
    <row r="1" spans="1:9" x14ac:dyDescent="0.2">
      <c r="A1" s="305" t="s">
        <v>107</v>
      </c>
      <c r="B1" s="304"/>
      <c r="C1" s="304"/>
      <c r="D1" s="304"/>
      <c r="E1" s="304"/>
    </row>
    <row r="2" spans="1:9" x14ac:dyDescent="0.2">
      <c r="A2" s="304" t="s">
        <v>54</v>
      </c>
      <c r="B2" s="304"/>
      <c r="C2" s="304"/>
      <c r="D2" s="304"/>
      <c r="E2" s="304"/>
      <c r="I2" s="255" t="s">
        <v>92</v>
      </c>
    </row>
    <row r="3" spans="1:9" x14ac:dyDescent="0.2">
      <c r="A3" s="303" t="str">
        <f>'1.Tipos'!A3:G3</f>
        <v>PLACAS DE METACRILATO</v>
      </c>
      <c r="B3" s="303"/>
      <c r="C3" s="303"/>
      <c r="D3" s="303"/>
      <c r="E3" s="303"/>
      <c r="I3" s="255" t="s">
        <v>91</v>
      </c>
    </row>
    <row r="4" spans="1:9" ht="13.5" thickBot="1" x14ac:dyDescent="0.25">
      <c r="A4" s="240"/>
      <c r="B4" s="240"/>
      <c r="C4" s="240"/>
      <c r="D4" s="240"/>
      <c r="E4" s="240"/>
      <c r="I4" s="255"/>
    </row>
    <row r="5" spans="1:9" ht="15" thickBot="1" x14ac:dyDescent="0.25">
      <c r="A5" s="254" t="s">
        <v>101</v>
      </c>
      <c r="B5" s="256"/>
      <c r="C5" s="97"/>
      <c r="D5" s="97"/>
      <c r="E5" s="97"/>
    </row>
    <row r="6" spans="1:9" ht="13.5" thickBot="1" x14ac:dyDescent="0.25">
      <c r="A6" s="98"/>
      <c r="B6" s="97"/>
      <c r="C6" s="97"/>
      <c r="D6" s="97"/>
      <c r="E6" s="97"/>
    </row>
    <row r="7" spans="1:9" ht="43.5" customHeight="1" thickBot="1" x14ac:dyDescent="0.25">
      <c r="A7" s="252" t="s">
        <v>67</v>
      </c>
      <c r="B7" s="99" t="s">
        <v>68</v>
      </c>
      <c r="C7" s="99" t="s">
        <v>77</v>
      </c>
      <c r="D7" s="99" t="s">
        <v>69</v>
      </c>
      <c r="E7" s="99" t="s">
        <v>70</v>
      </c>
    </row>
    <row r="8" spans="1:9" x14ac:dyDescent="0.2">
      <c r="A8" s="100">
        <v>41275</v>
      </c>
      <c r="B8" s="119"/>
      <c r="C8" s="120"/>
      <c r="D8" s="121"/>
      <c r="E8" s="122"/>
    </row>
    <row r="9" spans="1:9" x14ac:dyDescent="0.2">
      <c r="A9" s="103">
        <v>41306</v>
      </c>
      <c r="B9" s="123"/>
      <c r="C9" s="124"/>
      <c r="D9" s="125"/>
      <c r="E9" s="126"/>
    </row>
    <row r="10" spans="1:9" x14ac:dyDescent="0.2">
      <c r="A10" s="103">
        <v>41334</v>
      </c>
      <c r="B10" s="123"/>
      <c r="C10" s="124"/>
      <c r="D10" s="125"/>
      <c r="E10" s="126"/>
    </row>
    <row r="11" spans="1:9" x14ac:dyDescent="0.2">
      <c r="A11" s="103">
        <v>41365</v>
      </c>
      <c r="B11" s="123"/>
      <c r="C11" s="124"/>
      <c r="D11" s="125"/>
      <c r="E11" s="126"/>
    </row>
    <row r="12" spans="1:9" x14ac:dyDescent="0.2">
      <c r="A12" s="103">
        <v>41395</v>
      </c>
      <c r="B12" s="127"/>
      <c r="C12" s="124"/>
      <c r="D12" s="125"/>
      <c r="E12" s="126"/>
    </row>
    <row r="13" spans="1:9" x14ac:dyDescent="0.2">
      <c r="A13" s="103">
        <v>41426</v>
      </c>
      <c r="B13" s="123"/>
      <c r="C13" s="124"/>
      <c r="D13" s="125"/>
      <c r="E13" s="126"/>
    </row>
    <row r="14" spans="1:9" x14ac:dyDescent="0.2">
      <c r="A14" s="103">
        <v>41456</v>
      </c>
      <c r="B14" s="127"/>
      <c r="C14" s="124"/>
      <c r="D14" s="125"/>
      <c r="E14" s="126"/>
    </row>
    <row r="15" spans="1:9" x14ac:dyDescent="0.2">
      <c r="A15" s="103">
        <v>41487</v>
      </c>
      <c r="B15" s="127"/>
      <c r="C15" s="124"/>
      <c r="D15" s="125"/>
      <c r="E15" s="126"/>
    </row>
    <row r="16" spans="1:9" x14ac:dyDescent="0.2">
      <c r="A16" s="103">
        <v>41518</v>
      </c>
      <c r="B16" s="127"/>
      <c r="C16" s="124"/>
      <c r="D16" s="125"/>
      <c r="E16" s="126"/>
    </row>
    <row r="17" spans="1:5" x14ac:dyDescent="0.2">
      <c r="A17" s="103">
        <v>41548</v>
      </c>
      <c r="B17" s="127"/>
      <c r="C17" s="124"/>
      <c r="D17" s="125"/>
      <c r="E17" s="126"/>
    </row>
    <row r="18" spans="1:5" x14ac:dyDescent="0.2">
      <c r="A18" s="103">
        <v>41579</v>
      </c>
      <c r="B18" s="127"/>
      <c r="C18" s="124"/>
      <c r="D18" s="125"/>
      <c r="E18" s="126"/>
    </row>
    <row r="19" spans="1:5" ht="13.5" thickBot="1" x14ac:dyDescent="0.25">
      <c r="A19" s="106">
        <v>41609</v>
      </c>
      <c r="B19" s="132"/>
      <c r="C19" s="133"/>
      <c r="D19" s="134"/>
      <c r="E19" s="135"/>
    </row>
    <row r="20" spans="1:5" x14ac:dyDescent="0.2">
      <c r="A20" s="100">
        <v>41640</v>
      </c>
      <c r="B20" s="131"/>
      <c r="C20" s="120"/>
      <c r="D20" s="121"/>
      <c r="E20" s="122"/>
    </row>
    <row r="21" spans="1:5" x14ac:dyDescent="0.2">
      <c r="A21" s="103">
        <v>41671</v>
      </c>
      <c r="B21" s="127"/>
      <c r="C21" s="124"/>
      <c r="D21" s="125"/>
      <c r="E21" s="126"/>
    </row>
    <row r="22" spans="1:5" x14ac:dyDescent="0.2">
      <c r="A22" s="103">
        <v>41699</v>
      </c>
      <c r="B22" s="127"/>
      <c r="C22" s="124"/>
      <c r="D22" s="125"/>
      <c r="E22" s="126"/>
    </row>
    <row r="23" spans="1:5" x14ac:dyDescent="0.2">
      <c r="A23" s="103">
        <v>41730</v>
      </c>
      <c r="B23" s="127"/>
      <c r="C23" s="124"/>
      <c r="D23" s="125"/>
      <c r="E23" s="126"/>
    </row>
    <row r="24" spans="1:5" x14ac:dyDescent="0.2">
      <c r="A24" s="103">
        <v>41760</v>
      </c>
      <c r="B24" s="127"/>
      <c r="C24" s="124"/>
      <c r="D24" s="125"/>
      <c r="E24" s="126"/>
    </row>
    <row r="25" spans="1:5" x14ac:dyDescent="0.2">
      <c r="A25" s="103">
        <v>41791</v>
      </c>
      <c r="B25" s="127"/>
      <c r="C25" s="124"/>
      <c r="D25" s="125"/>
      <c r="E25" s="126"/>
    </row>
    <row r="26" spans="1:5" x14ac:dyDescent="0.2">
      <c r="A26" s="103">
        <v>41821</v>
      </c>
      <c r="B26" s="127"/>
      <c r="C26" s="124"/>
      <c r="D26" s="125"/>
      <c r="E26" s="126"/>
    </row>
    <row r="27" spans="1:5" x14ac:dyDescent="0.2">
      <c r="A27" s="103">
        <v>41852</v>
      </c>
      <c r="B27" s="127"/>
      <c r="C27" s="124"/>
      <c r="D27" s="125"/>
      <c r="E27" s="126"/>
    </row>
    <row r="28" spans="1:5" x14ac:dyDescent="0.2">
      <c r="A28" s="103">
        <v>41883</v>
      </c>
      <c r="B28" s="127"/>
      <c r="C28" s="124"/>
      <c r="D28" s="125"/>
      <c r="E28" s="126"/>
    </row>
    <row r="29" spans="1:5" x14ac:dyDescent="0.2">
      <c r="A29" s="103">
        <v>41913</v>
      </c>
      <c r="B29" s="127"/>
      <c r="C29" s="124"/>
      <c r="D29" s="125"/>
      <c r="E29" s="126"/>
    </row>
    <row r="30" spans="1:5" x14ac:dyDescent="0.2">
      <c r="A30" s="103">
        <v>41944</v>
      </c>
      <c r="B30" s="127"/>
      <c r="C30" s="124"/>
      <c r="D30" s="125"/>
      <c r="E30" s="126"/>
    </row>
    <row r="31" spans="1:5" ht="13.5" thickBot="1" x14ac:dyDescent="0.25">
      <c r="A31" s="106">
        <v>41974</v>
      </c>
      <c r="B31" s="132"/>
      <c r="C31" s="133"/>
      <c r="D31" s="134"/>
      <c r="E31" s="135"/>
    </row>
    <row r="32" spans="1:5" x14ac:dyDescent="0.2">
      <c r="A32" s="100">
        <v>42005</v>
      </c>
      <c r="B32" s="131"/>
      <c r="C32" s="120"/>
      <c r="D32" s="121"/>
      <c r="E32" s="122"/>
    </row>
    <row r="33" spans="1:5" x14ac:dyDescent="0.2">
      <c r="A33" s="103">
        <v>42036</v>
      </c>
      <c r="B33" s="127"/>
      <c r="C33" s="124"/>
      <c r="D33" s="125"/>
      <c r="E33" s="126"/>
    </row>
    <row r="34" spans="1:5" x14ac:dyDescent="0.2">
      <c r="A34" s="103">
        <v>42064</v>
      </c>
      <c r="B34" s="127"/>
      <c r="C34" s="124"/>
      <c r="D34" s="125"/>
      <c r="E34" s="126"/>
    </row>
    <row r="35" spans="1:5" x14ac:dyDescent="0.2">
      <c r="A35" s="103">
        <v>42095</v>
      </c>
      <c r="B35" s="127"/>
      <c r="C35" s="124"/>
      <c r="D35" s="125"/>
      <c r="E35" s="126"/>
    </row>
    <row r="36" spans="1:5" x14ac:dyDescent="0.2">
      <c r="A36" s="103">
        <v>42125</v>
      </c>
      <c r="B36" s="127"/>
      <c r="C36" s="124"/>
      <c r="D36" s="125"/>
      <c r="E36" s="126"/>
    </row>
    <row r="37" spans="1:5" x14ac:dyDescent="0.2">
      <c r="A37" s="103">
        <v>42156</v>
      </c>
      <c r="B37" s="127"/>
      <c r="C37" s="124"/>
      <c r="D37" s="125"/>
      <c r="E37" s="126"/>
    </row>
    <row r="38" spans="1:5" x14ac:dyDescent="0.2">
      <c r="A38" s="103">
        <v>42186</v>
      </c>
      <c r="B38" s="127"/>
      <c r="C38" s="124"/>
      <c r="D38" s="125"/>
      <c r="E38" s="126"/>
    </row>
    <row r="39" spans="1:5" x14ac:dyDescent="0.2">
      <c r="A39" s="103">
        <v>42217</v>
      </c>
      <c r="B39" s="127"/>
      <c r="C39" s="124"/>
      <c r="D39" s="125"/>
      <c r="E39" s="126"/>
    </row>
    <row r="40" spans="1:5" x14ac:dyDescent="0.2">
      <c r="A40" s="103">
        <v>42248</v>
      </c>
      <c r="B40" s="127"/>
      <c r="C40" s="124"/>
      <c r="D40" s="125"/>
      <c r="E40" s="126"/>
    </row>
    <row r="41" spans="1:5" x14ac:dyDescent="0.2">
      <c r="A41" s="103">
        <v>42278</v>
      </c>
      <c r="B41" s="127"/>
      <c r="C41" s="124"/>
      <c r="D41" s="125"/>
      <c r="E41" s="126"/>
    </row>
    <row r="42" spans="1:5" x14ac:dyDescent="0.2">
      <c r="A42" s="103">
        <v>42309</v>
      </c>
      <c r="B42" s="127"/>
      <c r="C42" s="124"/>
      <c r="D42" s="125"/>
      <c r="E42" s="126"/>
    </row>
    <row r="43" spans="1:5" ht="13.5" thickBot="1" x14ac:dyDescent="0.25">
      <c r="A43" s="106">
        <v>42339</v>
      </c>
      <c r="B43" s="132"/>
      <c r="C43" s="133"/>
      <c r="D43" s="134"/>
      <c r="E43" s="135"/>
    </row>
    <row r="44" spans="1:5" x14ac:dyDescent="0.2">
      <c r="A44" s="273">
        <v>42370</v>
      </c>
      <c r="B44" s="102"/>
      <c r="C44" s="102"/>
      <c r="D44" s="101"/>
      <c r="E44" s="102"/>
    </row>
    <row r="45" spans="1:5" x14ac:dyDescent="0.2">
      <c r="A45" s="274">
        <v>42401</v>
      </c>
      <c r="B45" s="105"/>
      <c r="C45" s="105"/>
      <c r="D45" s="104"/>
      <c r="E45" s="105"/>
    </row>
    <row r="46" spans="1:5" x14ac:dyDescent="0.2">
      <c r="A46" s="274">
        <v>42430</v>
      </c>
      <c r="B46" s="105"/>
      <c r="C46" s="105"/>
      <c r="D46" s="104"/>
      <c r="E46" s="105"/>
    </row>
    <row r="47" spans="1:5" x14ac:dyDescent="0.2">
      <c r="A47" s="274">
        <v>42461</v>
      </c>
      <c r="B47" s="105"/>
      <c r="C47" s="105"/>
      <c r="D47" s="104"/>
      <c r="E47" s="105"/>
    </row>
    <row r="48" spans="1:5" x14ac:dyDescent="0.2">
      <c r="A48" s="274">
        <v>42491</v>
      </c>
      <c r="B48" s="105"/>
      <c r="C48" s="105"/>
      <c r="D48" s="104"/>
      <c r="E48" s="105"/>
    </row>
    <row r="49" spans="1:5" x14ac:dyDescent="0.2">
      <c r="A49" s="274">
        <v>42522</v>
      </c>
      <c r="B49" s="105"/>
      <c r="C49" s="105"/>
      <c r="D49" s="104"/>
      <c r="E49" s="105"/>
    </row>
    <row r="50" spans="1:5" x14ac:dyDescent="0.2">
      <c r="A50" s="274">
        <v>42552</v>
      </c>
      <c r="B50" s="105"/>
      <c r="C50" s="105"/>
      <c r="D50" s="104"/>
      <c r="E50" s="105"/>
    </row>
    <row r="51" spans="1:5" x14ac:dyDescent="0.2">
      <c r="A51" s="274">
        <v>42583</v>
      </c>
      <c r="B51" s="105"/>
      <c r="C51" s="105"/>
      <c r="D51" s="104"/>
      <c r="E51" s="105"/>
    </row>
    <row r="52" spans="1:5" x14ac:dyDescent="0.2">
      <c r="A52" s="274">
        <v>42614</v>
      </c>
      <c r="B52" s="105"/>
      <c r="C52" s="105"/>
      <c r="D52" s="104"/>
      <c r="E52" s="105"/>
    </row>
    <row r="53" spans="1:5" x14ac:dyDescent="0.2">
      <c r="A53" s="274">
        <v>42644</v>
      </c>
      <c r="B53" s="105"/>
      <c r="C53" s="105"/>
      <c r="D53" s="104"/>
      <c r="E53" s="105"/>
    </row>
    <row r="54" spans="1:5" ht="13.5" thickBot="1" x14ac:dyDescent="0.25">
      <c r="A54" s="275">
        <v>42675</v>
      </c>
      <c r="B54" s="107"/>
      <c r="C54" s="107"/>
      <c r="D54" s="111"/>
      <c r="E54" s="107"/>
    </row>
    <row r="55" spans="1:5" ht="13.5" thickBot="1" x14ac:dyDescent="0.25">
      <c r="A55" s="112"/>
      <c r="B55" s="113"/>
      <c r="C55" s="113"/>
      <c r="D55" s="114"/>
      <c r="E55" s="113"/>
    </row>
    <row r="56" spans="1:5" x14ac:dyDescent="0.2">
      <c r="A56" s="115">
        <v>2013</v>
      </c>
      <c r="B56" s="131"/>
      <c r="C56" s="120"/>
      <c r="D56" s="120"/>
      <c r="E56" s="122"/>
    </row>
    <row r="57" spans="1:5" x14ac:dyDescent="0.2">
      <c r="A57" s="116">
        <v>2014</v>
      </c>
      <c r="B57" s="127"/>
      <c r="C57" s="124"/>
      <c r="D57" s="124"/>
      <c r="E57" s="126"/>
    </row>
    <row r="58" spans="1:5" x14ac:dyDescent="0.2">
      <c r="A58" s="117">
        <v>2015</v>
      </c>
      <c r="B58" s="127"/>
      <c r="C58" s="124"/>
      <c r="D58" s="124"/>
      <c r="E58" s="126"/>
    </row>
    <row r="59" spans="1:5" x14ac:dyDescent="0.2">
      <c r="A59" s="276" t="s">
        <v>95</v>
      </c>
      <c r="B59" s="127"/>
      <c r="C59" s="124"/>
      <c r="D59" s="124"/>
      <c r="E59" s="126"/>
    </row>
    <row r="60" spans="1:5" ht="13.5" thickBot="1" x14ac:dyDescent="0.25">
      <c r="A60" s="277" t="s">
        <v>102</v>
      </c>
      <c r="B60" s="128"/>
      <c r="C60" s="129"/>
      <c r="D60" s="129"/>
      <c r="E60" s="130"/>
    </row>
    <row r="61" spans="1:5" x14ac:dyDescent="0.2">
      <c r="A61" s="257" t="s">
        <v>104</v>
      </c>
    </row>
    <row r="62" spans="1:5" ht="14.25" x14ac:dyDescent="0.2">
      <c r="A62" s="257" t="s">
        <v>103</v>
      </c>
    </row>
  </sheetData>
  <mergeCells count="3">
    <mergeCell ref="A3:E3"/>
    <mergeCell ref="A2:E2"/>
    <mergeCell ref="A1:E1"/>
  </mergeCells>
  <dataValidations disablePrompts="1" count="1">
    <dataValidation type="list" allowBlank="1" showInputMessage="1" showErrorMessage="1" sqref="B5">
      <formula1>$I$2:$I$3</formula1>
    </dataValidation>
  </dataValidations>
  <pageMargins left="0.70866141732283472" right="0.70866141732283472" top="0.74803149606299213" bottom="0.74803149606299213" header="0.31496062992125984" footer="0.31496062992125984"/>
  <pageSetup scale="84" orientation="portrait" r:id="rId1"/>
  <headerFooter>
    <oddHeader xml:space="preserve">&amp;R2016 - Año del Bicentenario de la Declaración de la Independencia Nacional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60"/>
  <sheetViews>
    <sheetView tabSelected="1" view="pageBreakPreview" zoomScale="60" zoomScaleNormal="90" workbookViewId="0">
      <selection activeCell="F55" sqref="F55"/>
    </sheetView>
  </sheetViews>
  <sheetFormatPr baseColWidth="10" defaultRowHeight="12.75" x14ac:dyDescent="0.2"/>
  <cols>
    <col min="1" max="1" width="18.85546875" style="118" customWidth="1"/>
    <col min="2" max="2" width="23.5703125" style="118" bestFit="1" customWidth="1"/>
    <col min="3" max="3" width="9" style="118" bestFit="1" customWidth="1"/>
    <col min="4" max="4" width="10.28515625" style="118" bestFit="1" customWidth="1"/>
    <col min="5" max="5" width="9.42578125" style="118" bestFit="1" customWidth="1"/>
    <col min="6" max="16384" width="11.42578125" style="96"/>
  </cols>
  <sheetData>
    <row r="1" spans="1:5" x14ac:dyDescent="0.2">
      <c r="A1" s="305" t="s">
        <v>108</v>
      </c>
      <c r="B1" s="304"/>
      <c r="C1" s="304"/>
      <c r="D1" s="304"/>
      <c r="E1" s="304"/>
    </row>
    <row r="2" spans="1:5" x14ac:dyDescent="0.2">
      <c r="A2" s="304" t="s">
        <v>54</v>
      </c>
      <c r="B2" s="304"/>
      <c r="C2" s="304"/>
      <c r="D2" s="304"/>
      <c r="E2" s="304"/>
    </row>
    <row r="3" spans="1:5" x14ac:dyDescent="0.2">
      <c r="A3" s="303" t="str">
        <f>'1.Tipos'!A3:G3</f>
        <v>PLACAS DE METACRILATO</v>
      </c>
      <c r="B3" s="303"/>
      <c r="C3" s="303"/>
      <c r="D3" s="303"/>
      <c r="E3" s="303"/>
    </row>
    <row r="4" spans="1:5" x14ac:dyDescent="0.2">
      <c r="A4" s="253" t="s">
        <v>105</v>
      </c>
      <c r="B4" s="97"/>
      <c r="C4" s="97"/>
      <c r="D4" s="97"/>
      <c r="E4" s="97"/>
    </row>
    <row r="5" spans="1:5" ht="15" thickBot="1" x14ac:dyDescent="0.25">
      <c r="A5" s="253" t="s">
        <v>106</v>
      </c>
      <c r="B5" s="97"/>
      <c r="C5" s="97"/>
      <c r="D5" s="97"/>
      <c r="E5" s="97"/>
    </row>
    <row r="6" spans="1:5" ht="26.25" thickBot="1" x14ac:dyDescent="0.25">
      <c r="A6" s="252" t="s">
        <v>67</v>
      </c>
      <c r="B6" s="241" t="s">
        <v>68</v>
      </c>
      <c r="C6" s="241" t="s">
        <v>77</v>
      </c>
      <c r="D6" s="241" t="s">
        <v>69</v>
      </c>
      <c r="E6" s="241" t="s">
        <v>70</v>
      </c>
    </row>
    <row r="7" spans="1:5" x14ac:dyDescent="0.2">
      <c r="A7" s="100">
        <v>41275</v>
      </c>
      <c r="B7" s="119"/>
      <c r="C7" s="120"/>
      <c r="D7" s="121"/>
      <c r="E7" s="122"/>
    </row>
    <row r="8" spans="1:5" x14ac:dyDescent="0.2">
      <c r="A8" s="103">
        <v>41306</v>
      </c>
      <c r="B8" s="123"/>
      <c r="C8" s="124"/>
      <c r="D8" s="125"/>
      <c r="E8" s="126"/>
    </row>
    <row r="9" spans="1:5" x14ac:dyDescent="0.2">
      <c r="A9" s="103">
        <v>41334</v>
      </c>
      <c r="B9" s="123"/>
      <c r="C9" s="124"/>
      <c r="D9" s="125"/>
      <c r="E9" s="126"/>
    </row>
    <row r="10" spans="1:5" x14ac:dyDescent="0.2">
      <c r="A10" s="103">
        <v>41365</v>
      </c>
      <c r="B10" s="123"/>
      <c r="C10" s="124"/>
      <c r="D10" s="125"/>
      <c r="E10" s="126"/>
    </row>
    <row r="11" spans="1:5" x14ac:dyDescent="0.2">
      <c r="A11" s="103">
        <v>41395</v>
      </c>
      <c r="B11" s="127"/>
      <c r="C11" s="124"/>
      <c r="D11" s="125"/>
      <c r="E11" s="126"/>
    </row>
    <row r="12" spans="1:5" x14ac:dyDescent="0.2">
      <c r="A12" s="103">
        <v>41426</v>
      </c>
      <c r="B12" s="123"/>
      <c r="C12" s="124"/>
      <c r="D12" s="125"/>
      <c r="E12" s="126"/>
    </row>
    <row r="13" spans="1:5" x14ac:dyDescent="0.2">
      <c r="A13" s="103">
        <v>41456</v>
      </c>
      <c r="B13" s="127"/>
      <c r="C13" s="124"/>
      <c r="D13" s="125"/>
      <c r="E13" s="126"/>
    </row>
    <row r="14" spans="1:5" x14ac:dyDescent="0.2">
      <c r="A14" s="103">
        <v>41487</v>
      </c>
      <c r="B14" s="127"/>
      <c r="C14" s="124"/>
      <c r="D14" s="125"/>
      <c r="E14" s="126"/>
    </row>
    <row r="15" spans="1:5" x14ac:dyDescent="0.2">
      <c r="A15" s="103">
        <v>41518</v>
      </c>
      <c r="B15" s="127"/>
      <c r="C15" s="124"/>
      <c r="D15" s="125"/>
      <c r="E15" s="126"/>
    </row>
    <row r="16" spans="1:5" x14ac:dyDescent="0.2">
      <c r="A16" s="103">
        <v>41548</v>
      </c>
      <c r="B16" s="127"/>
      <c r="C16" s="124"/>
      <c r="D16" s="125"/>
      <c r="E16" s="126"/>
    </row>
    <row r="17" spans="1:5" x14ac:dyDescent="0.2">
      <c r="A17" s="103">
        <v>41579</v>
      </c>
      <c r="B17" s="127"/>
      <c r="C17" s="124"/>
      <c r="D17" s="125"/>
      <c r="E17" s="126"/>
    </row>
    <row r="18" spans="1:5" ht="13.5" thickBot="1" x14ac:dyDescent="0.25">
      <c r="A18" s="106">
        <v>41609</v>
      </c>
      <c r="B18" s="132"/>
      <c r="C18" s="133"/>
      <c r="D18" s="134"/>
      <c r="E18" s="135"/>
    </row>
    <row r="19" spans="1:5" x14ac:dyDescent="0.2">
      <c r="A19" s="100">
        <v>41640</v>
      </c>
      <c r="B19" s="131"/>
      <c r="C19" s="120"/>
      <c r="D19" s="121"/>
      <c r="E19" s="122"/>
    </row>
    <row r="20" spans="1:5" x14ac:dyDescent="0.2">
      <c r="A20" s="103">
        <v>41671</v>
      </c>
      <c r="B20" s="127"/>
      <c r="C20" s="124"/>
      <c r="D20" s="125"/>
      <c r="E20" s="126"/>
    </row>
    <row r="21" spans="1:5" x14ac:dyDescent="0.2">
      <c r="A21" s="103">
        <v>41699</v>
      </c>
      <c r="B21" s="127"/>
      <c r="C21" s="124"/>
      <c r="D21" s="125"/>
      <c r="E21" s="126"/>
    </row>
    <row r="22" spans="1:5" x14ac:dyDescent="0.2">
      <c r="A22" s="103">
        <v>41730</v>
      </c>
      <c r="B22" s="127"/>
      <c r="C22" s="124"/>
      <c r="D22" s="125"/>
      <c r="E22" s="126"/>
    </row>
    <row r="23" spans="1:5" x14ac:dyDescent="0.2">
      <c r="A23" s="103">
        <v>41760</v>
      </c>
      <c r="B23" s="127"/>
      <c r="C23" s="124"/>
      <c r="D23" s="125"/>
      <c r="E23" s="126"/>
    </row>
    <row r="24" spans="1:5" x14ac:dyDescent="0.2">
      <c r="A24" s="103">
        <v>41791</v>
      </c>
      <c r="B24" s="127"/>
      <c r="C24" s="124"/>
      <c r="D24" s="125"/>
      <c r="E24" s="126"/>
    </row>
    <row r="25" spans="1:5" x14ac:dyDescent="0.2">
      <c r="A25" s="103">
        <v>41821</v>
      </c>
      <c r="B25" s="127"/>
      <c r="C25" s="124"/>
      <c r="D25" s="125"/>
      <c r="E25" s="126"/>
    </row>
    <row r="26" spans="1:5" x14ac:dyDescent="0.2">
      <c r="A26" s="103">
        <v>41852</v>
      </c>
      <c r="B26" s="127"/>
      <c r="C26" s="124"/>
      <c r="D26" s="125"/>
      <c r="E26" s="126"/>
    </row>
    <row r="27" spans="1:5" x14ac:dyDescent="0.2">
      <c r="A27" s="103">
        <v>41883</v>
      </c>
      <c r="B27" s="127"/>
      <c r="C27" s="124"/>
      <c r="D27" s="125"/>
      <c r="E27" s="126"/>
    </row>
    <row r="28" spans="1:5" x14ac:dyDescent="0.2">
      <c r="A28" s="103">
        <v>41913</v>
      </c>
      <c r="B28" s="127"/>
      <c r="C28" s="124"/>
      <c r="D28" s="125"/>
      <c r="E28" s="126"/>
    </row>
    <row r="29" spans="1:5" x14ac:dyDescent="0.2">
      <c r="A29" s="103">
        <v>41944</v>
      </c>
      <c r="B29" s="127"/>
      <c r="C29" s="124"/>
      <c r="D29" s="125"/>
      <c r="E29" s="126"/>
    </row>
    <row r="30" spans="1:5" ht="13.5" thickBot="1" x14ac:dyDescent="0.25">
      <c r="A30" s="106">
        <v>41974</v>
      </c>
      <c r="B30" s="132"/>
      <c r="C30" s="133"/>
      <c r="D30" s="134"/>
      <c r="E30" s="135"/>
    </row>
    <row r="31" spans="1:5" x14ac:dyDescent="0.2">
      <c r="A31" s="100">
        <v>42005</v>
      </c>
      <c r="B31" s="131"/>
      <c r="C31" s="120"/>
      <c r="D31" s="121"/>
      <c r="E31" s="122"/>
    </row>
    <row r="32" spans="1:5" x14ac:dyDescent="0.2">
      <c r="A32" s="103">
        <v>42036</v>
      </c>
      <c r="B32" s="127"/>
      <c r="C32" s="124"/>
      <c r="D32" s="125"/>
      <c r="E32" s="126"/>
    </row>
    <row r="33" spans="1:5" x14ac:dyDescent="0.2">
      <c r="A33" s="103">
        <v>42064</v>
      </c>
      <c r="B33" s="127"/>
      <c r="C33" s="124"/>
      <c r="D33" s="125"/>
      <c r="E33" s="126"/>
    </row>
    <row r="34" spans="1:5" x14ac:dyDescent="0.2">
      <c r="A34" s="103">
        <v>42095</v>
      </c>
      <c r="B34" s="127"/>
      <c r="C34" s="124"/>
      <c r="D34" s="125"/>
      <c r="E34" s="126"/>
    </row>
    <row r="35" spans="1:5" x14ac:dyDescent="0.2">
      <c r="A35" s="103">
        <v>42125</v>
      </c>
      <c r="B35" s="127"/>
      <c r="C35" s="124"/>
      <c r="D35" s="125"/>
      <c r="E35" s="126"/>
    </row>
    <row r="36" spans="1:5" x14ac:dyDescent="0.2">
      <c r="A36" s="103">
        <v>42156</v>
      </c>
      <c r="B36" s="127"/>
      <c r="C36" s="124"/>
      <c r="D36" s="125"/>
      <c r="E36" s="126"/>
    </row>
    <row r="37" spans="1:5" x14ac:dyDescent="0.2">
      <c r="A37" s="103">
        <v>42186</v>
      </c>
      <c r="B37" s="127"/>
      <c r="C37" s="124"/>
      <c r="D37" s="125"/>
      <c r="E37" s="126"/>
    </row>
    <row r="38" spans="1:5" x14ac:dyDescent="0.2">
      <c r="A38" s="103">
        <v>42217</v>
      </c>
      <c r="B38" s="127"/>
      <c r="C38" s="124"/>
      <c r="D38" s="125"/>
      <c r="E38" s="126"/>
    </row>
    <row r="39" spans="1:5" x14ac:dyDescent="0.2">
      <c r="A39" s="103">
        <v>42248</v>
      </c>
      <c r="B39" s="127"/>
      <c r="C39" s="124"/>
      <c r="D39" s="125"/>
      <c r="E39" s="126"/>
    </row>
    <row r="40" spans="1:5" x14ac:dyDescent="0.2">
      <c r="A40" s="103">
        <v>42278</v>
      </c>
      <c r="B40" s="127"/>
      <c r="C40" s="124"/>
      <c r="D40" s="125"/>
      <c r="E40" s="126"/>
    </row>
    <row r="41" spans="1:5" x14ac:dyDescent="0.2">
      <c r="A41" s="103">
        <v>42309</v>
      </c>
      <c r="B41" s="127"/>
      <c r="C41" s="124"/>
      <c r="D41" s="125"/>
      <c r="E41" s="126"/>
    </row>
    <row r="42" spans="1:5" ht="13.5" thickBot="1" x14ac:dyDescent="0.25">
      <c r="A42" s="106">
        <v>42339</v>
      </c>
      <c r="B42" s="132"/>
      <c r="C42" s="133"/>
      <c r="D42" s="134"/>
      <c r="E42" s="135"/>
    </row>
    <row r="43" spans="1:5" x14ac:dyDescent="0.2">
      <c r="A43" s="273">
        <v>42370</v>
      </c>
      <c r="B43" s="102"/>
      <c r="C43" s="102"/>
      <c r="D43" s="101"/>
      <c r="E43" s="102"/>
    </row>
    <row r="44" spans="1:5" x14ac:dyDescent="0.2">
      <c r="A44" s="274">
        <v>42401</v>
      </c>
      <c r="B44" s="105"/>
      <c r="C44" s="105"/>
      <c r="D44" s="104"/>
      <c r="E44" s="105"/>
    </row>
    <row r="45" spans="1:5" x14ac:dyDescent="0.2">
      <c r="A45" s="274">
        <v>42430</v>
      </c>
      <c r="B45" s="105"/>
      <c r="C45" s="105"/>
      <c r="D45" s="104"/>
      <c r="E45" s="105"/>
    </row>
    <row r="46" spans="1:5" x14ac:dyDescent="0.2">
      <c r="A46" s="274">
        <v>42461</v>
      </c>
      <c r="B46" s="105"/>
      <c r="C46" s="105"/>
      <c r="D46" s="104"/>
      <c r="E46" s="105"/>
    </row>
    <row r="47" spans="1:5" x14ac:dyDescent="0.2">
      <c r="A47" s="274">
        <v>42491</v>
      </c>
      <c r="B47" s="105"/>
      <c r="C47" s="105"/>
      <c r="D47" s="104"/>
      <c r="E47" s="105"/>
    </row>
    <row r="48" spans="1:5" x14ac:dyDescent="0.2">
      <c r="A48" s="274">
        <v>42522</v>
      </c>
      <c r="B48" s="105"/>
      <c r="C48" s="105"/>
      <c r="D48" s="104"/>
      <c r="E48" s="105"/>
    </row>
    <row r="49" spans="1:5" x14ac:dyDescent="0.2">
      <c r="A49" s="274">
        <v>42552</v>
      </c>
      <c r="B49" s="105"/>
      <c r="C49" s="105"/>
      <c r="D49" s="104"/>
      <c r="E49" s="105"/>
    </row>
    <row r="50" spans="1:5" x14ac:dyDescent="0.2">
      <c r="A50" s="274">
        <v>42583</v>
      </c>
      <c r="B50" s="105"/>
      <c r="C50" s="105"/>
      <c r="D50" s="104"/>
      <c r="E50" s="105"/>
    </row>
    <row r="51" spans="1:5" x14ac:dyDescent="0.2">
      <c r="A51" s="274">
        <v>42614</v>
      </c>
      <c r="B51" s="105"/>
      <c r="C51" s="105"/>
      <c r="D51" s="104"/>
      <c r="E51" s="105"/>
    </row>
    <row r="52" spans="1:5" x14ac:dyDescent="0.2">
      <c r="A52" s="274">
        <v>42644</v>
      </c>
      <c r="B52" s="105"/>
      <c r="C52" s="105"/>
      <c r="D52" s="104"/>
      <c r="E52" s="105"/>
    </row>
    <row r="53" spans="1:5" ht="13.5" thickBot="1" x14ac:dyDescent="0.25">
      <c r="A53" s="275">
        <v>42675</v>
      </c>
      <c r="B53" s="107"/>
      <c r="C53" s="107"/>
      <c r="D53" s="111"/>
      <c r="E53" s="107"/>
    </row>
    <row r="54" spans="1:5" ht="13.5" thickBot="1" x14ac:dyDescent="0.25">
      <c r="A54" s="112"/>
      <c r="B54" s="113"/>
      <c r="C54" s="113"/>
      <c r="D54" s="114"/>
      <c r="E54" s="113"/>
    </row>
    <row r="55" spans="1:5" x14ac:dyDescent="0.2">
      <c r="A55" s="115">
        <v>2013</v>
      </c>
      <c r="B55" s="131"/>
      <c r="C55" s="120"/>
      <c r="D55" s="120"/>
      <c r="E55" s="122"/>
    </row>
    <row r="56" spans="1:5" x14ac:dyDescent="0.2">
      <c r="A56" s="116">
        <v>2014</v>
      </c>
      <c r="B56" s="127"/>
      <c r="C56" s="124"/>
      <c r="D56" s="124"/>
      <c r="E56" s="126"/>
    </row>
    <row r="57" spans="1:5" x14ac:dyDescent="0.2">
      <c r="A57" s="117">
        <v>2015</v>
      </c>
      <c r="B57" s="127"/>
      <c r="C57" s="124"/>
      <c r="D57" s="124"/>
      <c r="E57" s="126"/>
    </row>
    <row r="58" spans="1:5" x14ac:dyDescent="0.2">
      <c r="A58" s="276" t="s">
        <v>95</v>
      </c>
      <c r="B58" s="127"/>
      <c r="C58" s="124"/>
      <c r="D58" s="124"/>
      <c r="E58" s="126"/>
    </row>
    <row r="59" spans="1:5" ht="13.5" thickBot="1" x14ac:dyDescent="0.25">
      <c r="A59" s="277" t="s">
        <v>96</v>
      </c>
      <c r="B59" s="128"/>
      <c r="C59" s="129"/>
      <c r="D59" s="129"/>
      <c r="E59" s="130"/>
    </row>
    <row r="60" spans="1:5" ht="14.25" x14ac:dyDescent="0.2">
      <c r="A60" s="257" t="s">
        <v>109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scale="87" orientation="portrait" r:id="rId1"/>
  <headerFooter>
    <oddHeader xml:space="preserve">&amp;R2016 - Año del Bicentenario de la Declaración de la Independencia Nacional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B44"/>
  <sheetViews>
    <sheetView showGridLines="0" tabSelected="1" view="pageBreakPreview" zoomScale="60" zoomScaleNormal="75" workbookViewId="0">
      <selection activeCell="F55" sqref="F55"/>
    </sheetView>
  </sheetViews>
  <sheetFormatPr baseColWidth="10" defaultRowHeight="12.75" x14ac:dyDescent="0.2"/>
  <cols>
    <col min="1" max="1" width="52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72"/>
    <col min="9" max="9" width="11.85546875" style="72" customWidth="1"/>
    <col min="10" max="10" width="2.7109375" style="2" customWidth="1"/>
    <col min="11" max="11" width="17.7109375" customWidth="1"/>
    <col min="12" max="13" width="11.42578125" hidden="1" customWidth="1"/>
    <col min="14" max="14" width="11.42578125" customWidth="1"/>
    <col min="15" max="15" width="11.42578125" style="2"/>
    <col min="16" max="16" width="8.28515625" style="2" customWidth="1"/>
    <col min="17" max="17" width="11.42578125" style="72"/>
    <col min="18" max="18" width="11.85546875" style="72" customWidth="1"/>
    <col min="19" max="19" width="2.7109375" style="2" customWidth="1"/>
    <col min="20" max="20" width="52.42578125" style="2" customWidth="1"/>
    <col min="21" max="21" width="11.42578125" style="2"/>
    <col min="22" max="22" width="8.28515625" style="2" customWidth="1"/>
    <col min="23" max="23" width="11.42578125" style="2"/>
    <col min="24" max="24" width="8.28515625" style="2" customWidth="1"/>
    <col min="25" max="25" width="11.42578125" style="2"/>
    <col min="26" max="26" width="8.28515625" style="2" customWidth="1"/>
    <col min="27" max="27" width="11.42578125" style="72"/>
    <col min="28" max="28" width="11.85546875" style="72" customWidth="1"/>
    <col min="29" max="16384" width="11.42578125" style="2"/>
  </cols>
  <sheetData>
    <row r="1" spans="1:28" s="72" customFormat="1" x14ac:dyDescent="0.2">
      <c r="A1" s="306" t="s">
        <v>122</v>
      </c>
      <c r="B1" s="306"/>
      <c r="C1" s="306"/>
      <c r="D1" s="306"/>
      <c r="E1" s="306"/>
      <c r="F1" s="306"/>
      <c r="G1" s="306"/>
      <c r="H1" s="306"/>
      <c r="I1" s="306"/>
      <c r="K1"/>
      <c r="L1"/>
      <c r="M1"/>
      <c r="N1"/>
      <c r="O1" s="149"/>
      <c r="P1" s="149"/>
      <c r="Q1" s="149"/>
      <c r="R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28" s="72" customFormat="1" x14ac:dyDescent="0.2">
      <c r="A2" s="306" t="s">
        <v>72</v>
      </c>
      <c r="B2" s="306"/>
      <c r="C2" s="306"/>
      <c r="D2" s="306"/>
      <c r="E2" s="306"/>
      <c r="F2" s="306"/>
      <c r="G2" s="306"/>
      <c r="H2" s="306"/>
      <c r="I2" s="306"/>
      <c r="K2"/>
      <c r="L2" s="249" t="s">
        <v>92</v>
      </c>
      <c r="M2" t="s">
        <v>65</v>
      </c>
      <c r="N2"/>
      <c r="O2" s="149"/>
      <c r="P2" s="149"/>
      <c r="Q2" s="149"/>
      <c r="R2" s="149"/>
      <c r="T2" s="149"/>
      <c r="U2" s="149"/>
      <c r="V2" s="149"/>
      <c r="W2" s="149"/>
      <c r="X2" s="149"/>
      <c r="Y2" s="149"/>
      <c r="Z2" s="149"/>
      <c r="AA2" s="149"/>
      <c r="AB2" s="149"/>
    </row>
    <row r="3" spans="1:28" s="74" customFormat="1" x14ac:dyDescent="0.2">
      <c r="A3" s="307" t="s">
        <v>71</v>
      </c>
      <c r="B3" s="307"/>
      <c r="C3" s="307"/>
      <c r="D3" s="307"/>
      <c r="E3" s="307"/>
      <c r="F3" s="307"/>
      <c r="G3" s="307"/>
      <c r="H3" s="307"/>
      <c r="I3" s="307"/>
      <c r="K3"/>
      <c r="L3" s="249" t="s">
        <v>91</v>
      </c>
      <c r="M3" t="s">
        <v>66</v>
      </c>
      <c r="N3"/>
      <c r="O3" s="148"/>
      <c r="P3" s="148"/>
      <c r="Q3" s="148"/>
      <c r="R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1:28" s="74" customFormat="1" x14ac:dyDescent="0.2">
      <c r="A4" s="76"/>
      <c r="B4" s="73"/>
      <c r="C4" s="73"/>
      <c r="D4" s="73"/>
      <c r="E4" s="73"/>
      <c r="F4" s="73"/>
      <c r="G4" s="73"/>
      <c r="H4" s="73"/>
      <c r="I4" s="73"/>
      <c r="K4"/>
      <c r="L4"/>
      <c r="M4"/>
      <c r="N4"/>
      <c r="O4" s="73"/>
      <c r="P4" s="73"/>
      <c r="Q4" s="73"/>
      <c r="R4" s="73"/>
      <c r="T4" s="147"/>
      <c r="U4" s="73"/>
      <c r="V4" s="73"/>
      <c r="W4" s="73"/>
      <c r="X4" s="73"/>
      <c r="Y4" s="73"/>
      <c r="Z4" s="73"/>
      <c r="AA4" s="73"/>
      <c r="AB4" s="73"/>
    </row>
    <row r="5" spans="1:28" s="74" customFormat="1" ht="19.5" customHeight="1" x14ac:dyDescent="0.2">
      <c r="A5" s="150" t="s">
        <v>73</v>
      </c>
      <c r="B5" s="170"/>
      <c r="C5" s="73"/>
      <c r="D5" s="73"/>
      <c r="E5" s="73"/>
      <c r="F5" s="73"/>
      <c r="G5" s="73"/>
      <c r="H5" s="73"/>
      <c r="I5" s="73"/>
      <c r="K5"/>
      <c r="L5"/>
      <c r="M5"/>
      <c r="N5"/>
      <c r="O5" s="73"/>
      <c r="P5" s="73"/>
      <c r="Q5" s="73"/>
      <c r="R5" s="73"/>
      <c r="T5" s="147"/>
      <c r="U5" s="73"/>
      <c r="V5" s="73"/>
      <c r="W5" s="73"/>
      <c r="X5" s="73"/>
      <c r="Y5" s="73"/>
      <c r="Z5" s="73"/>
      <c r="AA5" s="73"/>
      <c r="AB5" s="73"/>
    </row>
    <row r="6" spans="1:28" s="74" customFormat="1" ht="13.5" thickBot="1" x14ac:dyDescent="0.25">
      <c r="A6" s="76"/>
      <c r="B6" s="73"/>
      <c r="C6" s="73"/>
      <c r="D6" s="73"/>
      <c r="E6" s="73"/>
      <c r="F6" s="73"/>
      <c r="G6" s="73"/>
      <c r="H6" s="73"/>
      <c r="I6" s="73"/>
      <c r="K6"/>
      <c r="L6"/>
      <c r="M6"/>
      <c r="N6"/>
      <c r="O6" s="73"/>
      <c r="P6" s="73"/>
      <c r="Q6" s="73"/>
      <c r="R6" s="73"/>
      <c r="T6" s="147"/>
      <c r="U6" s="73"/>
      <c r="V6" s="73"/>
      <c r="W6" s="73"/>
      <c r="X6" s="73"/>
      <c r="Y6" s="73"/>
      <c r="Z6" s="73"/>
      <c r="AA6" s="73"/>
      <c r="AB6" s="73"/>
    </row>
    <row r="7" spans="1:28" s="72" customFormat="1" ht="13.5" thickBot="1" x14ac:dyDescent="0.25">
      <c r="A7" s="314" t="s">
        <v>2</v>
      </c>
      <c r="B7" s="312" t="s">
        <v>52</v>
      </c>
      <c r="C7" s="313"/>
      <c r="D7" s="312" t="s">
        <v>53</v>
      </c>
      <c r="E7" s="313"/>
      <c r="F7" s="312" t="s">
        <v>93</v>
      </c>
      <c r="G7" s="313"/>
      <c r="H7" s="312" t="s">
        <v>94</v>
      </c>
      <c r="I7" s="313"/>
      <c r="K7"/>
      <c r="L7"/>
      <c r="M7"/>
      <c r="N7"/>
    </row>
    <row r="8" spans="1:28" s="137" customFormat="1" ht="13.5" thickBot="1" x14ac:dyDescent="0.25">
      <c r="A8" s="314"/>
      <c r="B8" s="145" t="s">
        <v>30</v>
      </c>
      <c r="C8" s="146" t="s">
        <v>3</v>
      </c>
      <c r="D8" s="145" t="s">
        <v>30</v>
      </c>
      <c r="E8" s="146" t="s">
        <v>3</v>
      </c>
      <c r="F8" s="145" t="s">
        <v>30</v>
      </c>
      <c r="G8" s="146" t="s">
        <v>3</v>
      </c>
      <c r="H8" s="145" t="s">
        <v>30</v>
      </c>
      <c r="I8" s="146" t="s">
        <v>3</v>
      </c>
      <c r="K8"/>
      <c r="L8"/>
      <c r="M8"/>
      <c r="N8"/>
    </row>
    <row r="9" spans="1:28" s="137" customFormat="1" x14ac:dyDescent="0.2">
      <c r="A9" s="138" t="s">
        <v>31</v>
      </c>
      <c r="B9" s="155"/>
      <c r="C9" s="155"/>
      <c r="D9" s="155"/>
      <c r="E9" s="155"/>
      <c r="F9" s="155"/>
      <c r="G9" s="155"/>
      <c r="H9" s="155"/>
      <c r="I9" s="156"/>
      <c r="K9"/>
      <c r="L9"/>
      <c r="M9"/>
      <c r="N9"/>
    </row>
    <row r="10" spans="1:28" s="72" customFormat="1" x14ac:dyDescent="0.2">
      <c r="A10" s="139" t="s">
        <v>4</v>
      </c>
      <c r="B10" s="157"/>
      <c r="C10" s="151" t="str">
        <f t="shared" ref="C10:E36" si="0">IFERROR(B10/$B$37,"s/d")</f>
        <v>s/d</v>
      </c>
      <c r="D10" s="157"/>
      <c r="E10" s="151" t="str">
        <f t="shared" si="0"/>
        <v>s/d</v>
      </c>
      <c r="F10" s="157"/>
      <c r="G10" s="151" t="str">
        <f t="shared" ref="G10" si="1">IFERROR(F10/$B$37,"s/d")</f>
        <v>s/d</v>
      </c>
      <c r="H10" s="157"/>
      <c r="I10" s="151" t="str">
        <f t="shared" ref="I10" si="2">IFERROR(H10/$B$37,"s/d")</f>
        <v>s/d</v>
      </c>
      <c r="K10"/>
      <c r="L10"/>
      <c r="M10"/>
      <c r="N10"/>
    </row>
    <row r="11" spans="1:28" s="72" customFormat="1" x14ac:dyDescent="0.2">
      <c r="A11" s="140" t="s">
        <v>5</v>
      </c>
      <c r="B11" s="157"/>
      <c r="C11" s="151" t="str">
        <f t="shared" si="0"/>
        <v>s/d</v>
      </c>
      <c r="D11" s="157"/>
      <c r="E11" s="151" t="str">
        <f t="shared" si="0"/>
        <v>s/d</v>
      </c>
      <c r="F11" s="157"/>
      <c r="G11" s="151" t="str">
        <f t="shared" ref="G11" si="3">IFERROR(F11/$B$37,"s/d")</f>
        <v>s/d</v>
      </c>
      <c r="H11" s="157"/>
      <c r="I11" s="151" t="str">
        <f t="shared" ref="I11" si="4">IFERROR(H11/$B$37,"s/d")</f>
        <v>s/d</v>
      </c>
      <c r="K11"/>
      <c r="L11"/>
      <c r="M11"/>
      <c r="N11"/>
    </row>
    <row r="12" spans="1:28" s="72" customFormat="1" x14ac:dyDescent="0.2">
      <c r="A12" s="140" t="s">
        <v>6</v>
      </c>
      <c r="B12" s="157"/>
      <c r="C12" s="151" t="str">
        <f t="shared" si="0"/>
        <v>s/d</v>
      </c>
      <c r="D12" s="157"/>
      <c r="E12" s="151" t="str">
        <f t="shared" si="0"/>
        <v>s/d</v>
      </c>
      <c r="F12" s="157"/>
      <c r="G12" s="151" t="str">
        <f t="shared" ref="G12" si="5">IFERROR(F12/$B$37,"s/d")</f>
        <v>s/d</v>
      </c>
      <c r="H12" s="157"/>
      <c r="I12" s="151" t="str">
        <f t="shared" ref="I12" si="6">IFERROR(H12/$B$37,"s/d")</f>
        <v>s/d</v>
      </c>
      <c r="K12"/>
      <c r="L12"/>
      <c r="M12"/>
      <c r="N12"/>
    </row>
    <row r="13" spans="1:28" s="72" customFormat="1" x14ac:dyDescent="0.2">
      <c r="A13" s="139" t="s">
        <v>7</v>
      </c>
      <c r="B13" s="157"/>
      <c r="C13" s="151" t="str">
        <f t="shared" si="0"/>
        <v>s/d</v>
      </c>
      <c r="D13" s="157"/>
      <c r="E13" s="151" t="str">
        <f t="shared" si="0"/>
        <v>s/d</v>
      </c>
      <c r="F13" s="157"/>
      <c r="G13" s="151" t="str">
        <f t="shared" ref="G13" si="7">IFERROR(F13/$B$37,"s/d")</f>
        <v>s/d</v>
      </c>
      <c r="H13" s="157"/>
      <c r="I13" s="151" t="str">
        <f t="shared" ref="I13" si="8">IFERROR(H13/$B$37,"s/d")</f>
        <v>s/d</v>
      </c>
      <c r="K13"/>
      <c r="L13"/>
      <c r="M13"/>
      <c r="N13"/>
    </row>
    <row r="14" spans="1:28" s="72" customFormat="1" x14ac:dyDescent="0.2">
      <c r="A14" s="140" t="s">
        <v>8</v>
      </c>
      <c r="B14" s="157"/>
      <c r="C14" s="151" t="str">
        <f t="shared" si="0"/>
        <v>s/d</v>
      </c>
      <c r="D14" s="157"/>
      <c r="E14" s="151" t="str">
        <f t="shared" si="0"/>
        <v>s/d</v>
      </c>
      <c r="F14" s="157"/>
      <c r="G14" s="151" t="str">
        <f t="shared" ref="G14" si="9">IFERROR(F14/$B$37,"s/d")</f>
        <v>s/d</v>
      </c>
      <c r="H14" s="157"/>
      <c r="I14" s="151" t="str">
        <f t="shared" ref="I14" si="10">IFERROR(H14/$B$37,"s/d")</f>
        <v>s/d</v>
      </c>
      <c r="K14"/>
      <c r="L14"/>
      <c r="M14"/>
      <c r="N14"/>
    </row>
    <row r="15" spans="1:28" s="72" customFormat="1" x14ac:dyDescent="0.2">
      <c r="A15" s="140" t="s">
        <v>9</v>
      </c>
      <c r="B15" s="157"/>
      <c r="C15" s="151" t="str">
        <f t="shared" si="0"/>
        <v>s/d</v>
      </c>
      <c r="D15" s="157"/>
      <c r="E15" s="151" t="str">
        <f t="shared" si="0"/>
        <v>s/d</v>
      </c>
      <c r="F15" s="157"/>
      <c r="G15" s="151" t="str">
        <f t="shared" ref="G15" si="11">IFERROR(F15/$B$37,"s/d")</f>
        <v>s/d</v>
      </c>
      <c r="H15" s="157"/>
      <c r="I15" s="151" t="str">
        <f t="shared" ref="I15" si="12">IFERROR(H15/$B$37,"s/d")</f>
        <v>s/d</v>
      </c>
      <c r="K15"/>
      <c r="L15"/>
      <c r="M15"/>
      <c r="N15"/>
    </row>
    <row r="16" spans="1:28" s="72" customFormat="1" x14ac:dyDescent="0.2">
      <c r="A16" s="140" t="s">
        <v>10</v>
      </c>
      <c r="B16" s="157"/>
      <c r="C16" s="151" t="str">
        <f t="shared" si="0"/>
        <v>s/d</v>
      </c>
      <c r="D16" s="157"/>
      <c r="E16" s="151" t="str">
        <f t="shared" si="0"/>
        <v>s/d</v>
      </c>
      <c r="F16" s="157"/>
      <c r="G16" s="151" t="str">
        <f t="shared" ref="G16" si="13">IFERROR(F16/$B$37,"s/d")</f>
        <v>s/d</v>
      </c>
      <c r="H16" s="157"/>
      <c r="I16" s="151" t="str">
        <f t="shared" ref="I16" si="14">IFERROR(H16/$B$37,"s/d")</f>
        <v>s/d</v>
      </c>
      <c r="K16"/>
      <c r="L16"/>
      <c r="M16"/>
      <c r="N16"/>
    </row>
    <row r="17" spans="1:14" s="72" customFormat="1" x14ac:dyDescent="0.2">
      <c r="A17" s="140" t="s">
        <v>11</v>
      </c>
      <c r="B17" s="157"/>
      <c r="C17" s="151" t="str">
        <f t="shared" si="0"/>
        <v>s/d</v>
      </c>
      <c r="D17" s="157"/>
      <c r="E17" s="151" t="str">
        <f t="shared" si="0"/>
        <v>s/d</v>
      </c>
      <c r="F17" s="157"/>
      <c r="G17" s="151" t="str">
        <f t="shared" ref="G17" si="15">IFERROR(F17/$B$37,"s/d")</f>
        <v>s/d</v>
      </c>
      <c r="H17" s="157"/>
      <c r="I17" s="151" t="str">
        <f t="shared" ref="I17" si="16">IFERROR(H17/$B$37,"s/d")</f>
        <v>s/d</v>
      </c>
      <c r="K17"/>
      <c r="L17"/>
      <c r="M17"/>
      <c r="N17"/>
    </row>
    <row r="18" spans="1:14" s="72" customFormat="1" x14ac:dyDescent="0.2">
      <c r="A18" s="140" t="s">
        <v>12</v>
      </c>
      <c r="B18" s="157"/>
      <c r="C18" s="151" t="str">
        <f t="shared" si="0"/>
        <v>s/d</v>
      </c>
      <c r="D18" s="157"/>
      <c r="E18" s="151" t="str">
        <f t="shared" si="0"/>
        <v>s/d</v>
      </c>
      <c r="F18" s="157"/>
      <c r="G18" s="151" t="str">
        <f t="shared" ref="G18" si="17">IFERROR(F18/$B$37,"s/d")</f>
        <v>s/d</v>
      </c>
      <c r="H18" s="157"/>
      <c r="I18" s="151" t="str">
        <f t="shared" ref="I18" si="18">IFERROR(H18/$B$37,"s/d")</f>
        <v>s/d</v>
      </c>
      <c r="K18"/>
      <c r="L18"/>
      <c r="M18"/>
      <c r="N18"/>
    </row>
    <row r="19" spans="1:14" s="72" customFormat="1" x14ac:dyDescent="0.2">
      <c r="A19" s="140" t="s">
        <v>13</v>
      </c>
      <c r="B19" s="157"/>
      <c r="C19" s="151" t="str">
        <f t="shared" si="0"/>
        <v>s/d</v>
      </c>
      <c r="D19" s="151"/>
      <c r="E19" s="151" t="str">
        <f t="shared" si="0"/>
        <v>s/d</v>
      </c>
      <c r="F19" s="151"/>
      <c r="G19" s="151" t="str">
        <f t="shared" ref="G19" si="19">IFERROR(F19/$B$37,"s/d")</f>
        <v>s/d</v>
      </c>
      <c r="H19" s="151"/>
      <c r="I19" s="151" t="str">
        <f t="shared" ref="I19" si="20">IFERROR(H19/$B$37,"s/d")</f>
        <v>s/d</v>
      </c>
      <c r="K19"/>
      <c r="L19"/>
      <c r="M19"/>
      <c r="N19"/>
    </row>
    <row r="20" spans="1:14" s="72" customFormat="1" x14ac:dyDescent="0.2">
      <c r="A20" s="139" t="s">
        <v>25</v>
      </c>
      <c r="B20" s="157"/>
      <c r="C20" s="151" t="str">
        <f t="shared" si="0"/>
        <v>s/d</v>
      </c>
      <c r="D20" s="151"/>
      <c r="E20" s="151" t="str">
        <f t="shared" si="0"/>
        <v>s/d</v>
      </c>
      <c r="F20" s="151"/>
      <c r="G20" s="151" t="str">
        <f t="shared" ref="G20" si="21">IFERROR(F20/$B$37,"s/d")</f>
        <v>s/d</v>
      </c>
      <c r="H20" s="151"/>
      <c r="I20" s="151" t="str">
        <f t="shared" ref="I20" si="22">IFERROR(H20/$B$37,"s/d")</f>
        <v>s/d</v>
      </c>
      <c r="K20"/>
      <c r="L20"/>
      <c r="M20"/>
      <c r="N20"/>
    </row>
    <row r="21" spans="1:14" s="72" customFormat="1" x14ac:dyDescent="0.2">
      <c r="A21" s="140" t="s">
        <v>14</v>
      </c>
      <c r="B21" s="157"/>
      <c r="C21" s="151" t="str">
        <f t="shared" si="0"/>
        <v>s/d</v>
      </c>
      <c r="D21" s="151"/>
      <c r="E21" s="151" t="str">
        <f t="shared" si="0"/>
        <v>s/d</v>
      </c>
      <c r="F21" s="151"/>
      <c r="G21" s="151" t="str">
        <f t="shared" ref="G21" si="23">IFERROR(F21/$B$37,"s/d")</f>
        <v>s/d</v>
      </c>
      <c r="H21" s="151"/>
      <c r="I21" s="151" t="str">
        <f t="shared" ref="I21" si="24">IFERROR(H21/$B$37,"s/d")</f>
        <v>s/d</v>
      </c>
      <c r="K21"/>
      <c r="L21"/>
      <c r="M21"/>
      <c r="N21"/>
    </row>
    <row r="22" spans="1:14" s="72" customFormat="1" x14ac:dyDescent="0.2">
      <c r="A22" s="140" t="s">
        <v>15</v>
      </c>
      <c r="B22" s="157"/>
      <c r="C22" s="151" t="str">
        <f t="shared" si="0"/>
        <v>s/d</v>
      </c>
      <c r="D22" s="151"/>
      <c r="E22" s="151" t="str">
        <f t="shared" si="0"/>
        <v>s/d</v>
      </c>
      <c r="F22" s="151"/>
      <c r="G22" s="151" t="str">
        <f t="shared" ref="G22" si="25">IFERROR(F22/$B$37,"s/d")</f>
        <v>s/d</v>
      </c>
      <c r="H22" s="151"/>
      <c r="I22" s="151" t="str">
        <f t="shared" ref="I22" si="26">IFERROR(H22/$B$37,"s/d")</f>
        <v>s/d</v>
      </c>
      <c r="K22"/>
      <c r="L22"/>
      <c r="M22"/>
      <c r="N22"/>
    </row>
    <row r="23" spans="1:14" s="72" customFormat="1" x14ac:dyDescent="0.2">
      <c r="A23" s="140" t="s">
        <v>16</v>
      </c>
      <c r="B23" s="157"/>
      <c r="C23" s="151" t="str">
        <f t="shared" si="0"/>
        <v>s/d</v>
      </c>
      <c r="D23" s="151"/>
      <c r="E23" s="151" t="str">
        <f t="shared" si="0"/>
        <v>s/d</v>
      </c>
      <c r="F23" s="151"/>
      <c r="G23" s="151" t="str">
        <f t="shared" ref="G23" si="27">IFERROR(F23/$B$37,"s/d")</f>
        <v>s/d</v>
      </c>
      <c r="H23" s="151"/>
      <c r="I23" s="151" t="str">
        <f t="shared" ref="I23" si="28">IFERROR(H23/$B$37,"s/d")</f>
        <v>s/d</v>
      </c>
      <c r="K23"/>
      <c r="L23"/>
      <c r="M23"/>
      <c r="N23"/>
    </row>
    <row r="24" spans="1:14" s="72" customFormat="1" x14ac:dyDescent="0.2">
      <c r="A24" s="139" t="s">
        <v>50</v>
      </c>
      <c r="B24" s="157"/>
      <c r="C24" s="151" t="str">
        <f t="shared" si="0"/>
        <v>s/d</v>
      </c>
      <c r="D24" s="151"/>
      <c r="E24" s="151" t="str">
        <f t="shared" si="0"/>
        <v>s/d</v>
      </c>
      <c r="F24" s="151"/>
      <c r="G24" s="151" t="str">
        <f t="shared" ref="G24" si="29">IFERROR(F24/$B$37,"s/d")</f>
        <v>s/d</v>
      </c>
      <c r="H24" s="151"/>
      <c r="I24" s="151" t="str">
        <f t="shared" ref="I24" si="30">IFERROR(H24/$B$37,"s/d")</f>
        <v>s/d</v>
      </c>
      <c r="K24"/>
      <c r="L24"/>
      <c r="M24"/>
      <c r="N24"/>
    </row>
    <row r="25" spans="1:14" s="72" customFormat="1" x14ac:dyDescent="0.2">
      <c r="A25" s="141" t="s">
        <v>17</v>
      </c>
      <c r="B25" s="158"/>
      <c r="C25" s="152"/>
      <c r="D25" s="152"/>
      <c r="E25" s="152"/>
      <c r="F25" s="152"/>
      <c r="G25" s="152"/>
      <c r="H25" s="152"/>
      <c r="I25" s="152"/>
      <c r="K25"/>
      <c r="L25"/>
      <c r="M25"/>
      <c r="N25"/>
    </row>
    <row r="26" spans="1:14" s="72" customFormat="1" x14ac:dyDescent="0.2">
      <c r="A26" s="142" t="s">
        <v>18</v>
      </c>
      <c r="B26" s="159"/>
      <c r="C26" s="153" t="str">
        <f t="shared" si="0"/>
        <v>s/d</v>
      </c>
      <c r="D26" s="153"/>
      <c r="E26" s="153" t="str">
        <f t="shared" si="0"/>
        <v>s/d</v>
      </c>
      <c r="F26" s="153"/>
      <c r="G26" s="153" t="str">
        <f t="shared" ref="G26" si="31">IFERROR(F26/$B$37,"s/d")</f>
        <v>s/d</v>
      </c>
      <c r="H26" s="153"/>
      <c r="I26" s="153" t="str">
        <f t="shared" ref="I26" si="32">IFERROR(H26/$B$37,"s/d")</f>
        <v>s/d</v>
      </c>
      <c r="K26"/>
      <c r="L26"/>
      <c r="M26"/>
      <c r="N26"/>
    </row>
    <row r="27" spans="1:14" s="72" customFormat="1" x14ac:dyDescent="0.2">
      <c r="A27" s="143" t="s">
        <v>19</v>
      </c>
      <c r="B27" s="160"/>
      <c r="C27" s="154" t="str">
        <f t="shared" si="0"/>
        <v>s/d</v>
      </c>
      <c r="D27" s="154"/>
      <c r="E27" s="154" t="str">
        <f t="shared" si="0"/>
        <v>s/d</v>
      </c>
      <c r="F27" s="154"/>
      <c r="G27" s="154" t="str">
        <f t="shared" ref="G27" si="33">IFERROR(F27/$B$37,"s/d")</f>
        <v>s/d</v>
      </c>
      <c r="H27" s="154"/>
      <c r="I27" s="154" t="str">
        <f t="shared" ref="I27" si="34">IFERROR(H27/$B$37,"s/d")</f>
        <v>s/d</v>
      </c>
      <c r="K27"/>
      <c r="L27"/>
      <c r="M27"/>
      <c r="N27"/>
    </row>
    <row r="28" spans="1:14" s="72" customFormat="1" x14ac:dyDescent="0.2">
      <c r="A28" s="141" t="s">
        <v>20</v>
      </c>
      <c r="B28" s="158"/>
      <c r="C28" s="152"/>
      <c r="D28" s="152"/>
      <c r="E28" s="152"/>
      <c r="F28" s="152"/>
      <c r="G28" s="152"/>
      <c r="H28" s="152"/>
      <c r="I28" s="152"/>
      <c r="K28"/>
      <c r="L28"/>
      <c r="M28"/>
      <c r="N28"/>
    </row>
    <row r="29" spans="1:14" s="72" customFormat="1" x14ac:dyDescent="0.2">
      <c r="A29" s="142" t="s">
        <v>18</v>
      </c>
      <c r="B29" s="159"/>
      <c r="C29" s="153" t="str">
        <f t="shared" si="0"/>
        <v>s/d</v>
      </c>
      <c r="D29" s="153"/>
      <c r="E29" s="153" t="str">
        <f t="shared" si="0"/>
        <v>s/d</v>
      </c>
      <c r="F29" s="153"/>
      <c r="G29" s="153" t="str">
        <f t="shared" ref="G29" si="35">IFERROR(F29/$B$37,"s/d")</f>
        <v>s/d</v>
      </c>
      <c r="H29" s="153"/>
      <c r="I29" s="153" t="str">
        <f t="shared" ref="I29" si="36">IFERROR(H29/$B$37,"s/d")</f>
        <v>s/d</v>
      </c>
      <c r="K29"/>
      <c r="L29"/>
      <c r="M29"/>
      <c r="N29"/>
    </row>
    <row r="30" spans="1:14" s="72" customFormat="1" x14ac:dyDescent="0.2">
      <c r="A30" s="143" t="s">
        <v>19</v>
      </c>
      <c r="B30" s="160"/>
      <c r="C30" s="154" t="str">
        <f t="shared" si="0"/>
        <v>s/d</v>
      </c>
      <c r="D30" s="154"/>
      <c r="E30" s="154" t="str">
        <f t="shared" si="0"/>
        <v>s/d</v>
      </c>
      <c r="F30" s="154"/>
      <c r="G30" s="154" t="str">
        <f t="shared" ref="G30" si="37">IFERROR(F30/$B$37,"s/d")</f>
        <v>s/d</v>
      </c>
      <c r="H30" s="154"/>
      <c r="I30" s="154" t="str">
        <f t="shared" ref="I30" si="38">IFERROR(H30/$B$37,"s/d")</f>
        <v>s/d</v>
      </c>
      <c r="K30"/>
      <c r="L30"/>
      <c r="M30"/>
      <c r="N30"/>
    </row>
    <row r="31" spans="1:14" s="72" customFormat="1" x14ac:dyDescent="0.2">
      <c r="A31" s="141" t="s">
        <v>29</v>
      </c>
      <c r="B31" s="158"/>
      <c r="C31" s="152"/>
      <c r="D31" s="152"/>
      <c r="E31" s="152"/>
      <c r="F31" s="152"/>
      <c r="G31" s="152"/>
      <c r="H31" s="152"/>
      <c r="I31" s="152"/>
      <c r="K31"/>
      <c r="L31"/>
      <c r="M31"/>
      <c r="N31"/>
    </row>
    <row r="32" spans="1:14" s="72" customFormat="1" x14ac:dyDescent="0.2">
      <c r="A32" s="142" t="s">
        <v>18</v>
      </c>
      <c r="B32" s="159"/>
      <c r="C32" s="153" t="str">
        <f t="shared" si="0"/>
        <v>s/d</v>
      </c>
      <c r="D32" s="153"/>
      <c r="E32" s="153" t="str">
        <f t="shared" si="0"/>
        <v>s/d</v>
      </c>
      <c r="F32" s="153"/>
      <c r="G32" s="153" t="str">
        <f t="shared" ref="G32" si="39">IFERROR(F32/$B$37,"s/d")</f>
        <v>s/d</v>
      </c>
      <c r="H32" s="153"/>
      <c r="I32" s="153" t="str">
        <f t="shared" ref="I32" si="40">IFERROR(H32/$B$37,"s/d")</f>
        <v>s/d</v>
      </c>
      <c r="K32"/>
      <c r="L32"/>
      <c r="M32"/>
      <c r="N32"/>
    </row>
    <row r="33" spans="1:28" s="72" customFormat="1" x14ac:dyDescent="0.2">
      <c r="A33" s="143" t="s">
        <v>19</v>
      </c>
      <c r="B33" s="160"/>
      <c r="C33" s="154" t="str">
        <f t="shared" si="0"/>
        <v>s/d</v>
      </c>
      <c r="D33" s="154"/>
      <c r="E33" s="154" t="str">
        <f t="shared" si="0"/>
        <v>s/d</v>
      </c>
      <c r="F33" s="154"/>
      <c r="G33" s="154" t="str">
        <f t="shared" ref="G33" si="41">IFERROR(F33/$B$37,"s/d")</f>
        <v>s/d</v>
      </c>
      <c r="H33" s="154"/>
      <c r="I33" s="154" t="str">
        <f t="shared" ref="I33" si="42">IFERROR(H33/$B$37,"s/d")</f>
        <v>s/d</v>
      </c>
      <c r="K33"/>
      <c r="L33"/>
      <c r="M33"/>
      <c r="N33"/>
    </row>
    <row r="34" spans="1:28" s="72" customFormat="1" x14ac:dyDescent="0.2">
      <c r="A34" s="141" t="s">
        <v>21</v>
      </c>
      <c r="B34" s="158"/>
      <c r="C34" s="152"/>
      <c r="D34" s="152"/>
      <c r="E34" s="152"/>
      <c r="F34" s="152"/>
      <c r="G34" s="152"/>
      <c r="H34" s="152"/>
      <c r="I34" s="152"/>
      <c r="K34"/>
      <c r="L34"/>
      <c r="M34"/>
      <c r="N34"/>
    </row>
    <row r="35" spans="1:28" s="72" customFormat="1" x14ac:dyDescent="0.2">
      <c r="A35" s="142" t="s">
        <v>18</v>
      </c>
      <c r="B35" s="159"/>
      <c r="C35" s="153" t="str">
        <f t="shared" si="0"/>
        <v>s/d</v>
      </c>
      <c r="D35" s="153"/>
      <c r="E35" s="153" t="str">
        <f t="shared" si="0"/>
        <v>s/d</v>
      </c>
      <c r="F35" s="153"/>
      <c r="G35" s="153" t="str">
        <f t="shared" ref="G35" si="43">IFERROR(F35/$B$37,"s/d")</f>
        <v>s/d</v>
      </c>
      <c r="H35" s="153"/>
      <c r="I35" s="153" t="str">
        <f t="shared" ref="I35" si="44">IFERROR(H35/$B$37,"s/d")</f>
        <v>s/d</v>
      </c>
      <c r="K35"/>
      <c r="L35"/>
      <c r="M35"/>
      <c r="N35"/>
    </row>
    <row r="36" spans="1:28" s="72" customFormat="1" x14ac:dyDescent="0.2">
      <c r="A36" s="143" t="s">
        <v>19</v>
      </c>
      <c r="B36" s="160"/>
      <c r="C36" s="154" t="str">
        <f t="shared" si="0"/>
        <v>s/d</v>
      </c>
      <c r="D36" s="154"/>
      <c r="E36" s="154" t="str">
        <f t="shared" si="0"/>
        <v>s/d</v>
      </c>
      <c r="F36" s="154"/>
      <c r="G36" s="154" t="str">
        <f t="shared" ref="G36" si="45">IFERROR(F36/$B$37,"s/d")</f>
        <v>s/d</v>
      </c>
      <c r="H36" s="154"/>
      <c r="I36" s="154" t="str">
        <f t="shared" ref="I36" si="46">IFERROR(H36/$B$37,"s/d")</f>
        <v>s/d</v>
      </c>
      <c r="K36"/>
      <c r="L36"/>
      <c r="M36"/>
      <c r="N36"/>
    </row>
    <row r="37" spans="1:28" s="72" customFormat="1" x14ac:dyDescent="0.2">
      <c r="A37" s="139" t="s">
        <v>22</v>
      </c>
      <c r="B37" s="157"/>
      <c r="C37" s="169">
        <v>1</v>
      </c>
      <c r="D37" s="151"/>
      <c r="E37" s="169">
        <v>1</v>
      </c>
      <c r="F37" s="151"/>
      <c r="G37" s="169">
        <v>1</v>
      </c>
      <c r="H37" s="151"/>
      <c r="I37" s="169">
        <v>1</v>
      </c>
      <c r="K37"/>
      <c r="L37"/>
      <c r="M37"/>
      <c r="N37"/>
    </row>
    <row r="38" spans="1:28" s="72" customFormat="1" x14ac:dyDescent="0.2">
      <c r="A38" s="139" t="s">
        <v>23</v>
      </c>
      <c r="B38" s="157"/>
      <c r="C38" s="151"/>
      <c r="D38" s="151"/>
      <c r="E38" s="151"/>
      <c r="F38" s="151"/>
      <c r="G38" s="151"/>
      <c r="H38" s="151"/>
      <c r="I38" s="167"/>
      <c r="K38"/>
      <c r="L38"/>
      <c r="M38"/>
      <c r="N38"/>
    </row>
    <row r="39" spans="1:28" s="72" customFormat="1" ht="13.5" thickBot="1" x14ac:dyDescent="0.25">
      <c r="A39" s="141" t="s">
        <v>49</v>
      </c>
      <c r="B39" s="158"/>
      <c r="C39" s="152"/>
      <c r="D39" s="152"/>
      <c r="E39" s="152"/>
      <c r="F39" s="152"/>
      <c r="G39" s="152"/>
      <c r="H39" s="152"/>
      <c r="I39" s="168"/>
      <c r="K39"/>
      <c r="L39"/>
      <c r="M39"/>
      <c r="N39"/>
    </row>
    <row r="40" spans="1:28" s="72" customFormat="1" x14ac:dyDescent="0.2">
      <c r="A40" s="77" t="s">
        <v>26</v>
      </c>
      <c r="B40" s="161"/>
      <c r="C40" s="161"/>
      <c r="D40" s="161"/>
      <c r="E40" s="161"/>
      <c r="F40" s="161"/>
      <c r="G40" s="161"/>
      <c r="H40" s="161"/>
      <c r="I40" s="162"/>
      <c r="K40"/>
      <c r="L40"/>
      <c r="M40"/>
      <c r="N40"/>
    </row>
    <row r="41" spans="1:28" s="72" customFormat="1" x14ac:dyDescent="0.2">
      <c r="A41" s="78" t="s">
        <v>27</v>
      </c>
      <c r="B41" s="163"/>
      <c r="C41" s="163"/>
      <c r="D41" s="163"/>
      <c r="E41" s="163"/>
      <c r="F41" s="163"/>
      <c r="G41" s="163"/>
      <c r="H41" s="163"/>
      <c r="I41" s="164"/>
      <c r="K41"/>
      <c r="L41"/>
      <c r="M41"/>
      <c r="N41"/>
    </row>
    <row r="42" spans="1:28" s="72" customFormat="1" ht="13.5" thickBot="1" x14ac:dyDescent="0.25">
      <c r="A42" s="79" t="s">
        <v>28</v>
      </c>
      <c r="B42" s="165"/>
      <c r="C42" s="165"/>
      <c r="D42" s="165"/>
      <c r="E42" s="165"/>
      <c r="F42" s="165"/>
      <c r="G42" s="165"/>
      <c r="H42" s="165"/>
      <c r="I42" s="166"/>
      <c r="K42"/>
      <c r="L42"/>
      <c r="M42"/>
      <c r="N42"/>
    </row>
    <row r="43" spans="1:28" s="72" customFormat="1" ht="13.5" thickBot="1" x14ac:dyDescent="0.25">
      <c r="A43" s="144"/>
      <c r="B43" s="12"/>
      <c r="C43" s="75"/>
      <c r="D43" s="75"/>
      <c r="E43" s="75"/>
      <c r="F43" s="75"/>
      <c r="G43" s="75"/>
      <c r="H43" s="75"/>
      <c r="I43" s="75"/>
      <c r="K43"/>
      <c r="L43"/>
      <c r="M43"/>
      <c r="N43"/>
      <c r="O43" s="75"/>
      <c r="P43" s="75"/>
      <c r="Q43" s="75"/>
      <c r="R43" s="75"/>
      <c r="T43" s="144"/>
      <c r="U43" s="12"/>
      <c r="V43" s="75"/>
      <c r="W43" s="75"/>
      <c r="X43" s="75"/>
      <c r="Y43" s="75"/>
      <c r="Z43" s="75"/>
      <c r="AA43" s="75"/>
      <c r="AB43" s="75"/>
    </row>
    <row r="44" spans="1:28" s="72" customFormat="1" ht="27" customHeight="1" thickBot="1" x14ac:dyDescent="0.25">
      <c r="A44" s="309" t="s">
        <v>90</v>
      </c>
      <c r="B44" s="310"/>
      <c r="C44" s="310"/>
      <c r="D44" s="310"/>
      <c r="E44" s="310"/>
      <c r="F44" s="310"/>
      <c r="G44" s="310"/>
      <c r="H44" s="310"/>
      <c r="I44" s="311"/>
      <c r="K44" s="308"/>
      <c r="L44" s="308"/>
      <c r="M44" s="308"/>
      <c r="N44" s="308"/>
      <c r="O44" s="308"/>
      <c r="P44" s="308"/>
      <c r="Q44" s="308"/>
      <c r="R44" s="308"/>
      <c r="T44" s="308"/>
      <c r="U44" s="308"/>
      <c r="V44" s="308"/>
      <c r="W44" s="308"/>
      <c r="X44" s="308"/>
      <c r="Y44" s="308"/>
      <c r="Z44" s="308"/>
      <c r="AA44" s="308"/>
      <c r="AB44" s="308"/>
    </row>
  </sheetData>
  <dataConsolidate/>
  <mergeCells count="11">
    <mergeCell ref="A1:I1"/>
    <mergeCell ref="A2:I2"/>
    <mergeCell ref="A3:I3"/>
    <mergeCell ref="K44:R44"/>
    <mergeCell ref="T44:AB44"/>
    <mergeCell ref="A44:I44"/>
    <mergeCell ref="B7:C7"/>
    <mergeCell ref="D7:E7"/>
    <mergeCell ref="F7:G7"/>
    <mergeCell ref="H7:I7"/>
    <mergeCell ref="A7:A8"/>
  </mergeCells>
  <phoneticPr fontId="0" type="noConversion"/>
  <dataValidations count="1">
    <dataValidation type="list" allowBlank="1" showInputMessage="1" showErrorMessage="1" sqref="B5">
      <formula1>$L$2:$L$3</formula1>
    </dataValidation>
  </dataValidations>
  <printOptions horizontalCentered="1" verticalCentered="1"/>
  <pageMargins left="0.27559055118110237" right="0.23622047244094491" top="0.43307086614173229" bottom="0.47244094488188981" header="0.19685039370078741" footer="0.51181102362204722"/>
  <pageSetup paperSize="9" scale="92" orientation="landscape" r:id="rId1"/>
  <headerFooter alignWithMargins="0">
    <oddHeader>&amp;R2015 - Año del Bicentenario del Congreso de los Pueblos Libres</oddHeader>
  </headerFooter>
  <rowBreaks count="1" manualBreakCount="1">
    <brk id="6" max="10" man="1"/>
  </rowBreaks>
  <ignoredErrors>
    <ignoredError sqref="C10:C14 C15:C24 C25:C36 E10:I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B44"/>
  <sheetViews>
    <sheetView showGridLines="0" tabSelected="1" view="pageBreakPreview" zoomScale="60" zoomScaleNormal="75" workbookViewId="0">
      <selection activeCell="F55" sqref="F55"/>
    </sheetView>
  </sheetViews>
  <sheetFormatPr baseColWidth="10" defaultRowHeight="12.75" x14ac:dyDescent="0.2"/>
  <cols>
    <col min="1" max="1" width="52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72"/>
    <col min="9" max="9" width="11.85546875" style="72" customWidth="1"/>
    <col min="10" max="10" width="2.7109375" style="2" customWidth="1"/>
    <col min="11" max="11" width="17.7109375" customWidth="1"/>
    <col min="12" max="13" width="11.42578125" hidden="1" customWidth="1"/>
    <col min="14" max="14" width="11.42578125" customWidth="1"/>
    <col min="15" max="15" width="11.42578125" style="2"/>
    <col min="16" max="16" width="8.28515625" style="2" customWidth="1"/>
    <col min="17" max="17" width="11.42578125" style="72"/>
    <col min="18" max="18" width="11.85546875" style="72" customWidth="1"/>
    <col min="19" max="19" width="2.7109375" style="2" customWidth="1"/>
    <col min="20" max="20" width="52.42578125" style="2" customWidth="1"/>
    <col min="21" max="21" width="11.42578125" style="2"/>
    <col min="22" max="22" width="8.28515625" style="2" customWidth="1"/>
    <col min="23" max="23" width="11.42578125" style="2"/>
    <col min="24" max="24" width="8.28515625" style="2" customWidth="1"/>
    <col min="25" max="25" width="11.42578125" style="2"/>
    <col min="26" max="26" width="8.28515625" style="2" customWidth="1"/>
    <col min="27" max="27" width="11.42578125" style="72"/>
    <col min="28" max="28" width="11.85546875" style="72" customWidth="1"/>
    <col min="29" max="16384" width="11.42578125" style="2"/>
  </cols>
  <sheetData>
    <row r="1" spans="1:28" s="72" customFormat="1" x14ac:dyDescent="0.2">
      <c r="A1" s="306" t="s">
        <v>123</v>
      </c>
      <c r="B1" s="306"/>
      <c r="C1" s="306"/>
      <c r="D1" s="306"/>
      <c r="E1" s="306"/>
      <c r="F1" s="306"/>
      <c r="G1" s="306"/>
      <c r="H1" s="306"/>
      <c r="I1" s="306"/>
      <c r="K1"/>
      <c r="L1"/>
      <c r="M1"/>
      <c r="N1"/>
      <c r="O1" s="149"/>
      <c r="P1" s="149"/>
      <c r="Q1" s="149"/>
      <c r="R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28" s="72" customFormat="1" x14ac:dyDescent="0.2">
      <c r="A2" s="306" t="s">
        <v>72</v>
      </c>
      <c r="B2" s="306"/>
      <c r="C2" s="306"/>
      <c r="D2" s="306"/>
      <c r="E2" s="306"/>
      <c r="F2" s="306"/>
      <c r="G2" s="306"/>
      <c r="H2" s="306"/>
      <c r="I2" s="306"/>
      <c r="K2"/>
      <c r="L2" s="249" t="s">
        <v>92</v>
      </c>
      <c r="M2" t="s">
        <v>65</v>
      </c>
      <c r="N2"/>
      <c r="O2" s="149"/>
      <c r="P2" s="149"/>
      <c r="Q2" s="149"/>
      <c r="R2" s="149"/>
      <c r="T2" s="149"/>
      <c r="U2" s="149"/>
      <c r="V2" s="149"/>
      <c r="W2" s="149"/>
      <c r="X2" s="149"/>
      <c r="Y2" s="149"/>
      <c r="Z2" s="149"/>
      <c r="AA2" s="149"/>
      <c r="AB2" s="149"/>
    </row>
    <row r="3" spans="1:28" s="74" customFormat="1" x14ac:dyDescent="0.2">
      <c r="A3" s="307" t="s">
        <v>71</v>
      </c>
      <c r="B3" s="307"/>
      <c r="C3" s="307"/>
      <c r="D3" s="307"/>
      <c r="E3" s="307"/>
      <c r="F3" s="307"/>
      <c r="G3" s="307"/>
      <c r="H3" s="307"/>
      <c r="I3" s="307"/>
      <c r="K3"/>
      <c r="L3" s="249" t="s">
        <v>91</v>
      </c>
      <c r="M3" t="s">
        <v>66</v>
      </c>
      <c r="N3"/>
      <c r="O3" s="148"/>
      <c r="P3" s="148"/>
      <c r="Q3" s="148"/>
      <c r="R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1:28" s="74" customFormat="1" x14ac:dyDescent="0.2">
      <c r="A4" s="76"/>
      <c r="B4" s="73"/>
      <c r="C4" s="73"/>
      <c r="D4" s="73"/>
      <c r="E4" s="73"/>
      <c r="F4" s="73"/>
      <c r="G4" s="73"/>
      <c r="H4" s="73"/>
      <c r="I4" s="73"/>
      <c r="K4"/>
      <c r="L4"/>
      <c r="M4"/>
      <c r="N4"/>
      <c r="O4" s="73"/>
      <c r="P4" s="73"/>
      <c r="Q4" s="73"/>
      <c r="R4" s="73"/>
      <c r="T4" s="242"/>
      <c r="U4" s="73"/>
      <c r="V4" s="73"/>
      <c r="W4" s="73"/>
      <c r="X4" s="73"/>
      <c r="Y4" s="73"/>
      <c r="Z4" s="73"/>
      <c r="AA4" s="73"/>
      <c r="AB4" s="73"/>
    </row>
    <row r="5" spans="1:28" s="74" customFormat="1" ht="19.5" customHeight="1" x14ac:dyDescent="0.2">
      <c r="A5" s="244" t="s">
        <v>124</v>
      </c>
      <c r="B5" s="170"/>
      <c r="C5" s="73"/>
      <c r="D5" s="73"/>
      <c r="E5" s="73"/>
      <c r="F5" s="73"/>
      <c r="G5" s="73"/>
      <c r="H5" s="73"/>
      <c r="I5" s="73"/>
      <c r="K5"/>
      <c r="L5"/>
      <c r="M5"/>
      <c r="N5"/>
      <c r="O5" s="73"/>
      <c r="P5" s="73"/>
      <c r="Q5" s="73"/>
      <c r="R5" s="73"/>
      <c r="T5" s="242"/>
      <c r="U5" s="73"/>
      <c r="V5" s="73"/>
      <c r="W5" s="73"/>
      <c r="X5" s="73"/>
      <c r="Y5" s="73"/>
      <c r="Z5" s="73"/>
      <c r="AA5" s="73"/>
      <c r="AB5" s="73"/>
    </row>
    <row r="6" spans="1:28" s="74" customFormat="1" ht="13.5" thickBot="1" x14ac:dyDescent="0.25">
      <c r="A6" s="76"/>
      <c r="B6" s="73"/>
      <c r="C6" s="73"/>
      <c r="D6" s="73"/>
      <c r="E6" s="73"/>
      <c r="F6" s="73"/>
      <c r="G6" s="73"/>
      <c r="H6" s="73"/>
      <c r="I6" s="73"/>
      <c r="K6"/>
      <c r="L6"/>
      <c r="M6"/>
      <c r="N6"/>
      <c r="O6" s="73"/>
      <c r="P6" s="73"/>
      <c r="Q6" s="73"/>
      <c r="R6" s="73"/>
      <c r="T6" s="242"/>
      <c r="U6" s="73"/>
      <c r="V6" s="73"/>
      <c r="W6" s="73"/>
      <c r="X6" s="73"/>
      <c r="Y6" s="73"/>
      <c r="Z6" s="73"/>
      <c r="AA6" s="73"/>
      <c r="AB6" s="73"/>
    </row>
    <row r="7" spans="1:28" s="72" customFormat="1" ht="13.5" thickBot="1" x14ac:dyDescent="0.25">
      <c r="A7" s="314" t="s">
        <v>2</v>
      </c>
      <c r="B7" s="312" t="s">
        <v>52</v>
      </c>
      <c r="C7" s="313"/>
      <c r="D7" s="312" t="s">
        <v>53</v>
      </c>
      <c r="E7" s="313"/>
      <c r="F7" s="312" t="s">
        <v>93</v>
      </c>
      <c r="G7" s="313"/>
      <c r="H7" s="312" t="s">
        <v>94</v>
      </c>
      <c r="I7" s="313"/>
      <c r="K7"/>
      <c r="L7"/>
      <c r="M7"/>
      <c r="N7"/>
    </row>
    <row r="8" spans="1:28" s="137" customFormat="1" ht="13.5" thickBot="1" x14ac:dyDescent="0.25">
      <c r="A8" s="314"/>
      <c r="B8" s="243" t="s">
        <v>30</v>
      </c>
      <c r="C8" s="146" t="s">
        <v>3</v>
      </c>
      <c r="D8" s="243" t="s">
        <v>30</v>
      </c>
      <c r="E8" s="146" t="s">
        <v>3</v>
      </c>
      <c r="F8" s="243" t="s">
        <v>30</v>
      </c>
      <c r="G8" s="146" t="s">
        <v>3</v>
      </c>
      <c r="H8" s="243" t="s">
        <v>30</v>
      </c>
      <c r="I8" s="146" t="s">
        <v>3</v>
      </c>
      <c r="K8"/>
      <c r="L8"/>
      <c r="M8"/>
      <c r="N8"/>
    </row>
    <row r="9" spans="1:28" s="137" customFormat="1" x14ac:dyDescent="0.2">
      <c r="A9" s="138" t="s">
        <v>31</v>
      </c>
      <c r="B9" s="155"/>
      <c r="C9" s="155"/>
      <c r="D9" s="155"/>
      <c r="E9" s="155"/>
      <c r="F9" s="155"/>
      <c r="G9" s="155"/>
      <c r="H9" s="155"/>
      <c r="I9" s="156"/>
      <c r="K9"/>
      <c r="L9"/>
      <c r="M9"/>
      <c r="N9"/>
    </row>
    <row r="10" spans="1:28" s="72" customFormat="1" x14ac:dyDescent="0.2">
      <c r="A10" s="139" t="s">
        <v>4</v>
      </c>
      <c r="B10" s="157"/>
      <c r="C10" s="151" t="str">
        <f t="shared" ref="C10:E36" si="0">IFERROR(B10/$B$37,"s/d")</f>
        <v>s/d</v>
      </c>
      <c r="D10" s="157"/>
      <c r="E10" s="151" t="str">
        <f t="shared" si="0"/>
        <v>s/d</v>
      </c>
      <c r="F10" s="157"/>
      <c r="G10" s="151" t="str">
        <f t="shared" ref="G10:G24" si="1">IFERROR(F10/$B$37,"s/d")</f>
        <v>s/d</v>
      </c>
      <c r="H10" s="157"/>
      <c r="I10" s="151" t="str">
        <f t="shared" ref="I10:I24" si="2">IFERROR(H10/$B$37,"s/d")</f>
        <v>s/d</v>
      </c>
      <c r="K10"/>
      <c r="L10"/>
      <c r="M10"/>
      <c r="N10"/>
    </row>
    <row r="11" spans="1:28" s="72" customFormat="1" x14ac:dyDescent="0.2">
      <c r="A11" s="140" t="s">
        <v>5</v>
      </c>
      <c r="B11" s="157"/>
      <c r="C11" s="151" t="str">
        <f t="shared" si="0"/>
        <v>s/d</v>
      </c>
      <c r="D11" s="157"/>
      <c r="E11" s="151" t="str">
        <f t="shared" si="0"/>
        <v>s/d</v>
      </c>
      <c r="F11" s="157"/>
      <c r="G11" s="151" t="str">
        <f t="shared" si="1"/>
        <v>s/d</v>
      </c>
      <c r="H11" s="157"/>
      <c r="I11" s="151" t="str">
        <f t="shared" si="2"/>
        <v>s/d</v>
      </c>
      <c r="K11"/>
      <c r="L11"/>
      <c r="M11"/>
      <c r="N11"/>
    </row>
    <row r="12" spans="1:28" s="72" customFormat="1" x14ac:dyDescent="0.2">
      <c r="A12" s="140" t="s">
        <v>6</v>
      </c>
      <c r="B12" s="157"/>
      <c r="C12" s="151" t="str">
        <f t="shared" si="0"/>
        <v>s/d</v>
      </c>
      <c r="D12" s="157"/>
      <c r="E12" s="151" t="str">
        <f t="shared" si="0"/>
        <v>s/d</v>
      </c>
      <c r="F12" s="157"/>
      <c r="G12" s="151" t="str">
        <f t="shared" si="1"/>
        <v>s/d</v>
      </c>
      <c r="H12" s="157"/>
      <c r="I12" s="151" t="str">
        <f t="shared" si="2"/>
        <v>s/d</v>
      </c>
      <c r="K12"/>
      <c r="L12"/>
      <c r="M12"/>
      <c r="N12"/>
    </row>
    <row r="13" spans="1:28" s="72" customFormat="1" x14ac:dyDescent="0.2">
      <c r="A13" s="139" t="s">
        <v>7</v>
      </c>
      <c r="B13" s="157"/>
      <c r="C13" s="151" t="str">
        <f t="shared" si="0"/>
        <v>s/d</v>
      </c>
      <c r="D13" s="157"/>
      <c r="E13" s="151" t="str">
        <f t="shared" si="0"/>
        <v>s/d</v>
      </c>
      <c r="F13" s="157"/>
      <c r="G13" s="151" t="str">
        <f t="shared" si="1"/>
        <v>s/d</v>
      </c>
      <c r="H13" s="157"/>
      <c r="I13" s="151" t="str">
        <f t="shared" si="2"/>
        <v>s/d</v>
      </c>
      <c r="K13"/>
      <c r="L13"/>
      <c r="M13"/>
      <c r="N13"/>
    </row>
    <row r="14" spans="1:28" s="72" customFormat="1" x14ac:dyDescent="0.2">
      <c r="A14" s="140" t="s">
        <v>8</v>
      </c>
      <c r="B14" s="157"/>
      <c r="C14" s="151" t="str">
        <f t="shared" si="0"/>
        <v>s/d</v>
      </c>
      <c r="D14" s="157"/>
      <c r="E14" s="151" t="str">
        <f t="shared" si="0"/>
        <v>s/d</v>
      </c>
      <c r="F14" s="157"/>
      <c r="G14" s="151" t="str">
        <f t="shared" si="1"/>
        <v>s/d</v>
      </c>
      <c r="H14" s="157"/>
      <c r="I14" s="151" t="str">
        <f t="shared" si="2"/>
        <v>s/d</v>
      </c>
      <c r="K14"/>
      <c r="L14"/>
      <c r="M14"/>
      <c r="N14"/>
    </row>
    <row r="15" spans="1:28" s="72" customFormat="1" x14ac:dyDescent="0.2">
      <c r="A15" s="140" t="s">
        <v>9</v>
      </c>
      <c r="B15" s="157"/>
      <c r="C15" s="151" t="str">
        <f t="shared" si="0"/>
        <v>s/d</v>
      </c>
      <c r="D15" s="157"/>
      <c r="E15" s="151" t="str">
        <f t="shared" si="0"/>
        <v>s/d</v>
      </c>
      <c r="F15" s="157"/>
      <c r="G15" s="151" t="str">
        <f t="shared" si="1"/>
        <v>s/d</v>
      </c>
      <c r="H15" s="157"/>
      <c r="I15" s="151" t="str">
        <f t="shared" si="2"/>
        <v>s/d</v>
      </c>
      <c r="K15"/>
      <c r="L15"/>
      <c r="M15"/>
      <c r="N15"/>
    </row>
    <row r="16" spans="1:28" s="72" customFormat="1" x14ac:dyDescent="0.2">
      <c r="A16" s="140" t="s">
        <v>10</v>
      </c>
      <c r="B16" s="157"/>
      <c r="C16" s="151" t="str">
        <f t="shared" si="0"/>
        <v>s/d</v>
      </c>
      <c r="D16" s="157"/>
      <c r="E16" s="151" t="str">
        <f t="shared" si="0"/>
        <v>s/d</v>
      </c>
      <c r="F16" s="157"/>
      <c r="G16" s="151" t="str">
        <f t="shared" si="1"/>
        <v>s/d</v>
      </c>
      <c r="H16" s="157"/>
      <c r="I16" s="151" t="str">
        <f t="shared" si="2"/>
        <v>s/d</v>
      </c>
      <c r="K16"/>
      <c r="L16"/>
      <c r="M16"/>
      <c r="N16"/>
    </row>
    <row r="17" spans="1:14" s="72" customFormat="1" x14ac:dyDescent="0.2">
      <c r="A17" s="140" t="s">
        <v>11</v>
      </c>
      <c r="B17" s="157"/>
      <c r="C17" s="151" t="str">
        <f t="shared" si="0"/>
        <v>s/d</v>
      </c>
      <c r="D17" s="157"/>
      <c r="E17" s="151" t="str">
        <f t="shared" si="0"/>
        <v>s/d</v>
      </c>
      <c r="F17" s="157"/>
      <c r="G17" s="151" t="str">
        <f t="shared" si="1"/>
        <v>s/d</v>
      </c>
      <c r="H17" s="157"/>
      <c r="I17" s="151" t="str">
        <f t="shared" si="2"/>
        <v>s/d</v>
      </c>
      <c r="K17"/>
      <c r="L17"/>
      <c r="M17"/>
      <c r="N17"/>
    </row>
    <row r="18" spans="1:14" s="72" customFormat="1" x14ac:dyDescent="0.2">
      <c r="A18" s="140" t="s">
        <v>12</v>
      </c>
      <c r="B18" s="157"/>
      <c r="C18" s="151" t="str">
        <f t="shared" si="0"/>
        <v>s/d</v>
      </c>
      <c r="D18" s="157"/>
      <c r="E18" s="151" t="str">
        <f t="shared" si="0"/>
        <v>s/d</v>
      </c>
      <c r="F18" s="157"/>
      <c r="G18" s="151" t="str">
        <f t="shared" si="1"/>
        <v>s/d</v>
      </c>
      <c r="H18" s="157"/>
      <c r="I18" s="151" t="str">
        <f t="shared" si="2"/>
        <v>s/d</v>
      </c>
      <c r="K18"/>
      <c r="L18"/>
      <c r="M18"/>
      <c r="N18"/>
    </row>
    <row r="19" spans="1:14" s="72" customFormat="1" x14ac:dyDescent="0.2">
      <c r="A19" s="140" t="s">
        <v>13</v>
      </c>
      <c r="B19" s="157"/>
      <c r="C19" s="151" t="str">
        <f t="shared" si="0"/>
        <v>s/d</v>
      </c>
      <c r="D19" s="151"/>
      <c r="E19" s="151" t="str">
        <f t="shared" si="0"/>
        <v>s/d</v>
      </c>
      <c r="F19" s="151"/>
      <c r="G19" s="151" t="str">
        <f t="shared" si="1"/>
        <v>s/d</v>
      </c>
      <c r="H19" s="151"/>
      <c r="I19" s="151" t="str">
        <f t="shared" si="2"/>
        <v>s/d</v>
      </c>
      <c r="K19"/>
      <c r="L19"/>
      <c r="M19"/>
      <c r="N19"/>
    </row>
    <row r="20" spans="1:14" s="72" customFormat="1" x14ac:dyDescent="0.2">
      <c r="A20" s="139" t="s">
        <v>25</v>
      </c>
      <c r="B20" s="157"/>
      <c r="C20" s="151" t="str">
        <f t="shared" si="0"/>
        <v>s/d</v>
      </c>
      <c r="D20" s="151"/>
      <c r="E20" s="151" t="str">
        <f t="shared" si="0"/>
        <v>s/d</v>
      </c>
      <c r="F20" s="151"/>
      <c r="G20" s="151" t="str">
        <f t="shared" si="1"/>
        <v>s/d</v>
      </c>
      <c r="H20" s="151"/>
      <c r="I20" s="151" t="str">
        <f t="shared" si="2"/>
        <v>s/d</v>
      </c>
      <c r="K20"/>
      <c r="L20"/>
      <c r="M20"/>
      <c r="N20"/>
    </row>
    <row r="21" spans="1:14" s="72" customFormat="1" x14ac:dyDescent="0.2">
      <c r="A21" s="140" t="s">
        <v>14</v>
      </c>
      <c r="B21" s="157"/>
      <c r="C21" s="151" t="str">
        <f t="shared" si="0"/>
        <v>s/d</v>
      </c>
      <c r="D21" s="151"/>
      <c r="E21" s="151" t="str">
        <f t="shared" si="0"/>
        <v>s/d</v>
      </c>
      <c r="F21" s="151"/>
      <c r="G21" s="151" t="str">
        <f t="shared" si="1"/>
        <v>s/d</v>
      </c>
      <c r="H21" s="151"/>
      <c r="I21" s="151" t="str">
        <f t="shared" si="2"/>
        <v>s/d</v>
      </c>
      <c r="K21"/>
      <c r="L21"/>
      <c r="M21"/>
      <c r="N21"/>
    </row>
    <row r="22" spans="1:14" s="72" customFormat="1" x14ac:dyDescent="0.2">
      <c r="A22" s="140" t="s">
        <v>15</v>
      </c>
      <c r="B22" s="157"/>
      <c r="C22" s="151" t="str">
        <f t="shared" si="0"/>
        <v>s/d</v>
      </c>
      <c r="D22" s="151"/>
      <c r="E22" s="151" t="str">
        <f t="shared" si="0"/>
        <v>s/d</v>
      </c>
      <c r="F22" s="151"/>
      <c r="G22" s="151" t="str">
        <f t="shared" si="1"/>
        <v>s/d</v>
      </c>
      <c r="H22" s="151"/>
      <c r="I22" s="151" t="str">
        <f t="shared" si="2"/>
        <v>s/d</v>
      </c>
      <c r="K22"/>
      <c r="L22"/>
      <c r="M22"/>
      <c r="N22"/>
    </row>
    <row r="23" spans="1:14" s="72" customFormat="1" x14ac:dyDescent="0.2">
      <c r="A23" s="140" t="s">
        <v>16</v>
      </c>
      <c r="B23" s="157"/>
      <c r="C23" s="151" t="str">
        <f t="shared" si="0"/>
        <v>s/d</v>
      </c>
      <c r="D23" s="151"/>
      <c r="E23" s="151" t="str">
        <f t="shared" si="0"/>
        <v>s/d</v>
      </c>
      <c r="F23" s="151"/>
      <c r="G23" s="151" t="str">
        <f t="shared" si="1"/>
        <v>s/d</v>
      </c>
      <c r="H23" s="151"/>
      <c r="I23" s="151" t="str">
        <f t="shared" si="2"/>
        <v>s/d</v>
      </c>
      <c r="K23"/>
      <c r="L23"/>
      <c r="M23"/>
      <c r="N23"/>
    </row>
    <row r="24" spans="1:14" s="72" customFormat="1" x14ac:dyDescent="0.2">
      <c r="A24" s="139" t="s">
        <v>50</v>
      </c>
      <c r="B24" s="157"/>
      <c r="C24" s="151" t="str">
        <f t="shared" si="0"/>
        <v>s/d</v>
      </c>
      <c r="D24" s="151"/>
      <c r="E24" s="151" t="str">
        <f t="shared" si="0"/>
        <v>s/d</v>
      </c>
      <c r="F24" s="151"/>
      <c r="G24" s="151" t="str">
        <f t="shared" si="1"/>
        <v>s/d</v>
      </c>
      <c r="H24" s="151"/>
      <c r="I24" s="151" t="str">
        <f t="shared" si="2"/>
        <v>s/d</v>
      </c>
      <c r="K24"/>
      <c r="L24"/>
      <c r="M24"/>
      <c r="N24"/>
    </row>
    <row r="25" spans="1:14" s="72" customFormat="1" x14ac:dyDescent="0.2">
      <c r="A25" s="141" t="s">
        <v>17</v>
      </c>
      <c r="B25" s="158"/>
      <c r="C25" s="152"/>
      <c r="D25" s="152"/>
      <c r="E25" s="152"/>
      <c r="F25" s="152"/>
      <c r="G25" s="152"/>
      <c r="H25" s="152"/>
      <c r="I25" s="152"/>
      <c r="K25"/>
      <c r="L25"/>
      <c r="M25"/>
      <c r="N25"/>
    </row>
    <row r="26" spans="1:14" s="72" customFormat="1" x14ac:dyDescent="0.2">
      <c r="A26" s="142" t="s">
        <v>18</v>
      </c>
      <c r="B26" s="159"/>
      <c r="C26" s="153" t="str">
        <f t="shared" si="0"/>
        <v>s/d</v>
      </c>
      <c r="D26" s="153"/>
      <c r="E26" s="153" t="str">
        <f t="shared" si="0"/>
        <v>s/d</v>
      </c>
      <c r="F26" s="153"/>
      <c r="G26" s="153" t="str">
        <f t="shared" ref="G26:G27" si="3">IFERROR(F26/$B$37,"s/d")</f>
        <v>s/d</v>
      </c>
      <c r="H26" s="153"/>
      <c r="I26" s="153" t="str">
        <f t="shared" ref="I26:I27" si="4">IFERROR(H26/$B$37,"s/d")</f>
        <v>s/d</v>
      </c>
      <c r="K26"/>
      <c r="L26"/>
      <c r="M26"/>
      <c r="N26"/>
    </row>
    <row r="27" spans="1:14" s="72" customFormat="1" x14ac:dyDescent="0.2">
      <c r="A27" s="143" t="s">
        <v>19</v>
      </c>
      <c r="B27" s="160"/>
      <c r="C27" s="154" t="str">
        <f t="shared" si="0"/>
        <v>s/d</v>
      </c>
      <c r="D27" s="154"/>
      <c r="E27" s="154" t="str">
        <f t="shared" si="0"/>
        <v>s/d</v>
      </c>
      <c r="F27" s="154"/>
      <c r="G27" s="154" t="str">
        <f t="shared" si="3"/>
        <v>s/d</v>
      </c>
      <c r="H27" s="154"/>
      <c r="I27" s="154" t="str">
        <f t="shared" si="4"/>
        <v>s/d</v>
      </c>
      <c r="K27"/>
      <c r="L27"/>
      <c r="M27"/>
      <c r="N27"/>
    </row>
    <row r="28" spans="1:14" s="72" customFormat="1" x14ac:dyDescent="0.2">
      <c r="A28" s="141" t="s">
        <v>20</v>
      </c>
      <c r="B28" s="158"/>
      <c r="C28" s="152"/>
      <c r="D28" s="152"/>
      <c r="E28" s="152"/>
      <c r="F28" s="152"/>
      <c r="G28" s="152"/>
      <c r="H28" s="152"/>
      <c r="I28" s="152"/>
      <c r="K28"/>
      <c r="L28"/>
      <c r="M28"/>
      <c r="N28"/>
    </row>
    <row r="29" spans="1:14" s="72" customFormat="1" x14ac:dyDescent="0.2">
      <c r="A29" s="142" t="s">
        <v>18</v>
      </c>
      <c r="B29" s="159"/>
      <c r="C29" s="153" t="str">
        <f t="shared" si="0"/>
        <v>s/d</v>
      </c>
      <c r="D29" s="153"/>
      <c r="E29" s="153" t="str">
        <f t="shared" si="0"/>
        <v>s/d</v>
      </c>
      <c r="F29" s="153"/>
      <c r="G29" s="153" t="str">
        <f t="shared" ref="G29:G30" si="5">IFERROR(F29/$B$37,"s/d")</f>
        <v>s/d</v>
      </c>
      <c r="H29" s="153"/>
      <c r="I29" s="153" t="str">
        <f t="shared" ref="I29:I30" si="6">IFERROR(H29/$B$37,"s/d")</f>
        <v>s/d</v>
      </c>
      <c r="K29"/>
      <c r="L29"/>
      <c r="M29"/>
      <c r="N29"/>
    </row>
    <row r="30" spans="1:14" s="72" customFormat="1" x14ac:dyDescent="0.2">
      <c r="A30" s="143" t="s">
        <v>19</v>
      </c>
      <c r="B30" s="160"/>
      <c r="C30" s="154" t="str">
        <f t="shared" si="0"/>
        <v>s/d</v>
      </c>
      <c r="D30" s="154"/>
      <c r="E30" s="154" t="str">
        <f t="shared" si="0"/>
        <v>s/d</v>
      </c>
      <c r="F30" s="154"/>
      <c r="G30" s="154" t="str">
        <f t="shared" si="5"/>
        <v>s/d</v>
      </c>
      <c r="H30" s="154"/>
      <c r="I30" s="154" t="str">
        <f t="shared" si="6"/>
        <v>s/d</v>
      </c>
      <c r="K30"/>
      <c r="L30"/>
      <c r="M30"/>
      <c r="N30"/>
    </row>
    <row r="31" spans="1:14" s="72" customFormat="1" x14ac:dyDescent="0.2">
      <c r="A31" s="141" t="s">
        <v>29</v>
      </c>
      <c r="B31" s="158"/>
      <c r="C31" s="152"/>
      <c r="D31" s="152"/>
      <c r="E31" s="152"/>
      <c r="F31" s="152"/>
      <c r="G31" s="152"/>
      <c r="H31" s="152"/>
      <c r="I31" s="152"/>
      <c r="K31"/>
      <c r="L31"/>
      <c r="M31"/>
      <c r="N31"/>
    </row>
    <row r="32" spans="1:14" s="72" customFormat="1" x14ac:dyDescent="0.2">
      <c r="A32" s="142" t="s">
        <v>18</v>
      </c>
      <c r="B32" s="159"/>
      <c r="C32" s="153" t="str">
        <f t="shared" si="0"/>
        <v>s/d</v>
      </c>
      <c r="D32" s="153"/>
      <c r="E32" s="153" t="str">
        <f t="shared" si="0"/>
        <v>s/d</v>
      </c>
      <c r="F32" s="153"/>
      <c r="G32" s="153" t="str">
        <f t="shared" ref="G32:G33" si="7">IFERROR(F32/$B$37,"s/d")</f>
        <v>s/d</v>
      </c>
      <c r="H32" s="153"/>
      <c r="I32" s="153" t="str">
        <f t="shared" ref="I32:I33" si="8">IFERROR(H32/$B$37,"s/d")</f>
        <v>s/d</v>
      </c>
      <c r="K32"/>
      <c r="L32"/>
      <c r="M32"/>
      <c r="N32"/>
    </row>
    <row r="33" spans="1:28" s="72" customFormat="1" x14ac:dyDescent="0.2">
      <c r="A33" s="143" t="s">
        <v>19</v>
      </c>
      <c r="B33" s="160"/>
      <c r="C33" s="154" t="str">
        <f t="shared" si="0"/>
        <v>s/d</v>
      </c>
      <c r="D33" s="154"/>
      <c r="E33" s="154" t="str">
        <f t="shared" si="0"/>
        <v>s/d</v>
      </c>
      <c r="F33" s="154"/>
      <c r="G33" s="154" t="str">
        <f t="shared" si="7"/>
        <v>s/d</v>
      </c>
      <c r="H33" s="154"/>
      <c r="I33" s="154" t="str">
        <f t="shared" si="8"/>
        <v>s/d</v>
      </c>
      <c r="K33"/>
      <c r="L33"/>
      <c r="M33"/>
      <c r="N33"/>
    </row>
    <row r="34" spans="1:28" s="72" customFormat="1" x14ac:dyDescent="0.2">
      <c r="A34" s="141" t="s">
        <v>21</v>
      </c>
      <c r="B34" s="158"/>
      <c r="C34" s="152"/>
      <c r="D34" s="152"/>
      <c r="E34" s="152"/>
      <c r="F34" s="152"/>
      <c r="G34" s="152"/>
      <c r="H34" s="152"/>
      <c r="I34" s="152"/>
      <c r="K34"/>
      <c r="L34"/>
      <c r="M34"/>
      <c r="N34"/>
    </row>
    <row r="35" spans="1:28" s="72" customFormat="1" x14ac:dyDescent="0.2">
      <c r="A35" s="142" t="s">
        <v>18</v>
      </c>
      <c r="B35" s="159"/>
      <c r="C35" s="153" t="str">
        <f t="shared" si="0"/>
        <v>s/d</v>
      </c>
      <c r="D35" s="153"/>
      <c r="E35" s="153" t="str">
        <f t="shared" si="0"/>
        <v>s/d</v>
      </c>
      <c r="F35" s="153"/>
      <c r="G35" s="153" t="str">
        <f t="shared" ref="G35:G36" si="9">IFERROR(F35/$B$37,"s/d")</f>
        <v>s/d</v>
      </c>
      <c r="H35" s="153"/>
      <c r="I35" s="153" t="str">
        <f t="shared" ref="I35:I36" si="10">IFERROR(H35/$B$37,"s/d")</f>
        <v>s/d</v>
      </c>
      <c r="K35"/>
      <c r="L35"/>
      <c r="M35"/>
      <c r="N35"/>
    </row>
    <row r="36" spans="1:28" s="72" customFormat="1" x14ac:dyDescent="0.2">
      <c r="A36" s="143" t="s">
        <v>19</v>
      </c>
      <c r="B36" s="160"/>
      <c r="C36" s="154" t="str">
        <f t="shared" si="0"/>
        <v>s/d</v>
      </c>
      <c r="D36" s="154"/>
      <c r="E36" s="154" t="str">
        <f t="shared" si="0"/>
        <v>s/d</v>
      </c>
      <c r="F36" s="154"/>
      <c r="G36" s="154" t="str">
        <f t="shared" si="9"/>
        <v>s/d</v>
      </c>
      <c r="H36" s="154"/>
      <c r="I36" s="154" t="str">
        <f t="shared" si="10"/>
        <v>s/d</v>
      </c>
      <c r="K36"/>
      <c r="L36"/>
      <c r="M36"/>
      <c r="N36"/>
    </row>
    <row r="37" spans="1:28" s="72" customFormat="1" x14ac:dyDescent="0.2">
      <c r="A37" s="139" t="s">
        <v>22</v>
      </c>
      <c r="B37" s="157"/>
      <c r="C37" s="169">
        <v>1</v>
      </c>
      <c r="D37" s="151"/>
      <c r="E37" s="169">
        <v>1</v>
      </c>
      <c r="F37" s="151"/>
      <c r="G37" s="169">
        <v>1</v>
      </c>
      <c r="H37" s="151"/>
      <c r="I37" s="169">
        <v>1</v>
      </c>
      <c r="K37"/>
      <c r="L37"/>
      <c r="M37"/>
      <c r="N37"/>
    </row>
    <row r="38" spans="1:28" s="72" customFormat="1" x14ac:dyDescent="0.2">
      <c r="A38" s="139" t="s">
        <v>23</v>
      </c>
      <c r="B38" s="157"/>
      <c r="C38" s="151"/>
      <c r="D38" s="151"/>
      <c r="E38" s="151"/>
      <c r="F38" s="151"/>
      <c r="G38" s="151"/>
      <c r="H38" s="151"/>
      <c r="I38" s="167"/>
      <c r="K38"/>
      <c r="L38"/>
      <c r="M38"/>
      <c r="N38"/>
    </row>
    <row r="39" spans="1:28" s="72" customFormat="1" ht="13.5" thickBot="1" x14ac:dyDescent="0.25">
      <c r="A39" s="141" t="s">
        <v>49</v>
      </c>
      <c r="B39" s="158"/>
      <c r="C39" s="152"/>
      <c r="D39" s="152"/>
      <c r="E39" s="152"/>
      <c r="F39" s="152"/>
      <c r="G39" s="152"/>
      <c r="H39" s="152"/>
      <c r="I39" s="168"/>
      <c r="K39"/>
      <c r="L39"/>
      <c r="M39"/>
      <c r="N39"/>
    </row>
    <row r="40" spans="1:28" s="72" customFormat="1" x14ac:dyDescent="0.2">
      <c r="A40" s="77" t="s">
        <v>26</v>
      </c>
      <c r="B40" s="161"/>
      <c r="C40" s="161"/>
      <c r="D40" s="161"/>
      <c r="E40" s="161"/>
      <c r="F40" s="161"/>
      <c r="G40" s="161"/>
      <c r="H40" s="161"/>
      <c r="I40" s="162"/>
      <c r="K40"/>
      <c r="L40"/>
      <c r="M40"/>
      <c r="N40"/>
    </row>
    <row r="41" spans="1:28" s="72" customFormat="1" x14ac:dyDescent="0.2">
      <c r="A41" s="78" t="s">
        <v>27</v>
      </c>
      <c r="B41" s="163"/>
      <c r="C41" s="163"/>
      <c r="D41" s="163"/>
      <c r="E41" s="163"/>
      <c r="F41" s="163"/>
      <c r="G41" s="163"/>
      <c r="H41" s="163"/>
      <c r="I41" s="164"/>
      <c r="K41"/>
      <c r="L41"/>
      <c r="M41"/>
      <c r="N41"/>
    </row>
    <row r="42" spans="1:28" s="72" customFormat="1" ht="13.5" thickBot="1" x14ac:dyDescent="0.25">
      <c r="A42" s="79" t="s">
        <v>28</v>
      </c>
      <c r="B42" s="165"/>
      <c r="C42" s="165"/>
      <c r="D42" s="165"/>
      <c r="E42" s="165"/>
      <c r="F42" s="165"/>
      <c r="G42" s="165"/>
      <c r="H42" s="165"/>
      <c r="I42" s="166"/>
      <c r="K42"/>
      <c r="L42"/>
      <c r="M42"/>
      <c r="N42"/>
    </row>
    <row r="43" spans="1:28" s="72" customFormat="1" ht="13.5" thickBot="1" x14ac:dyDescent="0.25">
      <c r="A43" s="144"/>
      <c r="B43" s="12"/>
      <c r="C43" s="75"/>
      <c r="D43" s="75"/>
      <c r="E43" s="75"/>
      <c r="F43" s="75"/>
      <c r="G43" s="75"/>
      <c r="H43" s="75"/>
      <c r="I43" s="75"/>
      <c r="K43"/>
      <c r="L43"/>
      <c r="M43"/>
      <c r="N43"/>
      <c r="O43" s="75"/>
      <c r="P43" s="75"/>
      <c r="Q43" s="75"/>
      <c r="R43" s="75"/>
      <c r="T43" s="144"/>
      <c r="U43" s="12"/>
      <c r="V43" s="75"/>
      <c r="W43" s="75"/>
      <c r="X43" s="75"/>
      <c r="Y43" s="75"/>
      <c r="Z43" s="75"/>
      <c r="AA43" s="75"/>
      <c r="AB43" s="75"/>
    </row>
    <row r="44" spans="1:28" s="72" customFormat="1" ht="27" customHeight="1" thickBot="1" x14ac:dyDescent="0.25">
      <c r="A44" s="309" t="s">
        <v>110</v>
      </c>
      <c r="B44" s="310"/>
      <c r="C44" s="310"/>
      <c r="D44" s="310"/>
      <c r="E44" s="310"/>
      <c r="F44" s="310"/>
      <c r="G44" s="310"/>
      <c r="H44" s="310"/>
      <c r="I44" s="311"/>
      <c r="K44" s="308"/>
      <c r="L44" s="308"/>
      <c r="M44" s="308"/>
      <c r="N44" s="308"/>
      <c r="O44" s="308"/>
      <c r="P44" s="308"/>
      <c r="Q44" s="308"/>
      <c r="R44" s="308"/>
      <c r="T44" s="308"/>
      <c r="U44" s="308"/>
      <c r="V44" s="308"/>
      <c r="W44" s="308"/>
      <c r="X44" s="308"/>
      <c r="Y44" s="308"/>
      <c r="Z44" s="308"/>
      <c r="AA44" s="308"/>
      <c r="AB44" s="308"/>
    </row>
  </sheetData>
  <dataConsolidate/>
  <mergeCells count="11">
    <mergeCell ref="A44:I44"/>
    <mergeCell ref="K44:R44"/>
    <mergeCell ref="T44:AB44"/>
    <mergeCell ref="A1:I1"/>
    <mergeCell ref="A2:I2"/>
    <mergeCell ref="A3:I3"/>
    <mergeCell ref="A7:A8"/>
    <mergeCell ref="B7:C7"/>
    <mergeCell ref="D7:E7"/>
    <mergeCell ref="F7:G7"/>
    <mergeCell ref="H7:I7"/>
  </mergeCells>
  <printOptions horizontalCentered="1" verticalCentered="1"/>
  <pageMargins left="0.27559055118110237" right="0.23622047244094491" top="0.43307086614173229" bottom="0.47244094488188981" header="0.19685039370078741" footer="0.51181102362204722"/>
  <pageSetup paperSize="9" scale="92" orientation="landscape" r:id="rId1"/>
  <headerFooter alignWithMargins="0">
    <oddHeader>&amp;R2015 - Año del Bicentenario del Congreso de los Pueblos Libres</oddHeader>
  </headerFooter>
  <rowBreaks count="1" manualBreakCount="1">
    <brk id="6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L70"/>
  <sheetViews>
    <sheetView showGridLines="0" tabSelected="1" view="pageBreakPreview" zoomScale="60" zoomScaleNormal="75" workbookViewId="0">
      <selection activeCell="F55" sqref="F55"/>
    </sheetView>
  </sheetViews>
  <sheetFormatPr baseColWidth="10" defaultRowHeight="12.75" x14ac:dyDescent="0.2"/>
  <cols>
    <col min="1" max="1" width="16" style="6" customWidth="1"/>
    <col min="2" max="4" width="17.28515625" style="67" customWidth="1"/>
    <col min="5" max="16384" width="11.42578125" style="6"/>
  </cols>
  <sheetData>
    <row r="1" spans="1:4" s="65" customFormat="1" x14ac:dyDescent="0.2">
      <c r="A1" s="296" t="s">
        <v>119</v>
      </c>
      <c r="B1" s="296"/>
      <c r="C1" s="296"/>
      <c r="D1" s="296"/>
    </row>
    <row r="2" spans="1:4" s="65" customFormat="1" x14ac:dyDescent="0.2">
      <c r="A2" s="296" t="s">
        <v>74</v>
      </c>
      <c r="B2" s="296"/>
      <c r="C2" s="296"/>
      <c r="D2" s="296"/>
    </row>
    <row r="3" spans="1:4" s="80" customFormat="1" x14ac:dyDescent="0.2">
      <c r="A3" s="298" t="s">
        <v>71</v>
      </c>
      <c r="B3" s="298"/>
      <c r="C3" s="298"/>
      <c r="D3" s="298"/>
    </row>
    <row r="4" spans="1:4" s="80" customFormat="1" x14ac:dyDescent="0.2">
      <c r="A4" s="88"/>
      <c r="B4" s="88"/>
      <c r="C4" s="88"/>
      <c r="D4" s="88"/>
    </row>
    <row r="5" spans="1:4" s="80" customFormat="1" x14ac:dyDescent="0.2">
      <c r="A5" s="315" t="s">
        <v>75</v>
      </c>
      <c r="B5" s="315"/>
      <c r="C5" s="316"/>
      <c r="D5" s="170"/>
    </row>
    <row r="6" spans="1:4" s="80" customFormat="1" ht="13.5" thickBot="1" x14ac:dyDescent="0.25">
      <c r="A6" s="150"/>
      <c r="B6" s="150"/>
      <c r="C6" s="174"/>
      <c r="D6" s="175"/>
    </row>
    <row r="7" spans="1:4" ht="26.25" thickBot="1" x14ac:dyDescent="0.25">
      <c r="A7" s="176" t="s">
        <v>67</v>
      </c>
      <c r="B7" s="177" t="s">
        <v>76</v>
      </c>
      <c r="C7" s="176" t="s">
        <v>77</v>
      </c>
      <c r="D7" s="178" t="s">
        <v>78</v>
      </c>
    </row>
    <row r="8" spans="1:4" x14ac:dyDescent="0.2">
      <c r="A8" s="13">
        <f>'2.1.impo Origen Investigado'!A8</f>
        <v>41275</v>
      </c>
      <c r="B8" s="69"/>
      <c r="C8" s="15"/>
      <c r="D8" s="16"/>
    </row>
    <row r="9" spans="1:4" x14ac:dyDescent="0.2">
      <c r="A9" s="17">
        <f>'2.1.impo Origen Investigado'!A9</f>
        <v>41306</v>
      </c>
      <c r="B9" s="70"/>
      <c r="C9" s="19"/>
      <c r="D9" s="20"/>
    </row>
    <row r="10" spans="1:4" x14ac:dyDescent="0.2">
      <c r="A10" s="17">
        <f>'2.1.impo Origen Investigado'!A10</f>
        <v>41334</v>
      </c>
      <c r="B10" s="70"/>
      <c r="C10" s="19"/>
      <c r="D10" s="20"/>
    </row>
    <row r="11" spans="1:4" x14ac:dyDescent="0.2">
      <c r="A11" s="17">
        <f>'2.1.impo Origen Investigado'!A11</f>
        <v>41365</v>
      </c>
      <c r="B11" s="70"/>
      <c r="C11" s="19"/>
      <c r="D11" s="20"/>
    </row>
    <row r="12" spans="1:4" x14ac:dyDescent="0.2">
      <c r="A12" s="17">
        <f>'2.1.impo Origen Investigado'!A12</f>
        <v>41395</v>
      </c>
      <c r="B12" s="85"/>
      <c r="C12" s="19"/>
      <c r="D12" s="20"/>
    </row>
    <row r="13" spans="1:4" x14ac:dyDescent="0.2">
      <c r="A13" s="17">
        <f>'2.1.impo Origen Investigado'!A13</f>
        <v>41426</v>
      </c>
      <c r="B13" s="70"/>
      <c r="C13" s="19"/>
      <c r="D13" s="20"/>
    </row>
    <row r="14" spans="1:4" x14ac:dyDescent="0.2">
      <c r="A14" s="17">
        <f>'2.1.impo Origen Investigado'!A14</f>
        <v>41456</v>
      </c>
      <c r="B14" s="85"/>
      <c r="C14" s="19"/>
      <c r="D14" s="20"/>
    </row>
    <row r="15" spans="1:4" x14ac:dyDescent="0.2">
      <c r="A15" s="17">
        <f>'2.1.impo Origen Investigado'!A15</f>
        <v>41487</v>
      </c>
      <c r="B15" s="85"/>
      <c r="C15" s="19"/>
      <c r="D15" s="20"/>
    </row>
    <row r="16" spans="1:4" x14ac:dyDescent="0.2">
      <c r="A16" s="17">
        <f>'2.1.impo Origen Investigado'!A16</f>
        <v>41518</v>
      </c>
      <c r="B16" s="85"/>
      <c r="C16" s="19"/>
      <c r="D16" s="20"/>
    </row>
    <row r="17" spans="1:4" x14ac:dyDescent="0.2">
      <c r="A17" s="17">
        <f>'2.1.impo Origen Investigado'!A17</f>
        <v>41548</v>
      </c>
      <c r="B17" s="85"/>
      <c r="C17" s="19"/>
      <c r="D17" s="20"/>
    </row>
    <row r="18" spans="1:4" x14ac:dyDescent="0.2">
      <c r="A18" s="17">
        <f>'2.1.impo Origen Investigado'!A18</f>
        <v>41579</v>
      </c>
      <c r="B18" s="85"/>
      <c r="C18" s="19"/>
      <c r="D18" s="20"/>
    </row>
    <row r="19" spans="1:4" ht="13.5" thickBot="1" x14ac:dyDescent="0.25">
      <c r="A19" s="21">
        <f>'2.1.impo Origen Investigado'!A19</f>
        <v>41609</v>
      </c>
      <c r="B19" s="84"/>
      <c r="C19" s="22"/>
      <c r="D19" s="23"/>
    </row>
    <row r="20" spans="1:4" x14ac:dyDescent="0.2">
      <c r="A20" s="13">
        <f>'2.1.impo Origen Investigado'!A20</f>
        <v>41640</v>
      </c>
      <c r="B20" s="15"/>
      <c r="C20" s="15"/>
      <c r="D20" s="20"/>
    </row>
    <row r="21" spans="1:4" x14ac:dyDescent="0.2">
      <c r="A21" s="17">
        <f>'2.1.impo Origen Investigado'!A21</f>
        <v>41671</v>
      </c>
      <c r="B21" s="19"/>
      <c r="C21" s="19"/>
      <c r="D21" s="24"/>
    </row>
    <row r="22" spans="1:4" x14ac:dyDescent="0.2">
      <c r="A22" s="17">
        <f>'2.1.impo Origen Investigado'!A22</f>
        <v>41699</v>
      </c>
      <c r="B22" s="19"/>
      <c r="C22" s="19"/>
      <c r="D22" s="20"/>
    </row>
    <row r="23" spans="1:4" x14ac:dyDescent="0.2">
      <c r="A23" s="17">
        <f>'2.1.impo Origen Investigado'!A23</f>
        <v>41730</v>
      </c>
      <c r="B23" s="19"/>
      <c r="C23" s="19"/>
      <c r="D23" s="20"/>
    </row>
    <row r="24" spans="1:4" x14ac:dyDescent="0.2">
      <c r="A24" s="17">
        <f>'2.1.impo Origen Investigado'!A24</f>
        <v>41760</v>
      </c>
      <c r="B24" s="19"/>
      <c r="C24" s="19"/>
      <c r="D24" s="20"/>
    </row>
    <row r="25" spans="1:4" x14ac:dyDescent="0.2">
      <c r="A25" s="17">
        <f>'2.1.impo Origen Investigado'!A25</f>
        <v>41791</v>
      </c>
      <c r="B25" s="19"/>
      <c r="C25" s="19"/>
      <c r="D25" s="20"/>
    </row>
    <row r="26" spans="1:4" x14ac:dyDescent="0.2">
      <c r="A26" s="17">
        <f>'2.1.impo Origen Investigado'!A26</f>
        <v>41821</v>
      </c>
      <c r="B26" s="19"/>
      <c r="C26" s="19"/>
      <c r="D26" s="20"/>
    </row>
    <row r="27" spans="1:4" x14ac:dyDescent="0.2">
      <c r="A27" s="17">
        <f>'2.1.impo Origen Investigado'!A27</f>
        <v>41852</v>
      </c>
      <c r="B27" s="19"/>
      <c r="C27" s="19"/>
      <c r="D27" s="20"/>
    </row>
    <row r="28" spans="1:4" x14ac:dyDescent="0.2">
      <c r="A28" s="17">
        <f>'2.1.impo Origen Investigado'!A28</f>
        <v>41883</v>
      </c>
      <c r="B28" s="19"/>
      <c r="C28" s="19"/>
      <c r="D28" s="20"/>
    </row>
    <row r="29" spans="1:4" x14ac:dyDescent="0.2">
      <c r="A29" s="17">
        <f>'2.1.impo Origen Investigado'!A29</f>
        <v>41913</v>
      </c>
      <c r="B29" s="19"/>
      <c r="C29" s="19"/>
      <c r="D29" s="20"/>
    </row>
    <row r="30" spans="1:4" x14ac:dyDescent="0.2">
      <c r="A30" s="17">
        <f>'2.1.impo Origen Investigado'!A30</f>
        <v>41944</v>
      </c>
      <c r="B30" s="19"/>
      <c r="C30" s="19"/>
      <c r="D30" s="20"/>
    </row>
    <row r="31" spans="1:4" ht="13.5" thickBot="1" x14ac:dyDescent="0.25">
      <c r="A31" s="21">
        <f>'2.1.impo Origen Investigado'!A31</f>
        <v>41974</v>
      </c>
      <c r="B31" s="22"/>
      <c r="C31" s="22"/>
      <c r="D31" s="25"/>
    </row>
    <row r="32" spans="1:4" x14ac:dyDescent="0.2">
      <c r="A32" s="13">
        <f>'2.1.impo Origen Investigado'!A32</f>
        <v>42005</v>
      </c>
      <c r="B32" s="15"/>
      <c r="C32" s="26"/>
      <c r="D32" s="14"/>
    </row>
    <row r="33" spans="1:4" x14ac:dyDescent="0.2">
      <c r="A33" s="17">
        <f>'2.1.impo Origen Investigado'!A33</f>
        <v>42036</v>
      </c>
      <c r="B33" s="19"/>
      <c r="C33" s="27"/>
      <c r="D33" s="18"/>
    </row>
    <row r="34" spans="1:4" x14ac:dyDescent="0.2">
      <c r="A34" s="17">
        <f>'2.1.impo Origen Investigado'!A34</f>
        <v>42064</v>
      </c>
      <c r="B34" s="19"/>
      <c r="C34" s="27"/>
      <c r="D34" s="18"/>
    </row>
    <row r="35" spans="1:4" x14ac:dyDescent="0.2">
      <c r="A35" s="17">
        <f>'2.1.impo Origen Investigado'!A35</f>
        <v>42095</v>
      </c>
      <c r="B35" s="19"/>
      <c r="C35" s="27"/>
      <c r="D35" s="18"/>
    </row>
    <row r="36" spans="1:4" x14ac:dyDescent="0.2">
      <c r="A36" s="17">
        <f>'2.1.impo Origen Investigado'!A36</f>
        <v>42125</v>
      </c>
      <c r="B36" s="19"/>
      <c r="C36" s="27"/>
      <c r="D36" s="18"/>
    </row>
    <row r="37" spans="1:4" x14ac:dyDescent="0.2">
      <c r="A37" s="17">
        <f>'2.1.impo Origen Investigado'!A37</f>
        <v>42156</v>
      </c>
      <c r="B37" s="19"/>
      <c r="C37" s="27"/>
      <c r="D37" s="18"/>
    </row>
    <row r="38" spans="1:4" x14ac:dyDescent="0.2">
      <c r="A38" s="17">
        <f>'2.1.impo Origen Investigado'!A38</f>
        <v>42186</v>
      </c>
      <c r="B38" s="19"/>
      <c r="C38" s="27"/>
      <c r="D38" s="18"/>
    </row>
    <row r="39" spans="1:4" x14ac:dyDescent="0.2">
      <c r="A39" s="17">
        <f>'2.1.impo Origen Investigado'!A39</f>
        <v>42217</v>
      </c>
      <c r="B39" s="19"/>
      <c r="C39" s="27"/>
      <c r="D39" s="18"/>
    </row>
    <row r="40" spans="1:4" x14ac:dyDescent="0.2">
      <c r="A40" s="17">
        <f>'2.1.impo Origen Investigado'!A40</f>
        <v>42248</v>
      </c>
      <c r="B40" s="19"/>
      <c r="C40" s="27"/>
      <c r="D40" s="18"/>
    </row>
    <row r="41" spans="1:4" x14ac:dyDescent="0.2">
      <c r="A41" s="17">
        <f>'2.1.impo Origen Investigado'!A41</f>
        <v>42278</v>
      </c>
      <c r="B41" s="19"/>
      <c r="C41" s="27"/>
      <c r="D41" s="18"/>
    </row>
    <row r="42" spans="1:4" x14ac:dyDescent="0.2">
      <c r="A42" s="17">
        <f>'2.1.impo Origen Investigado'!A42</f>
        <v>42309</v>
      </c>
      <c r="B42" s="19"/>
      <c r="C42" s="27"/>
      <c r="D42" s="18"/>
    </row>
    <row r="43" spans="1:4" ht="13.5" thickBot="1" x14ac:dyDescent="0.25">
      <c r="A43" s="83">
        <f>'2.1.impo Origen Investigado'!A43</f>
        <v>42339</v>
      </c>
      <c r="B43" s="82"/>
      <c r="C43" s="66"/>
      <c r="D43" s="48"/>
    </row>
    <row r="44" spans="1:4" x14ac:dyDescent="0.2">
      <c r="A44" s="263">
        <f>'2.1.impo Origen Investigado'!A44</f>
        <v>42370</v>
      </c>
      <c r="B44" s="15"/>
      <c r="C44" s="15"/>
      <c r="D44" s="14"/>
    </row>
    <row r="45" spans="1:4" x14ac:dyDescent="0.2">
      <c r="A45" s="264">
        <f>'2.1.impo Origen Investigado'!A45</f>
        <v>42401</v>
      </c>
      <c r="B45" s="19"/>
      <c r="C45" s="19"/>
      <c r="D45" s="18"/>
    </row>
    <row r="46" spans="1:4" x14ac:dyDescent="0.2">
      <c r="A46" s="264">
        <f>'2.1.impo Origen Investigado'!A46</f>
        <v>42430</v>
      </c>
      <c r="B46" s="19"/>
      <c r="C46" s="19"/>
      <c r="D46" s="18"/>
    </row>
    <row r="47" spans="1:4" x14ac:dyDescent="0.2">
      <c r="A47" s="264">
        <f>'2.1.impo Origen Investigado'!A47</f>
        <v>42461</v>
      </c>
      <c r="B47" s="19"/>
      <c r="C47" s="19"/>
      <c r="D47" s="18"/>
    </row>
    <row r="48" spans="1:4" x14ac:dyDescent="0.2">
      <c r="A48" s="264">
        <f>'2.1.impo Origen Investigado'!A48</f>
        <v>42491</v>
      </c>
      <c r="B48" s="19"/>
      <c r="C48" s="19"/>
      <c r="D48" s="18"/>
    </row>
    <row r="49" spans="1:38" x14ac:dyDescent="0.2">
      <c r="A49" s="264">
        <f>'2.1.impo Origen Investigado'!A49</f>
        <v>42522</v>
      </c>
      <c r="B49" s="19"/>
      <c r="C49" s="19"/>
      <c r="D49" s="18"/>
    </row>
    <row r="50" spans="1:38" x14ac:dyDescent="0.2">
      <c r="A50" s="264">
        <f>'2.1.impo Origen Investigado'!A50</f>
        <v>42552</v>
      </c>
      <c r="B50" s="19"/>
      <c r="C50" s="19"/>
      <c r="D50" s="18"/>
    </row>
    <row r="51" spans="1:38" x14ac:dyDescent="0.2">
      <c r="A51" s="264">
        <f>'2.1.impo Origen Investigado'!A51</f>
        <v>42583</v>
      </c>
      <c r="B51" s="19"/>
      <c r="C51" s="19"/>
      <c r="D51" s="18"/>
    </row>
    <row r="52" spans="1:38" x14ac:dyDescent="0.2">
      <c r="A52" s="264">
        <f>'2.1.impo Origen Investigado'!A52</f>
        <v>42614</v>
      </c>
      <c r="B52" s="19"/>
      <c r="C52" s="19"/>
      <c r="D52" s="18"/>
    </row>
    <row r="53" spans="1:38" x14ac:dyDescent="0.2">
      <c r="A53" s="264">
        <f>'2.1.impo Origen Investigado'!A53</f>
        <v>42644</v>
      </c>
      <c r="B53" s="19"/>
      <c r="C53" s="19"/>
      <c r="D53" s="18"/>
    </row>
    <row r="54" spans="1:38" ht="13.5" thickBot="1" x14ac:dyDescent="0.25">
      <c r="A54" s="265">
        <f>'2.1.impo Origen Investigado'!A54</f>
        <v>42675</v>
      </c>
      <c r="B54" s="22"/>
      <c r="C54" s="22"/>
      <c r="D54" s="28"/>
    </row>
    <row r="55" spans="1:38" ht="13.5" thickBot="1" x14ac:dyDescent="0.25">
      <c r="A55" s="29"/>
      <c r="B55" s="30"/>
      <c r="C55" s="30"/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</row>
    <row r="56" spans="1:38" x14ac:dyDescent="0.2">
      <c r="A56" s="171">
        <f>'2.1.impo Origen Investigado'!A56</f>
        <v>2013</v>
      </c>
      <c r="B56" s="15"/>
      <c r="C56" s="15"/>
      <c r="D56" s="15"/>
    </row>
    <row r="57" spans="1:38" x14ac:dyDescent="0.2">
      <c r="A57" s="172">
        <f>'2.1.impo Origen Investigado'!A57</f>
        <v>2014</v>
      </c>
      <c r="B57" s="19"/>
      <c r="C57" s="19"/>
      <c r="D57" s="19"/>
    </row>
    <row r="58" spans="1:38" x14ac:dyDescent="0.2">
      <c r="A58" s="173">
        <f>'2.1.impo Origen Investigado'!A58</f>
        <v>2015</v>
      </c>
      <c r="B58" s="82"/>
      <c r="C58" s="82"/>
      <c r="D58" s="82"/>
    </row>
    <row r="59" spans="1:38" s="12" customFormat="1" x14ac:dyDescent="0.2">
      <c r="A59" s="266" t="str">
        <f>'2.1.impo Origen Investigado'!A59</f>
        <v>ene-nov 2015</v>
      </c>
      <c r="B59" s="81"/>
      <c r="C59" s="81"/>
      <c r="D59" s="81"/>
    </row>
    <row r="60" spans="1:38" s="12" customFormat="1" ht="13.5" thickBot="1" x14ac:dyDescent="0.25">
      <c r="A60" s="267" t="str">
        <f>'2.1.impo Origen Investigado'!A60</f>
        <v>ene-nov2016</v>
      </c>
      <c r="B60" s="71"/>
      <c r="C60" s="71"/>
      <c r="D60" s="71"/>
    </row>
    <row r="61" spans="1:38" x14ac:dyDescent="0.2">
      <c r="B61" s="6"/>
      <c r="C61" s="6"/>
    </row>
    <row r="62" spans="1:38" x14ac:dyDescent="0.2">
      <c r="A62" s="245" t="s">
        <v>111</v>
      </c>
      <c r="B62" s="6"/>
      <c r="C62" s="6"/>
    </row>
    <row r="63" spans="1:38" ht="18.75" hidden="1" customHeight="1" x14ac:dyDescent="0.2">
      <c r="A63" s="32" t="s">
        <v>37</v>
      </c>
      <c r="B63" s="33"/>
      <c r="C63" s="34"/>
      <c r="D63" s="34"/>
    </row>
    <row r="64" spans="1:38" hidden="1" x14ac:dyDescent="0.2">
      <c r="A64" s="34"/>
      <c r="B64" s="34"/>
      <c r="C64" s="34"/>
      <c r="D64" s="34"/>
    </row>
    <row r="65" spans="1:3" ht="13.5" hidden="1" thickBot="1" x14ac:dyDescent="0.25">
      <c r="A65" s="35" t="s">
        <v>36</v>
      </c>
      <c r="B65" s="49" t="s">
        <v>38</v>
      </c>
      <c r="C65" s="50" t="s">
        <v>39</v>
      </c>
    </row>
    <row r="66" spans="1:3" hidden="1" x14ac:dyDescent="0.2">
      <c r="A66" s="37">
        <f>+A56</f>
        <v>2013</v>
      </c>
      <c r="B66" s="38">
        <f>+B56-SUM(B8:B19)</f>
        <v>0</v>
      </c>
      <c r="C66" s="39">
        <f>+C56-SUM(C8:C19)</f>
        <v>0</v>
      </c>
    </row>
    <row r="67" spans="1:3" hidden="1" x14ac:dyDescent="0.2">
      <c r="A67" s="40">
        <f>+A57</f>
        <v>2014</v>
      </c>
      <c r="B67" s="41">
        <f>+B57-SUM(B20:B31)</f>
        <v>0</v>
      </c>
      <c r="C67" s="42">
        <f>+C57-SUM(C20:C31)</f>
        <v>0</v>
      </c>
    </row>
    <row r="68" spans="1:3" ht="13.5" hidden="1" thickBot="1" x14ac:dyDescent="0.25">
      <c r="A68" s="43">
        <f>+A58</f>
        <v>2015</v>
      </c>
      <c r="B68" s="44">
        <f>+B58-SUM(B32:B43)</f>
        <v>0</v>
      </c>
      <c r="C68" s="45">
        <f>+C58-SUM(C32:C43)</f>
        <v>0</v>
      </c>
    </row>
    <row r="69" spans="1:3" hidden="1" x14ac:dyDescent="0.2">
      <c r="A69" s="37" t="str">
        <f>+A59</f>
        <v>ene-nov 2015</v>
      </c>
      <c r="B69" s="46">
        <f>+B59-(SUM(B32:INDEX(B32:B43,'parámetros e instrucciones'!$E$3)))</f>
        <v>0</v>
      </c>
      <c r="C69" s="46">
        <f>+C59-(SUM(C32:INDEX(C32:C43,'parámetros e instrucciones'!$E$3)))</f>
        <v>0</v>
      </c>
    </row>
    <row r="70" spans="1:3" ht="13.5" hidden="1" thickBot="1" x14ac:dyDescent="0.25">
      <c r="A70" s="43" t="str">
        <f>+A60</f>
        <v>ene-nov2016</v>
      </c>
      <c r="B70" s="47">
        <f>+B60-(SUM(B44:INDEX(B44:B53,'parámetros e instrucciones'!$E$3)))</f>
        <v>0</v>
      </c>
      <c r="C70" s="47">
        <f>+C60-(SUM(C44:INDEX(C44:C53,'parámetros e instrucciones'!$E$3)))</f>
        <v>0</v>
      </c>
    </row>
  </sheetData>
  <dataConsolidate/>
  <mergeCells count="4">
    <mergeCell ref="A3:D3"/>
    <mergeCell ref="A1:D1"/>
    <mergeCell ref="A2:D2"/>
    <mergeCell ref="A5:C5"/>
  </mergeCells>
  <phoneticPr fontId="0" type="noConversion"/>
  <printOptions horizontalCentered="1" verticalCentered="1" gridLinesSet="0"/>
  <pageMargins left="0.19685039370078741" right="0.19685039370078741" top="0.43307086614173229" bottom="0.35433070866141736" header="0.19685039370078741" footer="0"/>
  <pageSetup paperSize="9" scale="99" orientation="portrait" verticalDpi="300" r:id="rId1"/>
  <headerFooter alignWithMargins="0">
    <oddHeader xml:space="preserve">&amp;R2016 - Año del Bicentenario de la Declaración de la Independencia Nacional
</oddHeader>
  </headerFooter>
  <ignoredErrors>
    <ignoredError sqref="A56:A60 A8:A47 A48:A50 A51:A5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'3.1costos origenes investigados'!$L$2:$L$5</xm:f>
          </x14:formula1>
          <xm:sqref>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3"/>
  <sheetViews>
    <sheetView tabSelected="1" view="pageBreakPreview" zoomScale="60" zoomScaleNormal="75" workbookViewId="0">
      <selection activeCell="F55" sqref="F55"/>
    </sheetView>
  </sheetViews>
  <sheetFormatPr baseColWidth="10" defaultRowHeight="12.75" x14ac:dyDescent="0.2"/>
  <cols>
    <col min="1" max="1" width="19.140625" customWidth="1"/>
    <col min="2" max="2" width="15.42578125" bestFit="1" customWidth="1"/>
    <col min="3" max="3" width="15.28515625" customWidth="1"/>
    <col min="4" max="4" width="15.42578125" bestFit="1" customWidth="1"/>
    <col min="5" max="5" width="15.140625" customWidth="1"/>
    <col min="6" max="6" width="16.42578125" customWidth="1"/>
    <col min="7" max="7" width="17.28515625" customWidth="1"/>
    <col min="8" max="8" width="18.7109375" customWidth="1"/>
    <col min="9" max="9" width="18.5703125" customWidth="1"/>
  </cols>
  <sheetData>
    <row r="1" spans="1:10" x14ac:dyDescent="0.2">
      <c r="A1" s="296" t="s">
        <v>120</v>
      </c>
      <c r="B1" s="296"/>
      <c r="C1" s="296"/>
      <c r="D1" s="296"/>
      <c r="E1" s="296"/>
      <c r="F1" s="296"/>
      <c r="G1" s="296"/>
      <c r="H1" s="296"/>
      <c r="I1" s="296"/>
    </row>
    <row r="2" spans="1:10" x14ac:dyDescent="0.2">
      <c r="A2" s="296" t="s">
        <v>24</v>
      </c>
      <c r="B2" s="296"/>
      <c r="C2" s="296"/>
      <c r="D2" s="296"/>
      <c r="E2" s="296"/>
      <c r="F2" s="296"/>
      <c r="G2" s="296"/>
      <c r="H2" s="296"/>
      <c r="I2" s="296"/>
    </row>
    <row r="3" spans="1:10" x14ac:dyDescent="0.2">
      <c r="A3" s="297" t="str">
        <f>'1.Tipos'!A3:G3</f>
        <v>PLACAS DE METACRILATO</v>
      </c>
      <c r="B3" s="297"/>
      <c r="C3" s="297"/>
      <c r="D3" s="297"/>
      <c r="E3" s="297"/>
      <c r="F3" s="297"/>
      <c r="G3" s="297"/>
      <c r="H3" s="297"/>
      <c r="I3" s="297"/>
    </row>
    <row r="4" spans="1:10" ht="13.5" thickBot="1" x14ac:dyDescent="0.25">
      <c r="A4" s="4"/>
      <c r="B4" s="5"/>
      <c r="C4" s="5"/>
    </row>
    <row r="5" spans="1:10" ht="13.5" thickBot="1" x14ac:dyDescent="0.25">
      <c r="A5" s="319" t="s">
        <v>67</v>
      </c>
      <c r="B5" s="317" t="s">
        <v>115</v>
      </c>
      <c r="C5" s="318"/>
      <c r="D5" s="317" t="s">
        <v>113</v>
      </c>
      <c r="E5" s="318"/>
      <c r="F5" s="317" t="s">
        <v>114</v>
      </c>
      <c r="G5" s="318"/>
      <c r="H5" s="317" t="s">
        <v>116</v>
      </c>
      <c r="I5" s="318"/>
      <c r="J5" s="179"/>
    </row>
    <row r="6" spans="1:10" ht="13.5" thickBot="1" x14ac:dyDescent="0.25">
      <c r="A6" s="320"/>
      <c r="B6" s="180" t="s">
        <v>77</v>
      </c>
      <c r="C6" s="185" t="s">
        <v>79</v>
      </c>
      <c r="D6" s="89" t="s">
        <v>77</v>
      </c>
      <c r="E6" s="90" t="s">
        <v>79</v>
      </c>
      <c r="F6" s="89" t="s">
        <v>77</v>
      </c>
      <c r="G6" s="90" t="s">
        <v>79</v>
      </c>
      <c r="H6" s="89" t="s">
        <v>77</v>
      </c>
      <c r="I6" s="90" t="s">
        <v>79</v>
      </c>
    </row>
    <row r="7" spans="1:10" x14ac:dyDescent="0.2">
      <c r="A7" s="13">
        <f>+'4.precios'!A8</f>
        <v>41275</v>
      </c>
      <c r="B7" s="181"/>
      <c r="C7" s="186"/>
      <c r="D7" s="181"/>
      <c r="E7" s="186"/>
      <c r="F7" s="181"/>
      <c r="G7" s="186"/>
      <c r="H7" s="181"/>
      <c r="I7" s="186"/>
    </row>
    <row r="8" spans="1:10" x14ac:dyDescent="0.2">
      <c r="A8" s="17">
        <f>+'4.precios'!A9</f>
        <v>41306</v>
      </c>
      <c r="B8" s="182"/>
      <c r="C8" s="187"/>
      <c r="D8" s="182"/>
      <c r="E8" s="187"/>
      <c r="F8" s="182"/>
      <c r="G8" s="187"/>
      <c r="H8" s="182"/>
      <c r="I8" s="187"/>
    </row>
    <row r="9" spans="1:10" x14ac:dyDescent="0.2">
      <c r="A9" s="17">
        <f>+'4.precios'!A10</f>
        <v>41334</v>
      </c>
      <c r="B9" s="182"/>
      <c r="C9" s="187"/>
      <c r="D9" s="182"/>
      <c r="E9" s="187"/>
      <c r="F9" s="182"/>
      <c r="G9" s="187"/>
      <c r="H9" s="182"/>
      <c r="I9" s="187"/>
    </row>
    <row r="10" spans="1:10" x14ac:dyDescent="0.2">
      <c r="A10" s="17">
        <f>+'4.precios'!A11</f>
        <v>41365</v>
      </c>
      <c r="B10" s="182"/>
      <c r="C10" s="187"/>
      <c r="D10" s="182"/>
      <c r="E10" s="187"/>
      <c r="F10" s="182"/>
      <c r="G10" s="187"/>
      <c r="H10" s="182"/>
      <c r="I10" s="187"/>
    </row>
    <row r="11" spans="1:10" x14ac:dyDescent="0.2">
      <c r="A11" s="17">
        <f>+'4.precios'!A12</f>
        <v>41395</v>
      </c>
      <c r="B11" s="182"/>
      <c r="C11" s="187"/>
      <c r="D11" s="182"/>
      <c r="E11" s="187"/>
      <c r="F11" s="182"/>
      <c r="G11" s="187"/>
      <c r="H11" s="182"/>
      <c r="I11" s="187"/>
    </row>
    <row r="12" spans="1:10" x14ac:dyDescent="0.2">
      <c r="A12" s="17">
        <f>+'4.precios'!A13</f>
        <v>41426</v>
      </c>
      <c r="B12" s="182"/>
      <c r="C12" s="187"/>
      <c r="D12" s="182"/>
      <c r="E12" s="187"/>
      <c r="F12" s="182"/>
      <c r="G12" s="187"/>
      <c r="H12" s="182"/>
      <c r="I12" s="187"/>
    </row>
    <row r="13" spans="1:10" x14ac:dyDescent="0.2">
      <c r="A13" s="17">
        <f>+'4.precios'!A14</f>
        <v>41456</v>
      </c>
      <c r="B13" s="182"/>
      <c r="C13" s="187"/>
      <c r="D13" s="182"/>
      <c r="E13" s="187"/>
      <c r="F13" s="182"/>
      <c r="G13" s="187"/>
      <c r="H13" s="182"/>
      <c r="I13" s="187"/>
    </row>
    <row r="14" spans="1:10" x14ac:dyDescent="0.2">
      <c r="A14" s="17">
        <f>+'4.precios'!A15</f>
        <v>41487</v>
      </c>
      <c r="B14" s="182"/>
      <c r="C14" s="187"/>
      <c r="D14" s="182"/>
      <c r="E14" s="187"/>
      <c r="F14" s="182"/>
      <c r="G14" s="187"/>
      <c r="H14" s="182"/>
      <c r="I14" s="187"/>
    </row>
    <row r="15" spans="1:10" x14ac:dyDescent="0.2">
      <c r="A15" s="17">
        <f>+'4.precios'!A16</f>
        <v>41518</v>
      </c>
      <c r="B15" s="182"/>
      <c r="C15" s="187"/>
      <c r="D15" s="182"/>
      <c r="E15" s="187"/>
      <c r="F15" s="182"/>
      <c r="G15" s="187"/>
      <c r="H15" s="182"/>
      <c r="I15" s="187"/>
    </row>
    <row r="16" spans="1:10" x14ac:dyDescent="0.2">
      <c r="A16" s="17">
        <f>+'4.precios'!A17</f>
        <v>41548</v>
      </c>
      <c r="B16" s="182"/>
      <c r="C16" s="187"/>
      <c r="D16" s="182"/>
      <c r="E16" s="187"/>
      <c r="F16" s="182"/>
      <c r="G16" s="187"/>
      <c r="H16" s="182"/>
      <c r="I16" s="187"/>
    </row>
    <row r="17" spans="1:9" x14ac:dyDescent="0.2">
      <c r="A17" s="17">
        <f>+'4.precios'!A18</f>
        <v>41579</v>
      </c>
      <c r="B17" s="182"/>
      <c r="C17" s="187"/>
      <c r="D17" s="182"/>
      <c r="E17" s="187"/>
      <c r="F17" s="182"/>
      <c r="G17" s="187"/>
      <c r="H17" s="182"/>
      <c r="I17" s="187"/>
    </row>
    <row r="18" spans="1:9" ht="13.5" thickBot="1" x14ac:dyDescent="0.25">
      <c r="A18" s="21">
        <f>+'4.precios'!A19</f>
        <v>41609</v>
      </c>
      <c r="B18" s="183"/>
      <c r="C18" s="188"/>
      <c r="D18" s="183"/>
      <c r="E18" s="188"/>
      <c r="F18" s="183"/>
      <c r="G18" s="188"/>
      <c r="H18" s="183"/>
      <c r="I18" s="188"/>
    </row>
    <row r="19" spans="1:9" x14ac:dyDescent="0.2">
      <c r="A19" s="13">
        <f>+'4.precios'!A20</f>
        <v>41640</v>
      </c>
      <c r="B19" s="181"/>
      <c r="C19" s="186"/>
      <c r="D19" s="181"/>
      <c r="E19" s="186"/>
      <c r="F19" s="181"/>
      <c r="G19" s="186"/>
      <c r="H19" s="181"/>
      <c r="I19" s="186"/>
    </row>
    <row r="20" spans="1:9" x14ac:dyDescent="0.2">
      <c r="A20" s="17">
        <f>+'4.precios'!A21</f>
        <v>41671</v>
      </c>
      <c r="B20" s="182"/>
      <c r="C20" s="187"/>
      <c r="D20" s="182"/>
      <c r="E20" s="187"/>
      <c r="F20" s="182"/>
      <c r="G20" s="187"/>
      <c r="H20" s="182"/>
      <c r="I20" s="187"/>
    </row>
    <row r="21" spans="1:9" x14ac:dyDescent="0.2">
      <c r="A21" s="17">
        <f>+'4.precios'!A22</f>
        <v>41699</v>
      </c>
      <c r="B21" s="182"/>
      <c r="C21" s="187"/>
      <c r="D21" s="182"/>
      <c r="E21" s="187"/>
      <c r="F21" s="182"/>
      <c r="G21" s="187"/>
      <c r="H21" s="182"/>
      <c r="I21" s="187"/>
    </row>
    <row r="22" spans="1:9" x14ac:dyDescent="0.2">
      <c r="A22" s="17">
        <f>+'4.precios'!A23</f>
        <v>41730</v>
      </c>
      <c r="B22" s="182"/>
      <c r="C22" s="187"/>
      <c r="D22" s="182"/>
      <c r="E22" s="187"/>
      <c r="F22" s="182"/>
      <c r="G22" s="187"/>
      <c r="H22" s="182"/>
      <c r="I22" s="187"/>
    </row>
    <row r="23" spans="1:9" x14ac:dyDescent="0.2">
      <c r="A23" s="17">
        <f>+'4.precios'!A24</f>
        <v>41760</v>
      </c>
      <c r="B23" s="182"/>
      <c r="C23" s="187"/>
      <c r="D23" s="182"/>
      <c r="E23" s="187"/>
      <c r="F23" s="182"/>
      <c r="G23" s="187"/>
      <c r="H23" s="182"/>
      <c r="I23" s="187"/>
    </row>
    <row r="24" spans="1:9" x14ac:dyDescent="0.2">
      <c r="A24" s="17">
        <f>+'4.precios'!A25</f>
        <v>41791</v>
      </c>
      <c r="B24" s="182"/>
      <c r="C24" s="187"/>
      <c r="D24" s="182"/>
      <c r="E24" s="187"/>
      <c r="F24" s="182"/>
      <c r="G24" s="187"/>
      <c r="H24" s="182"/>
      <c r="I24" s="187"/>
    </row>
    <row r="25" spans="1:9" x14ac:dyDescent="0.2">
      <c r="A25" s="17">
        <f>+'4.precios'!A26</f>
        <v>41821</v>
      </c>
      <c r="B25" s="182"/>
      <c r="C25" s="187"/>
      <c r="D25" s="182"/>
      <c r="E25" s="187"/>
      <c r="F25" s="182"/>
      <c r="G25" s="187"/>
      <c r="H25" s="182"/>
      <c r="I25" s="187"/>
    </row>
    <row r="26" spans="1:9" x14ac:dyDescent="0.2">
      <c r="A26" s="17">
        <f>+'4.precios'!A27</f>
        <v>41852</v>
      </c>
      <c r="B26" s="182"/>
      <c r="C26" s="187"/>
      <c r="D26" s="182"/>
      <c r="E26" s="187"/>
      <c r="F26" s="182"/>
      <c r="G26" s="187"/>
      <c r="H26" s="182"/>
      <c r="I26" s="187"/>
    </row>
    <row r="27" spans="1:9" x14ac:dyDescent="0.2">
      <c r="A27" s="17">
        <f>+'4.precios'!A28</f>
        <v>41883</v>
      </c>
      <c r="B27" s="182"/>
      <c r="C27" s="187"/>
      <c r="D27" s="182"/>
      <c r="E27" s="187"/>
      <c r="F27" s="182"/>
      <c r="G27" s="187"/>
      <c r="H27" s="182"/>
      <c r="I27" s="187"/>
    </row>
    <row r="28" spans="1:9" x14ac:dyDescent="0.2">
      <c r="A28" s="17">
        <f>+'4.precios'!A29</f>
        <v>41913</v>
      </c>
      <c r="B28" s="182"/>
      <c r="C28" s="187"/>
      <c r="D28" s="182"/>
      <c r="E28" s="187"/>
      <c r="F28" s="182"/>
      <c r="G28" s="187"/>
      <c r="H28" s="182"/>
      <c r="I28" s="187"/>
    </row>
    <row r="29" spans="1:9" x14ac:dyDescent="0.2">
      <c r="A29" s="17">
        <f>+'4.precios'!A30</f>
        <v>41944</v>
      </c>
      <c r="B29" s="182"/>
      <c r="C29" s="187"/>
      <c r="D29" s="182"/>
      <c r="E29" s="187"/>
      <c r="F29" s="182"/>
      <c r="G29" s="187"/>
      <c r="H29" s="182"/>
      <c r="I29" s="187"/>
    </row>
    <row r="30" spans="1:9" ht="13.5" thickBot="1" x14ac:dyDescent="0.25">
      <c r="A30" s="21">
        <f>+'4.precios'!A31</f>
        <v>41974</v>
      </c>
      <c r="B30" s="183"/>
      <c r="C30" s="188"/>
      <c r="D30" s="183"/>
      <c r="E30" s="188"/>
      <c r="F30" s="183"/>
      <c r="G30" s="188"/>
      <c r="H30" s="183"/>
      <c r="I30" s="188"/>
    </row>
    <row r="31" spans="1:9" x14ac:dyDescent="0.2">
      <c r="A31" s="13">
        <f>+'4.precios'!A32</f>
        <v>42005</v>
      </c>
      <c r="B31" s="181"/>
      <c r="C31" s="186"/>
      <c r="D31" s="181"/>
      <c r="E31" s="186"/>
      <c r="F31" s="181"/>
      <c r="G31" s="186"/>
      <c r="H31" s="181"/>
      <c r="I31" s="186"/>
    </row>
    <row r="32" spans="1:9" x14ac:dyDescent="0.2">
      <c r="A32" s="17">
        <f>+'4.precios'!A33</f>
        <v>42036</v>
      </c>
      <c r="B32" s="182"/>
      <c r="C32" s="187"/>
      <c r="D32" s="182"/>
      <c r="E32" s="187"/>
      <c r="F32" s="182"/>
      <c r="G32" s="187"/>
      <c r="H32" s="182"/>
      <c r="I32" s="187"/>
    </row>
    <row r="33" spans="1:9" x14ac:dyDescent="0.2">
      <c r="A33" s="17">
        <f>+'4.precios'!A34</f>
        <v>42064</v>
      </c>
      <c r="B33" s="182"/>
      <c r="C33" s="187"/>
      <c r="D33" s="182"/>
      <c r="E33" s="187"/>
      <c r="F33" s="182"/>
      <c r="G33" s="187"/>
      <c r="H33" s="182"/>
      <c r="I33" s="187"/>
    </row>
    <row r="34" spans="1:9" x14ac:dyDescent="0.2">
      <c r="A34" s="17">
        <f>+'4.precios'!A35</f>
        <v>42095</v>
      </c>
      <c r="B34" s="182"/>
      <c r="C34" s="187"/>
      <c r="D34" s="182"/>
      <c r="E34" s="187"/>
      <c r="F34" s="182"/>
      <c r="G34" s="187"/>
      <c r="H34" s="182"/>
      <c r="I34" s="187"/>
    </row>
    <row r="35" spans="1:9" x14ac:dyDescent="0.2">
      <c r="A35" s="17">
        <f>+'4.precios'!A36</f>
        <v>42125</v>
      </c>
      <c r="B35" s="182"/>
      <c r="C35" s="187"/>
      <c r="D35" s="182"/>
      <c r="E35" s="187"/>
      <c r="F35" s="182"/>
      <c r="G35" s="187"/>
      <c r="H35" s="182"/>
      <c r="I35" s="187"/>
    </row>
    <row r="36" spans="1:9" x14ac:dyDescent="0.2">
      <c r="A36" s="17">
        <f>+'4.precios'!A37</f>
        <v>42156</v>
      </c>
      <c r="B36" s="182"/>
      <c r="C36" s="187"/>
      <c r="D36" s="182"/>
      <c r="E36" s="187"/>
      <c r="F36" s="182"/>
      <c r="G36" s="187"/>
      <c r="H36" s="182"/>
      <c r="I36" s="187"/>
    </row>
    <row r="37" spans="1:9" x14ac:dyDescent="0.2">
      <c r="A37" s="17">
        <f>+'4.precios'!A38</f>
        <v>42186</v>
      </c>
      <c r="B37" s="182"/>
      <c r="C37" s="187"/>
      <c r="D37" s="182"/>
      <c r="E37" s="187"/>
      <c r="F37" s="182"/>
      <c r="G37" s="187"/>
      <c r="H37" s="182"/>
      <c r="I37" s="187"/>
    </row>
    <row r="38" spans="1:9" x14ac:dyDescent="0.2">
      <c r="A38" s="17">
        <f>+'4.precios'!A39</f>
        <v>42217</v>
      </c>
      <c r="B38" s="182"/>
      <c r="C38" s="187"/>
      <c r="D38" s="182"/>
      <c r="E38" s="187"/>
      <c r="F38" s="182"/>
      <c r="G38" s="187"/>
      <c r="H38" s="182"/>
      <c r="I38" s="187"/>
    </row>
    <row r="39" spans="1:9" x14ac:dyDescent="0.2">
      <c r="A39" s="17">
        <f>+'4.precios'!A40</f>
        <v>42248</v>
      </c>
      <c r="B39" s="182"/>
      <c r="C39" s="187"/>
      <c r="D39" s="182"/>
      <c r="E39" s="187"/>
      <c r="F39" s="182"/>
      <c r="G39" s="187"/>
      <c r="H39" s="182"/>
      <c r="I39" s="187"/>
    </row>
    <row r="40" spans="1:9" x14ac:dyDescent="0.2">
      <c r="A40" s="17">
        <f>+'4.precios'!A41</f>
        <v>42278</v>
      </c>
      <c r="B40" s="182"/>
      <c r="C40" s="187"/>
      <c r="D40" s="182"/>
      <c r="E40" s="187"/>
      <c r="F40" s="182"/>
      <c r="G40" s="187"/>
      <c r="H40" s="182"/>
      <c r="I40" s="187"/>
    </row>
    <row r="41" spans="1:9" x14ac:dyDescent="0.2">
      <c r="A41" s="17">
        <f>+'4.precios'!A42</f>
        <v>42309</v>
      </c>
      <c r="B41" s="182"/>
      <c r="C41" s="187"/>
      <c r="D41" s="182"/>
      <c r="E41" s="187"/>
      <c r="F41" s="182"/>
      <c r="G41" s="187"/>
      <c r="H41" s="182"/>
      <c r="I41" s="187"/>
    </row>
    <row r="42" spans="1:9" ht="13.5" thickBot="1" x14ac:dyDescent="0.25">
      <c r="A42" s="83">
        <f>+'4.precios'!A43</f>
        <v>42339</v>
      </c>
      <c r="B42" s="184"/>
      <c r="C42" s="189"/>
      <c r="D42" s="184"/>
      <c r="E42" s="189"/>
      <c r="F42" s="184"/>
      <c r="G42" s="189"/>
      <c r="H42" s="184"/>
      <c r="I42" s="189"/>
    </row>
    <row r="43" spans="1:9" x14ac:dyDescent="0.2">
      <c r="A43" s="263">
        <f>+'4.precios'!A44</f>
        <v>42370</v>
      </c>
      <c r="B43" s="258"/>
      <c r="C43" s="258"/>
      <c r="D43" s="258"/>
      <c r="E43" s="258"/>
      <c r="F43" s="258"/>
      <c r="G43" s="258"/>
      <c r="H43" s="258"/>
      <c r="I43" s="258"/>
    </row>
    <row r="44" spans="1:9" x14ac:dyDescent="0.2">
      <c r="A44" s="264">
        <f>+'4.precios'!A45</f>
        <v>42401</v>
      </c>
      <c r="B44" s="259"/>
      <c r="C44" s="259"/>
      <c r="D44" s="259"/>
      <c r="E44" s="259"/>
      <c r="F44" s="259"/>
      <c r="G44" s="259"/>
      <c r="H44" s="259"/>
      <c r="I44" s="259"/>
    </row>
    <row r="45" spans="1:9" x14ac:dyDescent="0.2">
      <c r="A45" s="264">
        <f>+'4.precios'!A46</f>
        <v>42430</v>
      </c>
      <c r="B45" s="259"/>
      <c r="C45" s="259"/>
      <c r="D45" s="259"/>
      <c r="E45" s="259"/>
      <c r="F45" s="259"/>
      <c r="G45" s="259"/>
      <c r="H45" s="259"/>
      <c r="I45" s="259"/>
    </row>
    <row r="46" spans="1:9" x14ac:dyDescent="0.2">
      <c r="A46" s="264">
        <f>+'4.precios'!A47</f>
        <v>42461</v>
      </c>
      <c r="B46" s="259"/>
      <c r="C46" s="259"/>
      <c r="D46" s="259"/>
      <c r="E46" s="259"/>
      <c r="F46" s="259"/>
      <c r="G46" s="259"/>
      <c r="H46" s="259"/>
      <c r="I46" s="259"/>
    </row>
    <row r="47" spans="1:9" x14ac:dyDescent="0.2">
      <c r="A47" s="264">
        <f>+'4.precios'!A48</f>
        <v>42491</v>
      </c>
      <c r="B47" s="259"/>
      <c r="C47" s="259"/>
      <c r="D47" s="259"/>
      <c r="E47" s="259"/>
      <c r="F47" s="259"/>
      <c r="G47" s="259"/>
      <c r="H47" s="259"/>
      <c r="I47" s="259"/>
    </row>
    <row r="48" spans="1:9" x14ac:dyDescent="0.2">
      <c r="A48" s="264">
        <f>+'4.precios'!A49</f>
        <v>42522</v>
      </c>
      <c r="B48" s="259"/>
      <c r="C48" s="259"/>
      <c r="D48" s="259"/>
      <c r="E48" s="259"/>
      <c r="F48" s="259"/>
      <c r="G48" s="259"/>
      <c r="H48" s="259"/>
      <c r="I48" s="259"/>
    </row>
    <row r="49" spans="1:9" x14ac:dyDescent="0.2">
      <c r="A49" s="264">
        <f>+'4.precios'!A50</f>
        <v>42552</v>
      </c>
      <c r="B49" s="259"/>
      <c r="C49" s="259"/>
      <c r="D49" s="259"/>
      <c r="E49" s="259"/>
      <c r="F49" s="259"/>
      <c r="G49" s="259"/>
      <c r="H49" s="259"/>
      <c r="I49" s="259"/>
    </row>
    <row r="50" spans="1:9" x14ac:dyDescent="0.2">
      <c r="A50" s="264">
        <f>+'4.precios'!A51</f>
        <v>42583</v>
      </c>
      <c r="B50" s="259"/>
      <c r="C50" s="259"/>
      <c r="D50" s="259"/>
      <c r="E50" s="259"/>
      <c r="F50" s="259"/>
      <c r="G50" s="259"/>
      <c r="H50" s="259"/>
      <c r="I50" s="259"/>
    </row>
    <row r="51" spans="1:9" ht="12.75" customHeight="1" x14ac:dyDescent="0.2">
      <c r="A51" s="264">
        <f>+'4.precios'!A52</f>
        <v>42614</v>
      </c>
      <c r="B51" s="259"/>
      <c r="C51" s="259"/>
      <c r="D51" s="259"/>
      <c r="E51" s="259"/>
      <c r="F51" s="259"/>
      <c r="G51" s="259"/>
      <c r="H51" s="259"/>
      <c r="I51" s="259"/>
    </row>
    <row r="52" spans="1:9" ht="12.75" customHeight="1" x14ac:dyDescent="0.2">
      <c r="A52" s="264">
        <f>+'4.precios'!A53</f>
        <v>42644</v>
      </c>
      <c r="B52" s="259"/>
      <c r="C52" s="259"/>
      <c r="D52" s="259"/>
      <c r="E52" s="259"/>
      <c r="F52" s="259"/>
      <c r="G52" s="259"/>
      <c r="H52" s="259"/>
      <c r="I52" s="259"/>
    </row>
    <row r="53" spans="1:9" ht="12.75" customHeight="1" thickBot="1" x14ac:dyDescent="0.25">
      <c r="A53" s="265">
        <f>+'4.precios'!A54</f>
        <v>42675</v>
      </c>
      <c r="B53" s="260"/>
      <c r="C53" s="260"/>
      <c r="D53" s="260"/>
      <c r="E53" s="260"/>
      <c r="F53" s="260"/>
      <c r="G53" s="260"/>
      <c r="H53" s="260"/>
      <c r="I53" s="260"/>
    </row>
    <row r="54" spans="1:9" s="1" customFormat="1" ht="13.5" thickBot="1" x14ac:dyDescent="0.25">
      <c r="A54" s="29"/>
      <c r="B54" s="61"/>
      <c r="C54" s="61"/>
      <c r="D54" s="61"/>
      <c r="E54" s="61"/>
      <c r="F54" s="61"/>
      <c r="G54" s="61"/>
      <c r="H54" s="61"/>
      <c r="I54" s="61"/>
    </row>
    <row r="55" spans="1:9" x14ac:dyDescent="0.2">
      <c r="A55" s="268">
        <f>+'4.precios'!A56</f>
        <v>2013</v>
      </c>
      <c r="B55" s="181"/>
      <c r="C55" s="186"/>
      <c r="D55" s="181"/>
      <c r="E55" s="186"/>
      <c r="F55" s="181"/>
      <c r="G55" s="186"/>
      <c r="H55" s="181"/>
      <c r="I55" s="186"/>
    </row>
    <row r="56" spans="1:9" x14ac:dyDescent="0.2">
      <c r="A56" s="269">
        <f>+'4.precios'!A57</f>
        <v>2014</v>
      </c>
      <c r="B56" s="182"/>
      <c r="C56" s="187"/>
      <c r="D56" s="182"/>
      <c r="E56" s="187"/>
      <c r="F56" s="182"/>
      <c r="G56" s="187"/>
      <c r="H56" s="182"/>
      <c r="I56" s="187"/>
    </row>
    <row r="57" spans="1:9" x14ac:dyDescent="0.2">
      <c r="A57" s="270">
        <f>+'4.precios'!A58</f>
        <v>2015</v>
      </c>
      <c r="B57" s="184"/>
      <c r="C57" s="189"/>
      <c r="D57" s="184"/>
      <c r="E57" s="189"/>
      <c r="F57" s="184"/>
      <c r="G57" s="189"/>
      <c r="H57" s="184"/>
      <c r="I57" s="189"/>
    </row>
    <row r="58" spans="1:9" x14ac:dyDescent="0.2">
      <c r="A58" s="271" t="str">
        <f>+'4.precios'!A59</f>
        <v>ene-nov 2015</v>
      </c>
      <c r="B58" s="182"/>
      <c r="C58" s="187"/>
      <c r="D58" s="182"/>
      <c r="E58" s="187"/>
      <c r="F58" s="182"/>
      <c r="G58" s="187"/>
      <c r="H58" s="182"/>
      <c r="I58" s="187"/>
    </row>
    <row r="59" spans="1:9" ht="13.5" thickBot="1" x14ac:dyDescent="0.25">
      <c r="A59" s="272" t="str">
        <f>+'4.precios'!A60</f>
        <v>ene-nov2016</v>
      </c>
      <c r="B59" s="183"/>
      <c r="C59" s="188"/>
      <c r="D59" s="183"/>
      <c r="E59" s="188"/>
      <c r="F59" s="183"/>
      <c r="G59" s="188"/>
      <c r="H59" s="183"/>
      <c r="I59" s="188"/>
    </row>
    <row r="60" spans="1:9" x14ac:dyDescent="0.2">
      <c r="A60" s="62"/>
      <c r="B60" s="6"/>
      <c r="C60" s="6"/>
    </row>
    <row r="61" spans="1:9" x14ac:dyDescent="0.2">
      <c r="A61" s="62"/>
      <c r="B61" s="6"/>
      <c r="C61" s="6"/>
    </row>
    <row r="62" spans="1:9" x14ac:dyDescent="0.2">
      <c r="A62" s="6"/>
      <c r="B62" s="6"/>
      <c r="C62" s="6"/>
    </row>
    <row r="63" spans="1:9" hidden="1" x14ac:dyDescent="0.2">
      <c r="A63" s="6"/>
      <c r="B63" s="6"/>
      <c r="C63" s="6"/>
    </row>
    <row r="64" spans="1:9" hidden="1" x14ac:dyDescent="0.2">
      <c r="A64" s="32" t="s">
        <v>37</v>
      </c>
      <c r="B64" s="32"/>
      <c r="C64" s="32"/>
    </row>
    <row r="65" spans="1:3" hidden="1" x14ac:dyDescent="0.2">
      <c r="A65" s="34"/>
      <c r="B65" s="34"/>
      <c r="C65" s="34"/>
    </row>
    <row r="66" spans="1:3" ht="13.5" hidden="1" thickBot="1" x14ac:dyDescent="0.25">
      <c r="A66" s="35" t="s">
        <v>36</v>
      </c>
      <c r="B66" s="36" t="s">
        <v>38</v>
      </c>
      <c r="C66" s="64" t="s">
        <v>40</v>
      </c>
    </row>
    <row r="67" spans="1:3" hidden="1" x14ac:dyDescent="0.2">
      <c r="A67" s="37">
        <f>+A55</f>
        <v>2013</v>
      </c>
      <c r="B67" s="38">
        <f>+B55-SUM(B7:B18)</f>
        <v>0</v>
      </c>
      <c r="C67" s="39">
        <f>+C55-SUM(C7:C18)</f>
        <v>0</v>
      </c>
    </row>
    <row r="68" spans="1:3" hidden="1" x14ac:dyDescent="0.2">
      <c r="A68" s="40">
        <f>+A56</f>
        <v>2014</v>
      </c>
      <c r="B68" s="41">
        <f>+B56-SUM(B19:B30)</f>
        <v>0</v>
      </c>
      <c r="C68" s="42">
        <f>+C56-SUM(C19:C30)</f>
        <v>0</v>
      </c>
    </row>
    <row r="69" spans="1:3" ht="13.5" hidden="1" thickBot="1" x14ac:dyDescent="0.25">
      <c r="A69" s="43">
        <f>+A57</f>
        <v>2015</v>
      </c>
      <c r="B69" s="44">
        <f>+B57-SUM(B31:B42)</f>
        <v>0</v>
      </c>
      <c r="C69" s="63">
        <f>+C57-SUM(C31:C42)</f>
        <v>0</v>
      </c>
    </row>
    <row r="70" spans="1:3" hidden="1" x14ac:dyDescent="0.2">
      <c r="A70" s="37" t="str">
        <f>+A58</f>
        <v>ene-nov 2015</v>
      </c>
      <c r="B70" s="46">
        <v>0</v>
      </c>
      <c r="C70" s="46">
        <v>0</v>
      </c>
    </row>
    <row r="71" spans="1:3" ht="13.5" hidden="1" thickBot="1" x14ac:dyDescent="0.25">
      <c r="A71" s="43" t="str">
        <f>+A59</f>
        <v>ene-nov2016</v>
      </c>
      <c r="B71" s="47">
        <v>0</v>
      </c>
      <c r="C71" s="47">
        <v>0</v>
      </c>
    </row>
    <row r="72" spans="1:3" hidden="1" x14ac:dyDescent="0.2"/>
    <row r="73" spans="1:3" hidden="1" x14ac:dyDescent="0.2"/>
  </sheetData>
  <mergeCells count="8">
    <mergeCell ref="D5:E5"/>
    <mergeCell ref="F5:G5"/>
    <mergeCell ref="H5:I5"/>
    <mergeCell ref="A2:I2"/>
    <mergeCell ref="A1:I1"/>
    <mergeCell ref="A3:I3"/>
    <mergeCell ref="A5:A6"/>
    <mergeCell ref="B5:C5"/>
  </mergeCells>
  <phoneticPr fontId="16" type="noConversion"/>
  <printOptions horizontalCentered="1" verticalCentered="1"/>
  <pageMargins left="0.39370078740157483" right="0.39370078740157483" top="0.98425196850393704" bottom="0.39370078740157483" header="0.19685039370078741" footer="0"/>
  <pageSetup paperSize="9" scale="64" orientation="portrait" verticalDpi="1200" r:id="rId1"/>
  <headerFooter alignWithMargins="0">
    <oddHeader xml:space="preserve">&amp;R2016 - Año del Bicentenario de la Declaración de la Independencia Nacional
</oddHeader>
  </headerFooter>
  <ignoredErrors>
    <ignoredError sqref="A4:C4 A7:C49 A2 A54:C55 B51:C52 B50:C50 A57:C59 A56:B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parámetros e instrucciones</vt:lpstr>
      <vt:lpstr>anexo</vt:lpstr>
      <vt:lpstr>1.Tipos</vt:lpstr>
      <vt:lpstr>2.1.impo Origen Investigado</vt:lpstr>
      <vt:lpstr>2.2.impo Origen NO Investigado</vt:lpstr>
      <vt:lpstr>3.1costos origenes investigados</vt:lpstr>
      <vt:lpstr>3.2.costos origenes NO investi </vt:lpstr>
      <vt:lpstr>4.precios</vt:lpstr>
      <vt:lpstr>5.Compras internas</vt:lpstr>
      <vt:lpstr>6.reventa </vt:lpstr>
      <vt:lpstr>7.exist</vt:lpstr>
      <vt:lpstr>'1.Tipos'!Área_de_impresión</vt:lpstr>
      <vt:lpstr>'2.1.impo Origen Investigado'!Área_de_impresión</vt:lpstr>
      <vt:lpstr>'2.2.impo Origen NO Investigado'!Área_de_impresión</vt:lpstr>
      <vt:lpstr>'3.1costos origenes investigados'!Área_de_impresión</vt:lpstr>
      <vt:lpstr>'3.2.costos origenes NO investi '!Área_de_impresión</vt:lpstr>
      <vt:lpstr>'4.precios'!Área_de_impresión</vt:lpstr>
      <vt:lpstr>'6.reventa '!Área_de_impresión</vt:lpstr>
      <vt:lpstr>'7.exist'!Área_de_impresión</vt:lpstr>
      <vt:lpstr>anexo!Área_de_impresión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Maria Sol Pasqualini</cp:lastModifiedBy>
  <cp:lastPrinted>2016-12-16T15:39:54Z</cp:lastPrinted>
  <dcterms:created xsi:type="dcterms:W3CDTF">2000-08-29T18:35:56Z</dcterms:created>
  <dcterms:modified xsi:type="dcterms:W3CDTF">2016-12-16T15:47:18Z</dcterms:modified>
</cp:coreProperties>
</file>