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465" windowWidth="25440" windowHeight="14235" tabRatio="500"/>
  </bookViews>
  <sheets>
    <sheet name="Ene17" sheetId="7" r:id="rId1"/>
  </sheets>
  <definedNames>
    <definedName name="_xlnm.Print_Area" localSheetId="0">'Ene17'!$B$1:$L$88</definedName>
  </definedNames>
  <calcPr calcId="145621" concurrentCalc="0"/>
</workbook>
</file>

<file path=xl/calcChain.xml><?xml version="1.0" encoding="utf-8"?>
<calcChain xmlns="http://schemas.openxmlformats.org/spreadsheetml/2006/main">
  <c r="L54" i="7" l="1"/>
  <c r="M54" i="7"/>
</calcChain>
</file>

<file path=xl/sharedStrings.xml><?xml version="1.0" encoding="utf-8"?>
<sst xmlns="http://schemas.openxmlformats.org/spreadsheetml/2006/main" count="80" uniqueCount="66">
  <si>
    <t>INGRESOS TOTALES</t>
  </si>
  <si>
    <t>Tributarios</t>
  </si>
  <si>
    <t>Ganancias</t>
  </si>
  <si>
    <t>IVA neto de reintegros</t>
  </si>
  <si>
    <t>Débitos y créditos</t>
  </si>
  <si>
    <t>Derechos de exportación</t>
  </si>
  <si>
    <t>Derechos de importación</t>
  </si>
  <si>
    <t>Impuestos internos</t>
  </si>
  <si>
    <t>Combustibles</t>
  </si>
  <si>
    <t>Bienes personales</t>
  </si>
  <si>
    <t>Resto</t>
  </si>
  <si>
    <t>Ingresos no tributarios</t>
  </si>
  <si>
    <t>Resto tributarios</t>
  </si>
  <si>
    <t>FGS cobradas al sector privado y público financiero</t>
  </si>
  <si>
    <t>Resto rentas de la propiedad</t>
  </si>
  <si>
    <t>Ingresos de capital</t>
  </si>
  <si>
    <t>Otros ingresos corrientes</t>
  </si>
  <si>
    <t>Transferencias corrientes</t>
  </si>
  <si>
    <t>Resto ingresos corrientes</t>
  </si>
  <si>
    <t>GASTOS PRIMARIOS</t>
  </si>
  <si>
    <t>Gastos corrientes primarios</t>
  </si>
  <si>
    <t>Subsidios económicos</t>
  </si>
  <si>
    <t>Energía</t>
  </si>
  <si>
    <t>Transporte</t>
  </si>
  <si>
    <t>Transferencias a provincias</t>
  </si>
  <si>
    <t>Salarios</t>
  </si>
  <si>
    <t>Transferencias a universidades</t>
  </si>
  <si>
    <t>Gastos de capital</t>
  </si>
  <si>
    <t>Nación</t>
  </si>
  <si>
    <t>Educación</t>
  </si>
  <si>
    <t>Vivienda</t>
  </si>
  <si>
    <t>Fondo Federal Solidario</t>
  </si>
  <si>
    <t>RESULTADO PRIMARIO</t>
  </si>
  <si>
    <t>Otros gastos corrientes</t>
  </si>
  <si>
    <t>RESULTADO FINANCIERO</t>
  </si>
  <si>
    <t>Otros</t>
  </si>
  <si>
    <t>Otras transferencias</t>
  </si>
  <si>
    <t>$</t>
  </si>
  <si>
    <t>Variación anual</t>
  </si>
  <si>
    <t>%</t>
  </si>
  <si>
    <t>Dato mensual</t>
  </si>
  <si>
    <t>Otras funciones</t>
  </si>
  <si>
    <t>Gastos de funcionamiento y otros</t>
  </si>
  <si>
    <t>Otros gastos de funcionamiento</t>
  </si>
  <si>
    <t>Salud</t>
  </si>
  <si>
    <t>Jubilaciones y pensiones contributivas</t>
  </si>
  <si>
    <t>Pensiones no contributivas</t>
  </si>
  <si>
    <t>Agua potable y alcantarillado</t>
  </si>
  <si>
    <t>Asignaciones (familiares y por hijo)</t>
  </si>
  <si>
    <t>Transferencias corrientes a provincias</t>
  </si>
  <si>
    <t>Prestaciones sociales</t>
  </si>
  <si>
    <t>Prestaciones del INSSJP</t>
  </si>
  <si>
    <t>Desarrollo social</t>
  </si>
  <si>
    <t>Seguridad social</t>
  </si>
  <si>
    <t>Déficit operativo empresas públicas</t>
  </si>
  <si>
    <t>INFORME MENSUAL DE INGRESOS Y GASTOS DEL SECTOR PÚBLICO NACIONAL NO FINANCIERO</t>
  </si>
  <si>
    <t>Otros programas (Progresar, Argentina Trabaja, otros)</t>
  </si>
  <si>
    <t>Base caja en millones de pesos</t>
  </si>
  <si>
    <t>-</t>
  </si>
  <si>
    <t xml:space="preserve">- las generadas por activos del Sector Público no Financiero en posesión del FGS por $5817,0 M. en 2017 y $890,7 M. en 2016 </t>
  </si>
  <si>
    <r>
      <rPr>
        <b/>
        <sz val="10"/>
        <color indexed="63"/>
        <rFont val="Calibri"/>
      </rPr>
      <t xml:space="preserve">(1) </t>
    </r>
    <r>
      <rPr>
        <sz val="10"/>
        <color indexed="63"/>
        <rFont val="Calibri"/>
      </rPr>
      <t>Excluye las siguientes rentas de la propiedad:</t>
    </r>
  </si>
  <si>
    <r>
      <rPr>
        <b/>
        <sz val="10"/>
        <color indexed="63"/>
        <rFont val="Calibri"/>
      </rPr>
      <t xml:space="preserve">(2) </t>
    </r>
    <r>
      <rPr>
        <sz val="10"/>
        <color indexed="63"/>
        <rFont val="Calibri"/>
      </rPr>
      <t>Excluye intereses pagados Intra-Sector Público Nacional por $5.826,8 M. en 2017 y $937,4 M. en 2016</t>
    </r>
  </si>
  <si>
    <t>Contribuciones a la seguridad social</t>
  </si>
  <si>
    <t xml:space="preserve">Intereses (2) </t>
  </si>
  <si>
    <t>Rentas de la propiedad (1)</t>
  </si>
  <si>
    <t>- las generadas por activos del SPNF en posesión de organismos del SPNF excluyendo el FGS por $9,8 M. en 2017 y $46,7 M. en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</si>
</sst>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4" formatCode="0.0%____"/>
    <numFmt numFmtId="175" formatCode="0.0%__"/>
    <numFmt numFmtId="177" formatCode="0.0"/>
  </numFmts>
  <fonts count="21">
    <font>
      <sz val="12"/>
      <color theme="1"/>
      <name val="Calibri"/>
      <family val="2"/>
      <scheme val="minor"/>
    </font>
    <font>
      <sz val="10"/>
      <color indexed="63"/>
      <name val="Calibri"/>
    </font>
    <font>
      <sz val="11"/>
      <name val="Calibri"/>
    </font>
    <font>
      <sz val="10"/>
      <name val="Calibri"/>
    </font>
    <font>
      <b/>
      <sz val="10"/>
      <color indexed="63"/>
      <name val="Calibri"/>
    </font>
    <font>
      <sz val="12"/>
      <color theme="1"/>
      <name val="Calibri"/>
      <family val="2"/>
      <scheme val="minor"/>
    </font>
    <font>
      <b/>
      <sz val="16"/>
      <color theme="1"/>
      <name val="Calibri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9"/>
      <color theme="1"/>
      <name val="Calibri"/>
    </font>
    <font>
      <sz val="10"/>
      <color theme="1"/>
      <name val="Calibri"/>
    </font>
    <font>
      <b/>
      <sz val="12"/>
      <color theme="1"/>
      <name val="Calibri"/>
      <family val="2"/>
    </font>
    <font>
      <b/>
      <sz val="9"/>
      <color theme="1"/>
      <name val="Calibri"/>
    </font>
    <font>
      <b/>
      <sz val="11"/>
      <color theme="1"/>
      <name val="Calibri"/>
      <family val="2"/>
    </font>
    <font>
      <b/>
      <sz val="10"/>
      <color theme="1"/>
      <name val="Calibri"/>
    </font>
    <font>
      <b/>
      <sz val="14"/>
      <color theme="1"/>
      <name val="Calibri"/>
    </font>
    <font>
      <sz val="12"/>
      <color theme="1" tint="0.34998626667073579"/>
      <name val="Calibri"/>
    </font>
    <font>
      <sz val="10"/>
      <color theme="1" tint="0.34998626667073579"/>
      <name val="Calibri"/>
    </font>
    <font>
      <sz val="9"/>
      <color theme="1" tint="0.34998626667073579"/>
      <name val="Calibri"/>
    </font>
    <font>
      <sz val="11"/>
      <color theme="1" tint="0.34998626667073579"/>
      <name val="Calibri"/>
    </font>
    <font>
      <sz val="10"/>
      <color theme="1" tint="0.499984740745262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1">
    <xf numFmtId="0" fontId="0" fillId="0" borderId="0" xfId="0"/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17" fontId="11" fillId="3" borderId="0" xfId="0" applyNumberFormat="1" applyFont="1" applyFill="1" applyAlignment="1">
      <alignment horizontal="center" vertical="center"/>
    </xf>
    <xf numFmtId="0" fontId="11" fillId="4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14" fillId="4" borderId="0" xfId="0" applyFont="1" applyFill="1" applyAlignment="1">
      <alignment vertical="center"/>
    </xf>
    <xf numFmtId="3" fontId="11" fillId="3" borderId="0" xfId="0" applyNumberFormat="1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11" fillId="5" borderId="0" xfId="0" applyFont="1" applyFill="1" applyAlignment="1">
      <alignment vertical="center"/>
    </xf>
    <xf numFmtId="0" fontId="8" fillId="5" borderId="0" xfId="0" applyFont="1" applyFill="1" applyAlignment="1">
      <alignment vertical="center"/>
    </xf>
    <xf numFmtId="0" fontId="9" fillId="5" borderId="0" xfId="0" applyFont="1" applyFill="1" applyAlignment="1">
      <alignment vertical="center"/>
    </xf>
    <xf numFmtId="0" fontId="10" fillId="5" borderId="0" xfId="0" applyFont="1" applyFill="1" applyAlignment="1">
      <alignment vertical="center"/>
    </xf>
    <xf numFmtId="3" fontId="13" fillId="3" borderId="0" xfId="0" applyNumberFormat="1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17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3" fontId="17" fillId="3" borderId="0" xfId="0" applyNumberFormat="1" applyFont="1" applyFill="1" applyAlignment="1">
      <alignment vertical="center"/>
    </xf>
    <xf numFmtId="3" fontId="8" fillId="3" borderId="0" xfId="0" applyNumberFormat="1" applyFont="1" applyFill="1" applyAlignment="1">
      <alignment vertical="center"/>
    </xf>
    <xf numFmtId="0" fontId="19" fillId="3" borderId="0" xfId="0" applyFont="1" applyFill="1" applyAlignment="1">
      <alignment vertical="center"/>
    </xf>
    <xf numFmtId="49" fontId="3" fillId="2" borderId="0" xfId="0" applyNumberFormat="1" applyFont="1" applyFill="1" applyBorder="1" applyAlignment="1">
      <alignment vertical="center"/>
    </xf>
    <xf numFmtId="3" fontId="7" fillId="3" borderId="0" xfId="0" applyNumberFormat="1" applyFont="1" applyFill="1" applyAlignment="1">
      <alignment vertical="center"/>
    </xf>
    <xf numFmtId="3" fontId="11" fillId="4" borderId="0" xfId="0" applyNumberFormat="1" applyFont="1" applyFill="1" applyAlignment="1">
      <alignment horizontal="center" vertical="center"/>
    </xf>
    <xf numFmtId="3" fontId="13" fillId="5" borderId="0" xfId="0" applyNumberFormat="1" applyFont="1" applyFill="1" applyAlignment="1">
      <alignment horizontal="center" vertical="center"/>
    </xf>
    <xf numFmtId="3" fontId="17" fillId="3" borderId="0" xfId="0" applyNumberFormat="1" applyFont="1" applyFill="1" applyAlignment="1">
      <alignment horizontal="center" vertical="center"/>
    </xf>
    <xf numFmtId="3" fontId="7" fillId="3" borderId="0" xfId="0" applyNumberFormat="1" applyFont="1" applyFill="1" applyAlignment="1">
      <alignment horizontal="center" vertical="center"/>
    </xf>
    <xf numFmtId="3" fontId="8" fillId="3" borderId="0" xfId="0" applyNumberFormat="1" applyFont="1" applyFill="1" applyAlignment="1">
      <alignment horizontal="center" vertical="center"/>
    </xf>
    <xf numFmtId="3" fontId="16" fillId="3" borderId="0" xfId="0" applyNumberFormat="1" applyFont="1" applyFill="1" applyAlignment="1">
      <alignment horizontal="center" vertical="center"/>
    </xf>
    <xf numFmtId="3" fontId="2" fillId="3" borderId="0" xfId="0" applyNumberFormat="1" applyFont="1" applyFill="1" applyAlignment="1">
      <alignment horizontal="center" vertical="center"/>
    </xf>
    <xf numFmtId="3" fontId="11" fillId="5" borderId="0" xfId="0" applyNumberFormat="1" applyFont="1" applyFill="1" applyAlignment="1">
      <alignment horizontal="center" vertical="center"/>
    </xf>
    <xf numFmtId="175" fontId="11" fillId="4" borderId="0" xfId="1" applyNumberFormat="1" applyFont="1" applyFill="1" applyAlignment="1">
      <alignment horizontal="center" vertical="center"/>
    </xf>
    <xf numFmtId="174" fontId="13" fillId="5" borderId="0" xfId="1" applyNumberFormat="1" applyFont="1" applyFill="1" applyAlignment="1">
      <alignment horizontal="center" vertical="center"/>
    </xf>
    <xf numFmtId="174" fontId="17" fillId="3" borderId="0" xfId="1" applyNumberFormat="1" applyFont="1" applyFill="1" applyAlignment="1">
      <alignment horizontal="center" vertical="center"/>
    </xf>
    <xf numFmtId="174" fontId="7" fillId="3" borderId="0" xfId="0" applyNumberFormat="1" applyFont="1" applyFill="1" applyAlignment="1">
      <alignment horizontal="center" vertical="center"/>
    </xf>
    <xf numFmtId="174" fontId="8" fillId="3" borderId="0" xfId="1" applyNumberFormat="1" applyFont="1" applyFill="1" applyAlignment="1">
      <alignment horizontal="center" vertical="center"/>
    </xf>
    <xf numFmtId="174" fontId="20" fillId="3" borderId="0" xfId="1" applyNumberFormat="1" applyFont="1" applyFill="1" applyAlignment="1">
      <alignment horizontal="center" vertical="center"/>
    </xf>
    <xf numFmtId="174" fontId="16" fillId="3" borderId="0" xfId="0" applyNumberFormat="1" applyFont="1" applyFill="1" applyAlignment="1">
      <alignment horizontal="center" vertical="center"/>
    </xf>
    <xf numFmtId="177" fontId="17" fillId="2" borderId="0" xfId="0" applyNumberFormat="1" applyFont="1" applyFill="1" applyBorder="1" applyAlignment="1">
      <alignment horizontal="left" vertical="center"/>
    </xf>
    <xf numFmtId="49" fontId="17" fillId="2" borderId="0" xfId="0" applyNumberFormat="1" applyFont="1" applyFill="1" applyBorder="1" applyAlignment="1">
      <alignment vertical="center"/>
    </xf>
    <xf numFmtId="9" fontId="8" fillId="3" borderId="0" xfId="1" applyFont="1" applyFill="1" applyAlignment="1">
      <alignment vertical="center"/>
    </xf>
    <xf numFmtId="9" fontId="7" fillId="3" borderId="0" xfId="1" applyFont="1" applyFill="1" applyAlignment="1">
      <alignment vertical="center"/>
    </xf>
    <xf numFmtId="0" fontId="13" fillId="5" borderId="0" xfId="0" applyFont="1" applyFill="1" applyAlignment="1">
      <alignment vertical="center"/>
    </xf>
    <xf numFmtId="0" fontId="10" fillId="3" borderId="0" xfId="0" applyFont="1" applyFill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Blue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N87"/>
  <sheetViews>
    <sheetView tabSelected="1" workbookViewId="0">
      <selection activeCell="C84" sqref="C84"/>
    </sheetView>
  </sheetViews>
  <sheetFormatPr baseColWidth="10" defaultColWidth="10.875" defaultRowHeight="15.75" outlineLevelRow="1"/>
  <cols>
    <col min="1" max="1" width="10.875" style="2"/>
    <col min="2" max="2" width="4" style="2" customWidth="1"/>
    <col min="3" max="3" width="3.875" style="2" customWidth="1"/>
    <col min="4" max="4" width="3.5" style="3" customWidth="1"/>
    <col min="5" max="5" width="2.125" style="4" customWidth="1"/>
    <col min="6" max="6" width="42.5" style="5" customWidth="1"/>
    <col min="7" max="8" width="13.125" style="2" customWidth="1"/>
    <col min="9" max="16384" width="10.875" style="2"/>
  </cols>
  <sheetData>
    <row r="1" spans="2:13" ht="21">
      <c r="B1" s="1" t="s">
        <v>55</v>
      </c>
      <c r="M1" s="1"/>
    </row>
    <row r="2" spans="2:13">
      <c r="B2" s="2" t="s">
        <v>57</v>
      </c>
    </row>
    <row r="4" spans="2:13">
      <c r="G4" s="50" t="s">
        <v>40</v>
      </c>
      <c r="H4" s="50"/>
      <c r="I4" s="50" t="s">
        <v>38</v>
      </c>
      <c r="J4" s="50"/>
      <c r="K4" s="6"/>
      <c r="L4" s="6"/>
    </row>
    <row r="5" spans="2:13" ht="24" customHeight="1">
      <c r="B5" s="7"/>
      <c r="C5" s="7"/>
      <c r="D5" s="7"/>
      <c r="E5" s="8"/>
      <c r="F5" s="7"/>
      <c r="G5" s="9">
        <v>42736</v>
      </c>
      <c r="H5" s="9">
        <v>42370</v>
      </c>
      <c r="I5" s="9" t="s">
        <v>39</v>
      </c>
      <c r="J5" s="9" t="s">
        <v>37</v>
      </c>
      <c r="K5" s="9"/>
      <c r="L5" s="9"/>
    </row>
    <row r="6" spans="2:13" s="7" customFormat="1" ht="23.1" customHeight="1">
      <c r="B6" s="10" t="s">
        <v>0</v>
      </c>
      <c r="C6" s="10"/>
      <c r="D6" s="11"/>
      <c r="E6" s="12"/>
      <c r="F6" s="13"/>
      <c r="G6" s="30">
        <v>170256.00000000003</v>
      </c>
      <c r="H6" s="30">
        <v>121620.50000000001</v>
      </c>
      <c r="I6" s="38">
        <v>0.39989557681476406</v>
      </c>
      <c r="J6" s="30">
        <v>48635.500000000015</v>
      </c>
      <c r="K6" s="14"/>
      <c r="L6" s="14"/>
      <c r="M6" s="15"/>
    </row>
    <row r="7" spans="2:13" ht="18.75" customHeight="1">
      <c r="B7" s="16"/>
      <c r="C7" s="17" t="s">
        <v>1</v>
      </c>
      <c r="D7" s="18"/>
      <c r="E7" s="19"/>
      <c r="F7" s="20"/>
      <c r="G7" s="31">
        <v>160376.80000000002</v>
      </c>
      <c r="H7" s="31">
        <v>116331.30000000002</v>
      </c>
      <c r="I7" s="39">
        <v>0.37862123091549726</v>
      </c>
      <c r="J7" s="31">
        <v>44045.5</v>
      </c>
      <c r="K7" s="21"/>
      <c r="L7" s="21"/>
      <c r="M7" s="15"/>
    </row>
    <row r="8" spans="2:13" s="22" customFormat="1" outlineLevel="1">
      <c r="D8" s="23" t="s">
        <v>3</v>
      </c>
      <c r="E8" s="24"/>
      <c r="F8" s="23"/>
      <c r="G8" s="32">
        <v>26497.3</v>
      </c>
      <c r="H8" s="32">
        <v>20467.3</v>
      </c>
      <c r="I8" s="40">
        <v>0.29461629037537929</v>
      </c>
      <c r="J8" s="32">
        <v>6030</v>
      </c>
      <c r="K8" s="25"/>
      <c r="L8" s="25"/>
      <c r="M8" s="2"/>
    </row>
    <row r="9" spans="2:13" s="22" customFormat="1" outlineLevel="1">
      <c r="D9" s="23" t="s">
        <v>2</v>
      </c>
      <c r="E9" s="24"/>
      <c r="F9" s="23"/>
      <c r="G9" s="32">
        <v>21623.699999999997</v>
      </c>
      <c r="H9" s="32">
        <v>20340.3</v>
      </c>
      <c r="I9" s="40">
        <v>6.3096414507160636E-2</v>
      </c>
      <c r="J9" s="32">
        <v>1283.3999999999978</v>
      </c>
      <c r="K9" s="25"/>
      <c r="L9" s="25"/>
    </row>
    <row r="10" spans="2:13" s="22" customFormat="1" outlineLevel="1">
      <c r="D10" s="23" t="s">
        <v>62</v>
      </c>
      <c r="E10" s="24"/>
      <c r="F10" s="23"/>
      <c r="G10" s="32">
        <v>67192.099999999991</v>
      </c>
      <c r="H10" s="32">
        <v>50824</v>
      </c>
      <c r="I10" s="40">
        <v>0.32205454116165577</v>
      </c>
      <c r="J10" s="32">
        <v>16368.099999999991</v>
      </c>
      <c r="K10" s="25"/>
      <c r="L10" s="25"/>
    </row>
    <row r="11" spans="2:13" s="22" customFormat="1" outlineLevel="1">
      <c r="D11" s="23" t="s">
        <v>4</v>
      </c>
      <c r="E11" s="24"/>
      <c r="F11" s="23"/>
      <c r="G11" s="32">
        <v>10869.1</v>
      </c>
      <c r="H11" s="32">
        <v>7764.7</v>
      </c>
      <c r="I11" s="40">
        <v>0.39980939379499536</v>
      </c>
      <c r="J11" s="32">
        <v>3104.4000000000005</v>
      </c>
      <c r="K11" s="25"/>
      <c r="L11" s="25"/>
    </row>
    <row r="12" spans="2:13" s="22" customFormat="1" outlineLevel="1">
      <c r="D12" s="23" t="s">
        <v>9</v>
      </c>
      <c r="E12" s="24"/>
      <c r="F12" s="23"/>
      <c r="G12" s="32">
        <v>167.6</v>
      </c>
      <c r="H12" s="32">
        <v>161.6</v>
      </c>
      <c r="I12" s="40">
        <v>3.7128712871287162E-2</v>
      </c>
      <c r="J12" s="32">
        <v>6</v>
      </c>
      <c r="K12" s="25"/>
      <c r="L12" s="25"/>
    </row>
    <row r="13" spans="2:13" s="22" customFormat="1" outlineLevel="1">
      <c r="D13" s="23" t="s">
        <v>7</v>
      </c>
      <c r="E13" s="24"/>
      <c r="F13" s="23"/>
      <c r="G13" s="32">
        <v>3120.6000000000004</v>
      </c>
      <c r="H13" s="32">
        <v>1569.5</v>
      </c>
      <c r="I13" s="40">
        <v>0.98827652118509102</v>
      </c>
      <c r="J13" s="32">
        <v>1551.1000000000004</v>
      </c>
      <c r="K13" s="25"/>
      <c r="L13" s="25"/>
    </row>
    <row r="14" spans="2:13" s="22" customFormat="1" outlineLevel="1">
      <c r="D14" s="23" t="s">
        <v>8</v>
      </c>
      <c r="E14" s="24"/>
      <c r="F14" s="23"/>
      <c r="G14" s="32">
        <v>2201.7999999999997</v>
      </c>
      <c r="H14" s="32">
        <v>1115.0999999999999</v>
      </c>
      <c r="I14" s="40">
        <v>0.97453143215855076</v>
      </c>
      <c r="J14" s="32">
        <v>1086.6999999999998</v>
      </c>
      <c r="K14" s="25"/>
      <c r="L14" s="25"/>
    </row>
    <row r="15" spans="2:13" s="22" customFormat="1" outlineLevel="1">
      <c r="D15" s="23" t="s">
        <v>5</v>
      </c>
      <c r="E15" s="24"/>
      <c r="F15" s="23"/>
      <c r="G15" s="32">
        <v>5999</v>
      </c>
      <c r="H15" s="32">
        <v>5102.5999999999995</v>
      </c>
      <c r="I15" s="40">
        <v>0.17567514600399803</v>
      </c>
      <c r="J15" s="32">
        <v>896.40000000000055</v>
      </c>
      <c r="K15" s="25"/>
      <c r="L15" s="25"/>
    </row>
    <row r="16" spans="2:13" s="22" customFormat="1" outlineLevel="1">
      <c r="D16" s="23" t="s">
        <v>6</v>
      </c>
      <c r="E16" s="24"/>
      <c r="F16" s="23"/>
      <c r="G16" s="32">
        <v>5031.2</v>
      </c>
      <c r="H16" s="32">
        <v>3846</v>
      </c>
      <c r="I16" s="40">
        <v>0.30816432657306292</v>
      </c>
      <c r="J16" s="32">
        <v>1185.1999999999998</v>
      </c>
      <c r="K16" s="25"/>
      <c r="L16" s="25"/>
    </row>
    <row r="17" spans="2:13" s="22" customFormat="1" outlineLevel="1">
      <c r="D17" s="23" t="s">
        <v>12</v>
      </c>
      <c r="E17" s="24"/>
      <c r="F17" s="23"/>
      <c r="G17" s="32">
        <v>17674.399999999994</v>
      </c>
      <c r="H17" s="32">
        <v>5140.2</v>
      </c>
      <c r="I17" s="40">
        <v>2.4384654293607242</v>
      </c>
      <c r="J17" s="32">
        <v>12534.199999999993</v>
      </c>
      <c r="K17" s="25"/>
      <c r="L17" s="25"/>
    </row>
    <row r="18" spans="2:13" ht="18.75" customHeight="1">
      <c r="B18" s="16"/>
      <c r="C18" s="17" t="s">
        <v>64</v>
      </c>
      <c r="D18" s="18"/>
      <c r="E18" s="19"/>
      <c r="F18" s="20"/>
      <c r="G18" s="31">
        <v>4120.2</v>
      </c>
      <c r="H18" s="31">
        <v>1605.7</v>
      </c>
      <c r="I18" s="39">
        <v>1.5659836831288532</v>
      </c>
      <c r="J18" s="31">
        <v>2514.5</v>
      </c>
      <c r="K18" s="21"/>
      <c r="L18" s="21"/>
    </row>
    <row r="19" spans="2:13" s="22" customFormat="1" outlineLevel="1">
      <c r="D19" s="23" t="s">
        <v>13</v>
      </c>
      <c r="E19" s="24"/>
      <c r="F19" s="23"/>
      <c r="G19" s="32">
        <v>553.20000000000005</v>
      </c>
      <c r="H19" s="32">
        <v>1335.4</v>
      </c>
      <c r="I19" s="40">
        <v>-0.5857420997453946</v>
      </c>
      <c r="J19" s="32">
        <v>-782.2</v>
      </c>
      <c r="K19" s="25"/>
      <c r="L19" s="25"/>
    </row>
    <row r="20" spans="2:13" s="22" customFormat="1" outlineLevel="1">
      <c r="D20" s="23" t="s">
        <v>14</v>
      </c>
      <c r="E20" s="24"/>
      <c r="F20" s="23"/>
      <c r="G20" s="32">
        <v>3567</v>
      </c>
      <c r="H20" s="32">
        <v>270.3</v>
      </c>
      <c r="I20" s="40">
        <v>12.196448390677025</v>
      </c>
      <c r="J20" s="32">
        <v>3296.7</v>
      </c>
      <c r="K20" s="25"/>
      <c r="L20" s="25"/>
    </row>
    <row r="21" spans="2:13" ht="18.75" customHeight="1">
      <c r="B21" s="16"/>
      <c r="C21" s="17" t="s">
        <v>16</v>
      </c>
      <c r="D21" s="18"/>
      <c r="E21" s="19"/>
      <c r="F21" s="20"/>
      <c r="G21" s="31">
        <v>5757.7</v>
      </c>
      <c r="H21" s="31">
        <v>3680.7000000000003</v>
      </c>
      <c r="I21" s="39">
        <v>0.56429483522156088</v>
      </c>
      <c r="J21" s="31">
        <v>2076.9999999999995</v>
      </c>
      <c r="K21" s="21"/>
      <c r="L21" s="21"/>
    </row>
    <row r="22" spans="2:13" s="22" customFormat="1" outlineLevel="1">
      <c r="D22" s="23" t="s">
        <v>11</v>
      </c>
      <c r="E22" s="24"/>
      <c r="F22" s="23"/>
      <c r="G22" s="32">
        <v>3843.2</v>
      </c>
      <c r="H22" s="32">
        <v>2476.1000000000004</v>
      </c>
      <c r="I22" s="40">
        <v>0.55211825047453633</v>
      </c>
      <c r="J22" s="32">
        <v>1367.0999999999995</v>
      </c>
      <c r="K22" s="25"/>
      <c r="L22" s="25"/>
    </row>
    <row r="23" spans="2:13" s="22" customFormat="1" outlineLevel="1">
      <c r="D23" s="23" t="s">
        <v>17</v>
      </c>
      <c r="E23" s="24"/>
      <c r="F23" s="23"/>
      <c r="G23" s="32">
        <v>944.5</v>
      </c>
      <c r="H23" s="32">
        <v>29.6</v>
      </c>
      <c r="I23" s="40">
        <v>30.908783783783782</v>
      </c>
      <c r="J23" s="32">
        <v>914.9</v>
      </c>
      <c r="K23" s="25"/>
      <c r="L23" s="25"/>
    </row>
    <row r="24" spans="2:13" s="22" customFormat="1" outlineLevel="1">
      <c r="D24" s="23" t="s">
        <v>18</v>
      </c>
      <c r="E24" s="24"/>
      <c r="F24" s="23"/>
      <c r="G24" s="32">
        <v>970</v>
      </c>
      <c r="H24" s="32">
        <v>1175</v>
      </c>
      <c r="I24" s="40">
        <v>-0.17446808510638301</v>
      </c>
      <c r="J24" s="32">
        <v>-205</v>
      </c>
      <c r="K24" s="25"/>
      <c r="L24" s="25"/>
    </row>
    <row r="25" spans="2:13" ht="18.75" customHeight="1">
      <c r="B25" s="16"/>
      <c r="C25" s="17" t="s">
        <v>15</v>
      </c>
      <c r="D25" s="18"/>
      <c r="E25" s="19"/>
      <c r="F25" s="20"/>
      <c r="G25" s="31">
        <v>1.2999999999999998</v>
      </c>
      <c r="H25" s="31">
        <v>2.8</v>
      </c>
      <c r="I25" s="39">
        <v>-0.53571428571428581</v>
      </c>
      <c r="J25" s="31">
        <v>-1.5</v>
      </c>
      <c r="K25" s="21"/>
      <c r="L25" s="21"/>
    </row>
    <row r="26" spans="2:13">
      <c r="G26" s="33"/>
      <c r="H26" s="33"/>
      <c r="I26" s="41"/>
      <c r="J26" s="33"/>
    </row>
    <row r="27" spans="2:13" s="7" customFormat="1" ht="23.1" customHeight="1">
      <c r="B27" s="10" t="s">
        <v>19</v>
      </c>
      <c r="C27" s="10"/>
      <c r="D27" s="11"/>
      <c r="E27" s="12"/>
      <c r="F27" s="13"/>
      <c r="G27" s="30">
        <v>166668.79999999999</v>
      </c>
      <c r="H27" s="30">
        <v>120879.8</v>
      </c>
      <c r="I27" s="38">
        <v>0.37879778093610339</v>
      </c>
      <c r="J27" s="30">
        <v>45788.999999999985</v>
      </c>
      <c r="K27" s="14"/>
      <c r="L27" s="14"/>
    </row>
    <row r="28" spans="2:13" ht="18.75" customHeight="1">
      <c r="B28" s="16"/>
      <c r="C28" s="17" t="s">
        <v>20</v>
      </c>
      <c r="D28" s="18"/>
      <c r="E28" s="19"/>
      <c r="F28" s="20"/>
      <c r="G28" s="31">
        <v>149719.79999999999</v>
      </c>
      <c r="H28" s="31">
        <v>106026.7</v>
      </c>
      <c r="I28" s="39">
        <v>0.41209525525174318</v>
      </c>
      <c r="J28" s="31">
        <v>43693.099999999991</v>
      </c>
      <c r="K28" s="21"/>
      <c r="L28" s="21"/>
    </row>
    <row r="29" spans="2:13">
      <c r="C29" s="2" t="s">
        <v>50</v>
      </c>
      <c r="G29" s="34">
        <v>90632.4</v>
      </c>
      <c r="H29" s="34">
        <v>63693.399999999994</v>
      </c>
      <c r="I29" s="42">
        <v>0.42294806055258483</v>
      </c>
      <c r="J29" s="34">
        <v>26939</v>
      </c>
      <c r="K29" s="47"/>
      <c r="L29" s="26"/>
    </row>
    <row r="30" spans="2:13" s="22" customFormat="1" outlineLevel="1">
      <c r="D30" s="23" t="s">
        <v>45</v>
      </c>
      <c r="E30" s="24"/>
      <c r="F30" s="23"/>
      <c r="G30" s="32">
        <v>62979.6</v>
      </c>
      <c r="H30" s="32">
        <v>44934.7</v>
      </c>
      <c r="I30" s="40">
        <v>0.40158051572615383</v>
      </c>
      <c r="J30" s="32">
        <v>18044.900000000001</v>
      </c>
      <c r="K30" s="25"/>
      <c r="L30" s="25"/>
      <c r="M30" s="25"/>
    </row>
    <row r="31" spans="2:13" s="22" customFormat="1" outlineLevel="1">
      <c r="D31" s="23" t="s">
        <v>48</v>
      </c>
      <c r="E31" s="24"/>
      <c r="F31" s="23"/>
      <c r="G31" s="32">
        <v>9485.2000000000007</v>
      </c>
      <c r="H31" s="32">
        <v>4999.7000000000007</v>
      </c>
      <c r="I31" s="40">
        <v>0.89715382922975362</v>
      </c>
      <c r="J31" s="32">
        <v>4485.5</v>
      </c>
      <c r="K31" s="25"/>
      <c r="L31" s="25"/>
    </row>
    <row r="32" spans="2:13" s="22" customFormat="1" outlineLevel="1">
      <c r="D32" s="23" t="s">
        <v>46</v>
      </c>
      <c r="E32" s="24"/>
      <c r="F32" s="23"/>
      <c r="G32" s="32">
        <v>8162.2</v>
      </c>
      <c r="H32" s="32">
        <v>7270.3</v>
      </c>
      <c r="I32" s="40">
        <v>0.12267719351333506</v>
      </c>
      <c r="J32" s="32">
        <v>891.89999999999964</v>
      </c>
      <c r="K32" s="25"/>
      <c r="L32" s="25"/>
    </row>
    <row r="33" spans="1:12" s="22" customFormat="1" outlineLevel="1">
      <c r="D33" s="23" t="s">
        <v>51</v>
      </c>
      <c r="E33" s="24"/>
      <c r="F33" s="23"/>
      <c r="G33" s="32">
        <v>7802</v>
      </c>
      <c r="H33" s="32">
        <v>5436.5</v>
      </c>
      <c r="I33" s="40">
        <v>0.43511450381679384</v>
      </c>
      <c r="J33" s="32">
        <v>2365.5</v>
      </c>
      <c r="K33" s="25"/>
      <c r="L33" s="25"/>
    </row>
    <row r="34" spans="1:12" s="22" customFormat="1" outlineLevel="1">
      <c r="D34" s="23" t="s">
        <v>56</v>
      </c>
      <c r="E34" s="24"/>
      <c r="F34" s="23"/>
      <c r="G34" s="32">
        <v>2203.3999999999996</v>
      </c>
      <c r="H34" s="32">
        <v>1052.1999999999971</v>
      </c>
      <c r="I34" s="40">
        <v>1.0940885763162953</v>
      </c>
      <c r="J34" s="32">
        <v>1151.2000000000025</v>
      </c>
      <c r="K34" s="25"/>
      <c r="L34" s="25"/>
    </row>
    <row r="35" spans="1:12">
      <c r="C35" s="2" t="s">
        <v>21</v>
      </c>
      <c r="G35" s="34">
        <v>8980.1999999999989</v>
      </c>
      <c r="H35" s="34">
        <v>9624.4</v>
      </c>
      <c r="I35" s="42">
        <v>-6.6934042641619285E-2</v>
      </c>
      <c r="J35" s="34">
        <v>-644.20000000000073</v>
      </c>
      <c r="K35" s="26"/>
      <c r="L35" s="26"/>
    </row>
    <row r="36" spans="1:12" s="22" customFormat="1" outlineLevel="1">
      <c r="D36" s="23" t="s">
        <v>22</v>
      </c>
      <c r="E36" s="24"/>
      <c r="F36" s="23"/>
      <c r="G36" s="32">
        <v>2890.8</v>
      </c>
      <c r="H36" s="32">
        <v>3754.1</v>
      </c>
      <c r="I36" s="40">
        <v>-0.2299619083135771</v>
      </c>
      <c r="J36" s="32">
        <v>-863.29999999999973</v>
      </c>
      <c r="K36" s="25"/>
      <c r="L36" s="25"/>
    </row>
    <row r="37" spans="1:12" s="22" customFormat="1" outlineLevel="1">
      <c r="D37" s="23" t="s">
        <v>23</v>
      </c>
      <c r="E37" s="24"/>
      <c r="F37" s="23"/>
      <c r="G37" s="32">
        <v>5871.5</v>
      </c>
      <c r="H37" s="32">
        <v>5732.2</v>
      </c>
      <c r="I37" s="40">
        <v>2.4301315376295429E-2</v>
      </c>
      <c r="J37" s="32">
        <v>139.30000000000018</v>
      </c>
      <c r="K37" s="25"/>
      <c r="L37" s="25"/>
    </row>
    <row r="38" spans="1:12" s="22" customFormat="1" outlineLevel="1">
      <c r="D38" s="23" t="s">
        <v>41</v>
      </c>
      <c r="E38" s="24"/>
      <c r="F38" s="23"/>
      <c r="G38" s="32">
        <v>217.9</v>
      </c>
      <c r="H38" s="32">
        <v>138.1</v>
      </c>
      <c r="I38" s="40">
        <v>0.57784214337436657</v>
      </c>
      <c r="J38" s="32">
        <v>79.800000000000011</v>
      </c>
      <c r="K38" s="25"/>
      <c r="L38" s="25"/>
    </row>
    <row r="39" spans="1:12">
      <c r="C39" s="2" t="s">
        <v>42</v>
      </c>
      <c r="G39" s="34">
        <v>34077.4</v>
      </c>
      <c r="H39" s="34">
        <v>23546.6</v>
      </c>
      <c r="I39" s="42">
        <v>0.44723229680718246</v>
      </c>
      <c r="J39" s="34">
        <v>10530.800000000003</v>
      </c>
      <c r="K39" s="26"/>
      <c r="L39" s="26"/>
    </row>
    <row r="40" spans="1:12" s="22" customFormat="1" outlineLevel="1" collapsed="1">
      <c r="D40" s="23" t="s">
        <v>25</v>
      </c>
      <c r="E40" s="24"/>
      <c r="F40" s="23"/>
      <c r="G40" s="32">
        <v>26104.6</v>
      </c>
      <c r="H40" s="32">
        <v>19098.899999999998</v>
      </c>
      <c r="I40" s="43">
        <v>0.36681170119745121</v>
      </c>
      <c r="J40" s="32">
        <v>7005.7000000000007</v>
      </c>
      <c r="K40" s="25"/>
      <c r="L40" s="25"/>
    </row>
    <row r="41" spans="1:12" s="22" customFormat="1" outlineLevel="1">
      <c r="D41" s="23" t="s">
        <v>43</v>
      </c>
      <c r="E41" s="24"/>
      <c r="F41" s="23"/>
      <c r="G41" s="32">
        <v>7972.8</v>
      </c>
      <c r="H41" s="32">
        <v>4447.7</v>
      </c>
      <c r="I41" s="43">
        <v>0.79256694471299793</v>
      </c>
      <c r="J41" s="32">
        <v>3525.1000000000004</v>
      </c>
      <c r="K41" s="25"/>
      <c r="L41" s="25"/>
    </row>
    <row r="42" spans="1:12" s="22" customFormat="1">
      <c r="A42" s="2"/>
      <c r="B42" s="2"/>
      <c r="C42" s="2" t="s">
        <v>49</v>
      </c>
      <c r="D42" s="3"/>
      <c r="E42" s="4"/>
      <c r="F42" s="5"/>
      <c r="G42" s="34">
        <v>4994.8</v>
      </c>
      <c r="H42" s="34">
        <v>1653</v>
      </c>
      <c r="I42" s="42">
        <v>2.0216575922565037</v>
      </c>
      <c r="J42" s="34">
        <v>3341.8</v>
      </c>
      <c r="K42" s="26"/>
      <c r="L42" s="26"/>
    </row>
    <row r="43" spans="1:12" s="22" customFormat="1" outlineLevel="1" collapsed="1">
      <c r="D43" s="23" t="s">
        <v>29</v>
      </c>
      <c r="E43" s="24"/>
      <c r="F43" s="23"/>
      <c r="G43" s="32">
        <v>2087.8000000000002</v>
      </c>
      <c r="H43" s="32">
        <v>812.5</v>
      </c>
      <c r="I43" s="40">
        <v>1.5696000000000003</v>
      </c>
      <c r="J43" s="32">
        <v>1275.3000000000002</v>
      </c>
      <c r="K43" s="25"/>
      <c r="L43" s="25"/>
    </row>
    <row r="44" spans="1:12" s="22" customFormat="1" outlineLevel="1" collapsed="1">
      <c r="D44" s="23" t="s">
        <v>53</v>
      </c>
      <c r="E44" s="24"/>
      <c r="F44" s="23"/>
      <c r="G44" s="32">
        <v>666.7</v>
      </c>
      <c r="H44" s="32">
        <v>0</v>
      </c>
      <c r="I44" s="40" t="s">
        <v>58</v>
      </c>
      <c r="J44" s="32">
        <v>666.7</v>
      </c>
      <c r="K44" s="25"/>
      <c r="L44" s="25"/>
    </row>
    <row r="45" spans="1:12" s="22" customFormat="1" outlineLevel="1">
      <c r="D45" s="23" t="s">
        <v>52</v>
      </c>
      <c r="E45" s="24"/>
      <c r="F45" s="23"/>
      <c r="G45" s="32">
        <v>361.3</v>
      </c>
      <c r="H45" s="32">
        <v>27</v>
      </c>
      <c r="I45" s="40">
        <v>12.381481481481481</v>
      </c>
      <c r="J45" s="32">
        <v>334.3</v>
      </c>
      <c r="K45" s="25"/>
      <c r="L45" s="25"/>
    </row>
    <row r="46" spans="1:12" s="22" customFormat="1" outlineLevel="1" collapsed="1">
      <c r="D46" s="23" t="s">
        <v>44</v>
      </c>
      <c r="E46" s="24"/>
      <c r="F46" s="23"/>
      <c r="G46" s="32">
        <v>820.8</v>
      </c>
      <c r="H46" s="32">
        <v>338.9</v>
      </c>
      <c r="I46" s="40">
        <v>1.4219533785777516</v>
      </c>
      <c r="J46" s="32">
        <v>481.9</v>
      </c>
      <c r="K46" s="25"/>
      <c r="L46" s="25"/>
    </row>
    <row r="47" spans="1:12" s="22" customFormat="1" outlineLevel="1" collapsed="1">
      <c r="D47" s="23" t="s">
        <v>36</v>
      </c>
      <c r="E47" s="24"/>
      <c r="F47" s="23"/>
      <c r="G47" s="32">
        <v>1058.2</v>
      </c>
      <c r="H47" s="32">
        <v>474.6</v>
      </c>
      <c r="I47" s="40">
        <v>1.2296670880741676</v>
      </c>
      <c r="J47" s="32">
        <v>583.6</v>
      </c>
      <c r="K47" s="25"/>
      <c r="L47" s="25"/>
    </row>
    <row r="48" spans="1:12" s="22" customFormat="1">
      <c r="A48" s="2"/>
      <c r="B48" s="2"/>
      <c r="C48" s="2" t="s">
        <v>33</v>
      </c>
      <c r="D48" s="3"/>
      <c r="E48" s="4"/>
      <c r="F48" s="5"/>
      <c r="G48" s="34">
        <v>11035</v>
      </c>
      <c r="H48" s="34">
        <v>7509.2999999999993</v>
      </c>
      <c r="I48" s="42">
        <v>0.46951113952032819</v>
      </c>
      <c r="J48" s="34">
        <v>3525.7000000000007</v>
      </c>
      <c r="K48" s="26"/>
      <c r="L48" s="26"/>
    </row>
    <row r="49" spans="1:13" s="22" customFormat="1" outlineLevel="1" collapsed="1">
      <c r="D49" s="23" t="s">
        <v>26</v>
      </c>
      <c r="E49" s="24"/>
      <c r="F49" s="23"/>
      <c r="G49" s="32">
        <v>5873.5999999999995</v>
      </c>
      <c r="H49" s="32">
        <v>4411.3999999999996</v>
      </c>
      <c r="I49" s="40">
        <v>0.33145940064378654</v>
      </c>
      <c r="J49" s="32">
        <v>1462.1999999999998</v>
      </c>
      <c r="K49" s="25"/>
      <c r="L49" s="25"/>
    </row>
    <row r="50" spans="1:13" s="22" customFormat="1" outlineLevel="1" collapsed="1">
      <c r="D50" s="23" t="s">
        <v>54</v>
      </c>
      <c r="E50" s="24"/>
      <c r="F50" s="23"/>
      <c r="G50" s="32">
        <v>283</v>
      </c>
      <c r="H50" s="32">
        <v>280.69999999999982</v>
      </c>
      <c r="I50" s="40">
        <v>8.1938012112581227E-3</v>
      </c>
      <c r="J50" s="32">
        <v>2.3000000000001819</v>
      </c>
      <c r="K50" s="25"/>
      <c r="L50" s="25"/>
    </row>
    <row r="51" spans="1:13" s="22" customFormat="1" outlineLevel="1">
      <c r="D51" s="23" t="s">
        <v>10</v>
      </c>
      <c r="E51" s="24"/>
      <c r="F51" s="23"/>
      <c r="G51" s="32">
        <v>4878.3999999999996</v>
      </c>
      <c r="H51" s="32">
        <v>2817.2000000000003</v>
      </c>
      <c r="I51" s="40">
        <v>0.73164844526480155</v>
      </c>
      <c r="J51" s="32">
        <v>2061.1999999999994</v>
      </c>
      <c r="K51" s="25"/>
      <c r="L51" s="25"/>
    </row>
    <row r="52" spans="1:13" s="22" customFormat="1">
      <c r="A52" s="2"/>
      <c r="B52" s="2"/>
      <c r="C52" s="2"/>
      <c r="D52" s="3"/>
      <c r="E52" s="4"/>
      <c r="F52" s="5"/>
      <c r="G52" s="35"/>
      <c r="H52" s="35"/>
      <c r="I52" s="44"/>
      <c r="J52" s="35"/>
    </row>
    <row r="53" spans="1:13" ht="18.75" customHeight="1">
      <c r="B53" s="16"/>
      <c r="C53" s="17" t="s">
        <v>27</v>
      </c>
      <c r="D53" s="18"/>
      <c r="E53" s="19"/>
      <c r="F53" s="20"/>
      <c r="G53" s="31">
        <v>16949</v>
      </c>
      <c r="H53" s="31">
        <v>14853.1</v>
      </c>
      <c r="I53" s="39">
        <v>0.14110859012596699</v>
      </c>
      <c r="J53" s="31">
        <v>2095.8999999999996</v>
      </c>
      <c r="K53" s="21"/>
      <c r="L53" s="21"/>
    </row>
    <row r="54" spans="1:13">
      <c r="C54" s="2" t="s">
        <v>22</v>
      </c>
      <c r="G54" s="34">
        <v>1615.6000000000001</v>
      </c>
      <c r="H54" s="34">
        <v>7810.3</v>
      </c>
      <c r="I54" s="42">
        <v>-0.79314494961781234</v>
      </c>
      <c r="J54" s="34">
        <v>-6194.7</v>
      </c>
      <c r="K54" s="26"/>
      <c r="L54" s="26">
        <f>+H54-7155</f>
        <v>655.30000000000018</v>
      </c>
      <c r="M54" s="48">
        <f>+G54/L54-1</f>
        <v>1.4654356783152749</v>
      </c>
    </row>
    <row r="55" spans="1:13" s="22" customFormat="1" outlineLevel="1" collapsed="1">
      <c r="D55" s="23" t="s">
        <v>28</v>
      </c>
      <c r="E55" s="24"/>
      <c r="F55" s="23"/>
      <c r="G55" s="32">
        <v>1361.3000000000002</v>
      </c>
      <c r="H55" s="32">
        <v>7749.8</v>
      </c>
      <c r="I55" s="40">
        <v>-0.82434385403494281</v>
      </c>
      <c r="J55" s="32">
        <v>-6388.5</v>
      </c>
      <c r="K55" s="25"/>
      <c r="L55" s="25"/>
    </row>
    <row r="56" spans="1:13" s="22" customFormat="1" outlineLevel="1">
      <c r="D56" s="23" t="s">
        <v>24</v>
      </c>
      <c r="E56" s="24"/>
      <c r="F56" s="23"/>
      <c r="G56" s="32">
        <v>254.3</v>
      </c>
      <c r="H56" s="32">
        <v>60.5</v>
      </c>
      <c r="I56" s="40">
        <v>3.203305785123967</v>
      </c>
      <c r="J56" s="32">
        <v>193.8</v>
      </c>
      <c r="K56" s="25"/>
      <c r="L56" s="25"/>
    </row>
    <row r="57" spans="1:13">
      <c r="C57" s="2" t="s">
        <v>23</v>
      </c>
      <c r="G57" s="34">
        <v>3341.5</v>
      </c>
      <c r="H57" s="34">
        <v>1925.3</v>
      </c>
      <c r="I57" s="42">
        <v>0.73557367682958508</v>
      </c>
      <c r="J57" s="34">
        <v>1416.2</v>
      </c>
      <c r="K57" s="26"/>
      <c r="L57" s="26"/>
    </row>
    <row r="58" spans="1:13" s="22" customFormat="1" outlineLevel="1" collapsed="1">
      <c r="D58" s="23" t="s">
        <v>28</v>
      </c>
      <c r="E58" s="24"/>
      <c r="F58" s="23"/>
      <c r="G58" s="32">
        <v>2437</v>
      </c>
      <c r="H58" s="32">
        <v>1704.3999999999999</v>
      </c>
      <c r="I58" s="40">
        <v>0.42982867871391695</v>
      </c>
      <c r="J58" s="32">
        <v>732.60000000000014</v>
      </c>
      <c r="K58" s="25"/>
      <c r="L58" s="25"/>
    </row>
    <row r="59" spans="1:13" s="22" customFormat="1" outlineLevel="1">
      <c r="D59" s="23" t="s">
        <v>24</v>
      </c>
      <c r="E59" s="24"/>
      <c r="F59" s="23"/>
      <c r="G59" s="32">
        <v>904.5</v>
      </c>
      <c r="H59" s="32">
        <v>220.9</v>
      </c>
      <c r="I59" s="40">
        <v>3.0946129470348573</v>
      </c>
      <c r="J59" s="32">
        <v>683.6</v>
      </c>
      <c r="K59" s="25"/>
      <c r="L59" s="25"/>
    </row>
    <row r="60" spans="1:13">
      <c r="C60" s="2" t="s">
        <v>29</v>
      </c>
      <c r="G60" s="34">
        <v>618.79999999999995</v>
      </c>
      <c r="H60" s="34">
        <v>479.2</v>
      </c>
      <c r="I60" s="42">
        <v>0.29131886477462432</v>
      </c>
      <c r="J60" s="34">
        <v>139.59999999999997</v>
      </c>
      <c r="K60" s="26"/>
      <c r="L60" s="26"/>
    </row>
    <row r="61" spans="1:13" s="22" customFormat="1" outlineLevel="1" collapsed="1">
      <c r="D61" s="23" t="s">
        <v>28</v>
      </c>
      <c r="E61" s="24"/>
      <c r="F61" s="23"/>
      <c r="G61" s="32">
        <v>503.7</v>
      </c>
      <c r="H61" s="32">
        <v>0</v>
      </c>
      <c r="I61" s="40" t="s">
        <v>58</v>
      </c>
      <c r="J61" s="32">
        <v>503.7</v>
      </c>
      <c r="K61" s="25"/>
      <c r="L61" s="25"/>
    </row>
    <row r="62" spans="1:13" s="22" customFormat="1" outlineLevel="1" collapsed="1">
      <c r="D62" s="23" t="s">
        <v>24</v>
      </c>
      <c r="E62" s="24"/>
      <c r="F62" s="23"/>
      <c r="G62" s="32">
        <v>115.1</v>
      </c>
      <c r="H62" s="32">
        <v>479.2</v>
      </c>
      <c r="I62" s="40">
        <v>-0.75980801335559267</v>
      </c>
      <c r="J62" s="32">
        <v>-364.1</v>
      </c>
      <c r="K62" s="25"/>
      <c r="L62" s="25"/>
    </row>
    <row r="63" spans="1:13">
      <c r="C63" s="2" t="s">
        <v>30</v>
      </c>
      <c r="G63" s="34">
        <v>4345.2999999999993</v>
      </c>
      <c r="H63" s="34">
        <v>1499.9</v>
      </c>
      <c r="I63" s="42">
        <v>1.8970598039869317</v>
      </c>
      <c r="J63" s="34">
        <v>2845.3999999999992</v>
      </c>
      <c r="K63" s="26"/>
      <c r="L63" s="26"/>
    </row>
    <row r="64" spans="1:13" s="22" customFormat="1" outlineLevel="1" collapsed="1">
      <c r="D64" s="23" t="s">
        <v>28</v>
      </c>
      <c r="E64" s="24"/>
      <c r="F64" s="23"/>
      <c r="G64" s="32">
        <v>9.9</v>
      </c>
      <c r="H64" s="32">
        <v>12.2</v>
      </c>
      <c r="I64" s="40">
        <v>-0.1885245901639343</v>
      </c>
      <c r="J64" s="32">
        <v>-2.2999999999999989</v>
      </c>
      <c r="K64" s="25"/>
      <c r="L64" s="25"/>
    </row>
    <row r="65" spans="2:14" s="22" customFormat="1" outlineLevel="1">
      <c r="D65" s="23" t="s">
        <v>24</v>
      </c>
      <c r="E65" s="24"/>
      <c r="F65" s="23"/>
      <c r="G65" s="32">
        <v>4335.3999999999996</v>
      </c>
      <c r="H65" s="32">
        <v>1487.7</v>
      </c>
      <c r="I65" s="40">
        <v>1.9141628016401153</v>
      </c>
      <c r="J65" s="32">
        <v>2847.7</v>
      </c>
      <c r="K65" s="25"/>
      <c r="L65" s="25"/>
    </row>
    <row r="66" spans="2:14">
      <c r="C66" s="2" t="s">
        <v>47</v>
      </c>
      <c r="G66" s="34">
        <v>1421.3</v>
      </c>
      <c r="H66" s="34">
        <v>758.6</v>
      </c>
      <c r="I66" s="42">
        <v>0.8735829158977062</v>
      </c>
      <c r="J66" s="34">
        <v>662.69999999999993</v>
      </c>
      <c r="K66" s="26"/>
      <c r="L66" s="26"/>
    </row>
    <row r="67" spans="2:14" s="22" customFormat="1" outlineLevel="1" collapsed="1">
      <c r="D67" s="23" t="s">
        <v>28</v>
      </c>
      <c r="E67" s="24"/>
      <c r="F67" s="23"/>
      <c r="G67" s="32">
        <v>972.6</v>
      </c>
      <c r="H67" s="32">
        <v>707.80000000000007</v>
      </c>
      <c r="I67" s="40">
        <v>0.37411698219836098</v>
      </c>
      <c r="J67" s="32">
        <v>264.79999999999995</v>
      </c>
      <c r="K67" s="25"/>
      <c r="L67" s="25"/>
    </row>
    <row r="68" spans="2:14" s="22" customFormat="1" outlineLevel="1">
      <c r="D68" s="23" t="s">
        <v>24</v>
      </c>
      <c r="E68" s="24"/>
      <c r="F68" s="23"/>
      <c r="G68" s="32">
        <v>448.7</v>
      </c>
      <c r="H68" s="32">
        <v>50.8</v>
      </c>
      <c r="I68" s="40">
        <v>7.8326771653543314</v>
      </c>
      <c r="J68" s="32">
        <v>397.9</v>
      </c>
      <c r="K68" s="25"/>
      <c r="L68" s="25"/>
    </row>
    <row r="69" spans="2:14" s="22" customFormat="1">
      <c r="C69" s="2" t="s">
        <v>35</v>
      </c>
      <c r="D69" s="23"/>
      <c r="E69" s="24"/>
      <c r="F69" s="23"/>
      <c r="G69" s="36">
        <v>3823.6000000000004</v>
      </c>
      <c r="H69" s="36">
        <v>952.8</v>
      </c>
      <c r="I69" s="42">
        <v>3.0130142737195635</v>
      </c>
      <c r="J69" s="34">
        <v>2870.8</v>
      </c>
      <c r="K69" s="26"/>
      <c r="L69" s="26"/>
    </row>
    <row r="70" spans="2:14" s="22" customFormat="1" outlineLevel="1">
      <c r="D70" s="23" t="s">
        <v>28</v>
      </c>
      <c r="E70" s="24"/>
      <c r="F70" s="23"/>
      <c r="G70" s="32">
        <v>2662.8</v>
      </c>
      <c r="H70" s="32">
        <v>638.5</v>
      </c>
      <c r="I70" s="40">
        <v>3.1703993735317155</v>
      </c>
      <c r="J70" s="32">
        <v>2024.3000000000002</v>
      </c>
      <c r="K70" s="25"/>
      <c r="L70" s="25"/>
    </row>
    <row r="71" spans="2:14" s="22" customFormat="1" outlineLevel="1">
      <c r="D71" s="23" t="s">
        <v>24</v>
      </c>
      <c r="E71" s="24"/>
      <c r="F71" s="23"/>
      <c r="G71" s="32">
        <v>1160.8000000000002</v>
      </c>
      <c r="H71" s="32">
        <v>314.29999999999995</v>
      </c>
      <c r="I71" s="40">
        <v>2.6932866687877834</v>
      </c>
      <c r="J71" s="32">
        <v>846.50000000000023</v>
      </c>
      <c r="K71" s="25"/>
      <c r="L71" s="25"/>
    </row>
    <row r="72" spans="2:14">
      <c r="C72" s="2" t="s">
        <v>31</v>
      </c>
      <c r="G72" s="34">
        <v>1782.9</v>
      </c>
      <c r="H72" s="34">
        <v>1427</v>
      </c>
      <c r="I72" s="42">
        <v>0.24940434477925733</v>
      </c>
      <c r="J72" s="34">
        <v>355.90000000000009</v>
      </c>
      <c r="K72" s="26"/>
      <c r="L72" s="26"/>
    </row>
    <row r="73" spans="2:14">
      <c r="G73" s="33"/>
      <c r="H73" s="33"/>
      <c r="I73" s="41"/>
      <c r="J73" s="33"/>
    </row>
    <row r="74" spans="2:14">
      <c r="C74" s="22"/>
      <c r="D74" s="27"/>
      <c r="E74" s="24"/>
      <c r="F74" s="27"/>
      <c r="G74" s="33"/>
      <c r="H74" s="33"/>
      <c r="I74" s="41"/>
      <c r="J74" s="33"/>
    </row>
    <row r="75" spans="2:14" s="7" customFormat="1" ht="23.1" customHeight="1">
      <c r="B75" s="10" t="s">
        <v>32</v>
      </c>
      <c r="C75" s="10"/>
      <c r="D75" s="11"/>
      <c r="E75" s="12"/>
      <c r="F75" s="13"/>
      <c r="G75" s="30">
        <v>3587.2000000000407</v>
      </c>
      <c r="H75" s="30">
        <v>740.70000000001164</v>
      </c>
      <c r="I75" s="38">
        <v>3.8429863642500131</v>
      </c>
      <c r="J75" s="30">
        <v>2846.5000000000291</v>
      </c>
      <c r="K75" s="14"/>
      <c r="L75" s="14"/>
    </row>
    <row r="76" spans="2:14">
      <c r="G76" s="33"/>
      <c r="H76" s="33"/>
      <c r="I76" s="41"/>
      <c r="J76" s="33"/>
    </row>
    <row r="77" spans="2:14" ht="18.75" customHeight="1">
      <c r="B77" s="16"/>
      <c r="C77" s="49" t="s">
        <v>63</v>
      </c>
      <c r="D77" s="18"/>
      <c r="E77" s="19"/>
      <c r="F77" s="20"/>
      <c r="G77" s="37">
        <v>9143.1</v>
      </c>
      <c r="H77" s="37">
        <v>2937.8</v>
      </c>
      <c r="I77" s="39">
        <v>2.1122268364081966</v>
      </c>
      <c r="J77" s="31">
        <v>6205.3</v>
      </c>
      <c r="K77" s="21"/>
      <c r="L77" s="21"/>
      <c r="M77" s="29"/>
      <c r="N77" s="29"/>
    </row>
    <row r="78" spans="2:14">
      <c r="G78" s="33"/>
      <c r="H78" s="33"/>
      <c r="I78" s="41"/>
      <c r="J78" s="33"/>
    </row>
    <row r="79" spans="2:14" s="7" customFormat="1" ht="23.1" customHeight="1">
      <c r="B79" s="10" t="s">
        <v>34</v>
      </c>
      <c r="C79" s="10"/>
      <c r="D79" s="11"/>
      <c r="E79" s="12"/>
      <c r="F79" s="13"/>
      <c r="G79" s="30">
        <v>-5555.8999999999596</v>
      </c>
      <c r="H79" s="30">
        <v>-2197.0999999999885</v>
      </c>
      <c r="I79" s="38">
        <v>1.5287424332074044</v>
      </c>
      <c r="J79" s="30">
        <v>-3358.7999999999711</v>
      </c>
      <c r="K79" s="14"/>
      <c r="L79" s="14"/>
    </row>
    <row r="81" spans="2:10">
      <c r="B81" s="45" t="s">
        <v>60</v>
      </c>
      <c r="C81" s="22"/>
      <c r="D81" s="27"/>
      <c r="E81" s="24"/>
      <c r="F81" s="23"/>
      <c r="G81" s="22"/>
      <c r="H81" s="22"/>
      <c r="I81" s="22"/>
      <c r="J81" s="22"/>
    </row>
    <row r="82" spans="2:10">
      <c r="B82" s="45"/>
      <c r="C82" s="46" t="s">
        <v>59</v>
      </c>
      <c r="D82" s="27"/>
      <c r="E82" s="24"/>
      <c r="F82" s="23"/>
      <c r="G82" s="22"/>
      <c r="H82" s="22"/>
      <c r="I82" s="22"/>
      <c r="J82" s="22"/>
    </row>
    <row r="83" spans="2:10">
      <c r="B83" s="45"/>
      <c r="C83" s="46" t="s">
        <v>65</v>
      </c>
      <c r="D83" s="27"/>
      <c r="E83" s="24"/>
      <c r="F83" s="23"/>
      <c r="G83" s="22"/>
      <c r="H83" s="22"/>
      <c r="I83" s="22"/>
      <c r="J83" s="22"/>
    </row>
    <row r="84" spans="2:10">
      <c r="B84" s="45"/>
      <c r="C84" s="46"/>
      <c r="D84" s="27"/>
      <c r="E84" s="24"/>
      <c r="F84" s="23"/>
      <c r="G84" s="22"/>
      <c r="H84" s="22"/>
      <c r="I84" s="22"/>
      <c r="J84" s="22"/>
    </row>
    <row r="85" spans="2:10">
      <c r="B85" s="45" t="s">
        <v>61</v>
      </c>
      <c r="C85" s="22"/>
      <c r="D85" s="27"/>
      <c r="E85" s="24"/>
      <c r="F85" s="23"/>
      <c r="G85" s="22"/>
      <c r="H85" s="22"/>
      <c r="I85" s="22"/>
      <c r="J85" s="22"/>
    </row>
    <row r="86" spans="2:10">
      <c r="C86" s="28"/>
    </row>
    <row r="87" spans="2:10">
      <c r="C87" s="28"/>
      <c r="G87" s="29"/>
    </row>
  </sheetData>
  <mergeCells count="2">
    <mergeCell ref="G4:H4"/>
    <mergeCell ref="I4:J4"/>
  </mergeCells>
  <pageMargins left="0.70866141732283472" right="0.70866141732283472" top="0.74803149606299213" bottom="0.74803149606299213" header="0.31496062992125984" footer="0.31496062992125984"/>
  <pageSetup paperSize="9" scale="53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Ene17</vt:lpstr>
      <vt:lpstr>Ene17!Área_de_impresión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Agustín Bruno</dc:creator>
  <cp:lastModifiedBy>Mecon</cp:lastModifiedBy>
  <cp:lastPrinted>2017-02-23T20:58:58Z</cp:lastPrinted>
  <dcterms:created xsi:type="dcterms:W3CDTF">2017-01-26T15:07:11Z</dcterms:created>
  <dcterms:modified xsi:type="dcterms:W3CDTF">2017-12-29T14:29:37Z</dcterms:modified>
</cp:coreProperties>
</file>