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Expedientes en Tramite C.N.C.E\Dumping\2017.062\040 Cuestionarios\10 Modelo Enviado\Exportadores\"/>
    </mc:Choice>
  </mc:AlternateContent>
  <bookViews>
    <workbookView xWindow="480" yWindow="120" windowWidth="7980" windowHeight="6285" tabRatio="757" firstSheet="1" activeTab="1"/>
  </bookViews>
  <sheets>
    <sheet name="anexo" sheetId="4" r:id="rId1"/>
    <sheet name="1.modelos prod.invest." sheetId="5" r:id="rId2"/>
    <sheet name="2-total país" sheetId="1" r:id="rId3"/>
    <sheet name="3-precios a otros destinos" sheetId="7" r:id="rId4"/>
    <sheet name="4-volumenes" sheetId="2" r:id="rId5"/>
    <sheet name="5-expo" sheetId="3" r:id="rId6"/>
    <sheet name="6.a-precios" sheetId="6" r:id="rId7"/>
    <sheet name="6.b-precios" sheetId="9" r:id="rId8"/>
    <sheet name="6.c-precios" sheetId="13" r:id="rId9"/>
    <sheet name="Hoja1" sheetId="14" r:id="rId10"/>
  </sheets>
  <externalReferences>
    <externalReference r:id="rId11"/>
    <externalReference r:id="rId12"/>
  </externalReferences>
  <definedNames>
    <definedName name="al">[1]PARAMETROS!$C$5</definedName>
    <definedName name="año1">'[2]0a_Parámetros'!$H$7</definedName>
    <definedName name="_xlnm.Print_Area" localSheetId="1">'1.modelos prod.invest.'!$A$1:$J$41</definedName>
    <definedName name="_xlnm.Print_Area" localSheetId="2">'2-total país'!$A$1:$E$13</definedName>
    <definedName name="_xlnm.Print_Area" localSheetId="3">'3-precios a otros destinos'!$B$1:$Q$53</definedName>
    <definedName name="_xlnm.Print_Area" localSheetId="4">'4-volumenes'!$A$1:$F$22</definedName>
    <definedName name="_xlnm.Print_Area" localSheetId="5">'5-expo'!$A$1:$C$52</definedName>
    <definedName name="_xlnm.Print_Area" localSheetId="6">'6.a-precios'!$A$1:$D$58</definedName>
    <definedName name="_xlnm.Print_Area" localSheetId="7">'6.b-precios'!$A$1:$C$56</definedName>
    <definedName name="_xlnm.Print_Area" localSheetId="8">'6.c-precios'!$A$1:$C$56</definedName>
    <definedName name="_xlnm.Print_Area" localSheetId="0">anexo!$C$10</definedName>
  </definedNames>
  <calcPr calcId="162913" calcMode="manual"/>
</workbook>
</file>

<file path=xl/calcChain.xml><?xml version="1.0" encoding="utf-8"?>
<calcChain xmlns="http://schemas.openxmlformats.org/spreadsheetml/2006/main">
  <c r="A55" i="13" l="1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3" i="13"/>
  <c r="A51" i="6"/>
  <c r="A50" i="9"/>
  <c r="A52" i="6"/>
  <c r="A51" i="13"/>
  <c r="A51" i="9"/>
  <c r="A53" i="6"/>
  <c r="A52" i="9"/>
  <c r="A56" i="6"/>
  <c r="A55" i="9"/>
  <c r="A47" i="3"/>
  <c r="A48" i="3"/>
  <c r="A49" i="3"/>
  <c r="A51" i="3"/>
  <c r="A55" i="6"/>
  <c r="A54" i="13"/>
  <c r="A52" i="3"/>
  <c r="A2" i="2"/>
  <c r="A19" i="2"/>
  <c r="A8" i="2"/>
  <c r="A17" i="2"/>
  <c r="A9" i="2"/>
  <c r="A18" i="2"/>
  <c r="A10" i="2"/>
  <c r="A12" i="2"/>
  <c r="A21" i="2"/>
  <c r="A13" i="2"/>
  <c r="A22" i="2"/>
  <c r="B3" i="7"/>
  <c r="A47" i="9"/>
  <c r="A3" i="9"/>
  <c r="A45" i="3"/>
  <c r="A49" i="6"/>
  <c r="A44" i="3"/>
  <c r="A43" i="3"/>
  <c r="A47" i="6"/>
  <c r="A46" i="9"/>
  <c r="A42" i="3"/>
  <c r="A41" i="3"/>
  <c r="A44" i="9"/>
  <c r="A40" i="3"/>
  <c r="A39" i="3"/>
  <c r="A38" i="3"/>
  <c r="A41" i="9"/>
  <c r="A37" i="3"/>
  <c r="A36" i="3"/>
  <c r="A35" i="3"/>
  <c r="A38" i="9"/>
  <c r="A34" i="3"/>
  <c r="A37" i="9"/>
  <c r="A33" i="3"/>
  <c r="A32" i="3"/>
  <c r="A31" i="3"/>
  <c r="A34" i="9"/>
  <c r="A30" i="3"/>
  <c r="A29" i="3"/>
  <c r="A32" i="9"/>
  <c r="A28" i="3"/>
  <c r="A31" i="9"/>
  <c r="A27" i="3"/>
  <c r="A31" i="6"/>
  <c r="A26" i="3"/>
  <c r="A25" i="3"/>
  <c r="A24" i="3"/>
  <c r="A28" i="6"/>
  <c r="A23" i="3"/>
  <c r="A26" i="9"/>
  <c r="A22" i="3"/>
  <c r="A25" i="9"/>
  <c r="A21" i="3"/>
  <c r="A20" i="3"/>
  <c r="A23" i="9"/>
  <c r="A19" i="3"/>
  <c r="A22" i="9"/>
  <c r="A18" i="3"/>
  <c r="A17" i="3"/>
  <c r="A16" i="3"/>
  <c r="A19" i="9"/>
  <c r="A15" i="3"/>
  <c r="A18" i="9"/>
  <c r="A14" i="3"/>
  <c r="A17" i="9"/>
  <c r="A13" i="3"/>
  <c r="A12" i="3"/>
  <c r="A16" i="6"/>
  <c r="A11" i="3"/>
  <c r="A14" i="9"/>
  <c r="A10" i="3"/>
  <c r="A13" i="9"/>
  <c r="A9" i="3"/>
  <c r="A12" i="9"/>
  <c r="A8" i="3"/>
  <c r="A2" i="1"/>
  <c r="G6" i="7"/>
  <c r="K6" i="7"/>
  <c r="O6" i="7"/>
  <c r="A48" i="6"/>
  <c r="A45" i="6"/>
  <c r="A38" i="6"/>
  <c r="A35" i="6"/>
  <c r="A26" i="6"/>
  <c r="A21" i="6"/>
  <c r="A18" i="6"/>
  <c r="A14" i="6"/>
  <c r="A12" i="6"/>
  <c r="A3" i="6"/>
  <c r="A3" i="3"/>
  <c r="F3" i="4"/>
  <c r="A15" i="6"/>
  <c r="A24" i="6"/>
  <c r="A33" i="6"/>
  <c r="A42" i="6"/>
  <c r="A15" i="9"/>
  <c r="A40" i="6"/>
  <c r="A39" i="9"/>
  <c r="A30" i="9"/>
  <c r="A48" i="9"/>
  <c r="A27" i="6"/>
  <c r="A22" i="6"/>
  <c r="A36" i="6"/>
  <c r="A21" i="9"/>
  <c r="A24" i="9"/>
  <c r="A20" i="6"/>
  <c r="A29" i="6"/>
  <c r="A44" i="6"/>
  <c r="A11" i="9"/>
  <c r="A28" i="9"/>
  <c r="A35" i="9"/>
  <c r="A43" i="9"/>
  <c r="A37" i="6"/>
  <c r="A25" i="6"/>
  <c r="A13" i="6"/>
  <c r="A17" i="6"/>
  <c r="A23" i="6"/>
  <c r="A30" i="6"/>
  <c r="A46" i="6"/>
  <c r="A34" i="6"/>
  <c r="A42" i="9"/>
  <c r="A32" i="6"/>
  <c r="A39" i="6"/>
  <c r="A16" i="9"/>
  <c r="A27" i="9"/>
  <c r="A36" i="9"/>
  <c r="A45" i="9"/>
  <c r="A43" i="6"/>
  <c r="A19" i="6"/>
  <c r="A33" i="9"/>
  <c r="A41" i="6"/>
  <c r="A29" i="9"/>
  <c r="A40" i="9"/>
  <c r="A20" i="9"/>
  <c r="A52" i="13"/>
  <c r="A50" i="13"/>
  <c r="A54" i="9"/>
</calcChain>
</file>

<file path=xl/sharedStrings.xml><?xml version="1.0" encoding="utf-8"?>
<sst xmlns="http://schemas.openxmlformats.org/spreadsheetml/2006/main" count="243" uniqueCount="67">
  <si>
    <t>ANEXO ESTADÍSTICO</t>
  </si>
  <si>
    <t>Cuadro N° 1</t>
  </si>
  <si>
    <t>RANKING</t>
  </si>
  <si>
    <t>1° tipo</t>
  </si>
  <si>
    <t>%</t>
  </si>
  <si>
    <t>2° tipo</t>
  </si>
  <si>
    <t>3° tipo</t>
  </si>
  <si>
    <t>TOTAL</t>
  </si>
  <si>
    <t>Cuadro Nº 2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</si>
  <si>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</si>
  <si>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</si>
  <si>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</si>
  <si>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</si>
  <si>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</si>
  <si>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</si>
  <si>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</si>
  <si>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</si>
  <si>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</si>
  <si>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</si>
  <si>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Unidades</t>
  </si>
  <si>
    <t>(Total)</t>
  </si>
  <si>
    <t>Exportaciones de</t>
  </si>
  <si>
    <t>a Argentina</t>
  </si>
  <si>
    <t>Cuadro N° 5</t>
  </si>
  <si>
    <t>Precios de Exportación de</t>
  </si>
  <si>
    <t xml:space="preserve">dólares FOB por </t>
  </si>
  <si>
    <t>Agregue todas las filas que le resulten necesarias.</t>
  </si>
  <si>
    <t>Exportaciones totales</t>
  </si>
  <si>
    <t>….° tipo</t>
  </si>
  <si>
    <t>Otros (Resto)</t>
  </si>
  <si>
    <t>Cuadro Nº 4</t>
  </si>
  <si>
    <t>Precios de exportación a otros destinos</t>
  </si>
  <si>
    <t xml:space="preserve">Total </t>
  </si>
  <si>
    <t>Total</t>
  </si>
  <si>
    <t>Facturado (1)</t>
  </si>
  <si>
    <t>(Unidades)(2)</t>
  </si>
  <si>
    <t>FOB MEDIO</t>
  </si>
  <si>
    <r>
      <t xml:space="preserve">Modelos de </t>
    </r>
    <r>
      <rPr>
        <b/>
        <i/>
        <u/>
        <sz val="10"/>
        <rFont val="Arial"/>
        <family val="2"/>
      </rPr>
      <t/>
    </r>
  </si>
  <si>
    <t>China</t>
  </si>
  <si>
    <t>en unidades</t>
  </si>
  <si>
    <t>unidad</t>
  </si>
  <si>
    <t>unidades</t>
  </si>
  <si>
    <r>
      <t xml:space="preserve">Capacidad de Producción total </t>
    </r>
    <r>
      <rPr>
        <b/>
        <i/>
        <sz val="10"/>
        <color indexed="30"/>
        <rFont val="Arial"/>
        <family val="2"/>
      </rPr>
      <t>China</t>
    </r>
  </si>
  <si>
    <r>
      <t xml:space="preserve">Producción total </t>
    </r>
    <r>
      <rPr>
        <b/>
        <i/>
        <sz val="10"/>
        <color indexed="30"/>
        <rFont val="Arial"/>
        <family val="2"/>
      </rPr>
      <t>China</t>
    </r>
  </si>
  <si>
    <r>
      <t xml:space="preserve">Exportaciones total </t>
    </r>
    <r>
      <rPr>
        <b/>
        <i/>
        <sz val="10"/>
        <color indexed="30"/>
        <rFont val="Arial"/>
        <family val="2"/>
      </rPr>
      <t>China</t>
    </r>
  </si>
  <si>
    <t>Cuadro N° 3</t>
  </si>
  <si>
    <t>en dólares FOB y unidades</t>
  </si>
  <si>
    <t>destino: …………………………</t>
  </si>
  <si>
    <t>ene-feb 2018</t>
  </si>
  <si>
    <t>Amortiguadores para motos</t>
  </si>
  <si>
    <t>ene-feb 2017</t>
  </si>
  <si>
    <t>Características técnicas, físicas, diámetro de cárter, largo, alto, dureza y tipo de ojal.</t>
  </si>
  <si>
    <t>Cuadro N° 6.a</t>
  </si>
  <si>
    <t>Producto representativo: Honda BIZ 100 o equivalente (Smash Gilera, Bit Motomel, Trip Guerrero)</t>
  </si>
  <si>
    <t>Código del amortiguador:………………………………………………………………..</t>
  </si>
  <si>
    <t>Modelo de moto:……………………………………………………………………..</t>
  </si>
  <si>
    <t xml:space="preserve">Producto representativo: HONDA TITAN (150) o equivalente </t>
  </si>
  <si>
    <t>Cuadro N° 6.b</t>
  </si>
  <si>
    <t>Producto representativo: monoshock para MOTOMEL SKUA (250/200/150)</t>
  </si>
  <si>
    <t>Cuadro N° 6.c</t>
  </si>
  <si>
    <t>Principales características</t>
  </si>
  <si>
    <t>diámetro de cárter</t>
  </si>
  <si>
    <t>largo</t>
  </si>
  <si>
    <t>alto</t>
  </si>
  <si>
    <t>dureza</t>
  </si>
  <si>
    <t>tipo de ojal</t>
  </si>
  <si>
    <t>Otras (1)……………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</si>
</sst>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_-* #,##0.00\ [$€]_-;\-* #,##0.00\ [$€]_-;_-* &quot;-&quot;??\ [$€]_-;_-@_-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color indexed="30"/>
      <name val="Arial"/>
      <family val="2"/>
    </font>
    <font>
      <b/>
      <sz val="10"/>
      <name val="Arial"/>
    </font>
    <font>
      <b/>
      <sz val="28"/>
      <color rgb="FF0090D0"/>
      <name val="Arial"/>
      <family val="2"/>
    </font>
    <font>
      <b/>
      <sz val="10"/>
      <color rgb="FF0090D0"/>
      <name val="Arial"/>
      <family val="2"/>
    </font>
    <font>
      <sz val="10"/>
      <color rgb="FF0090D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78" fontId="1" fillId="0" borderId="0" applyFont="0" applyFill="0" applyBorder="0" applyAlignment="0" applyProtection="0"/>
    <xf numFmtId="0" fontId="1" fillId="0" borderId="1"/>
  </cellStyleXfs>
  <cellXfs count="14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8" fillId="0" borderId="7" xfId="0" applyFont="1" applyBorder="1" applyProtection="1">
      <protection locked="0"/>
    </xf>
    <xf numFmtId="0" fontId="2" fillId="0" borderId="8" xfId="0" applyFont="1" applyBorder="1" applyAlignment="1" applyProtection="1">
      <alignment horizontal="center"/>
      <protection locked="0"/>
    </xf>
    <xf numFmtId="9" fontId="0" fillId="0" borderId="8" xfId="0" applyNumberFormat="1" applyBorder="1" applyProtection="1">
      <protection locked="0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17" fontId="2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17" fontId="2" fillId="0" borderId="22" xfId="0" applyNumberFormat="1" applyFont="1" applyBorder="1" applyAlignment="1" applyProtection="1">
      <alignment horizontal="center"/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2" xfId="0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Border="1"/>
    <xf numFmtId="0" fontId="6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" fillId="0" borderId="5" xfId="0" applyFont="1" applyFill="1" applyBorder="1" applyProtection="1">
      <protection locked="0"/>
    </xf>
    <xf numFmtId="0" fontId="4" fillId="0" borderId="6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2" fillId="0" borderId="0" xfId="0" applyFont="1" applyFill="1" applyAlignment="1" applyProtection="1">
      <alignment horizontal="centerContinuous"/>
      <protection locked="0"/>
    </xf>
    <xf numFmtId="17" fontId="2" fillId="0" borderId="2" xfId="0" applyNumberFormat="1" applyFont="1" applyFill="1" applyBorder="1" applyAlignment="1" applyProtection="1">
      <alignment horizontal="center"/>
      <protection locked="0"/>
    </xf>
    <xf numFmtId="17" fontId="2" fillId="0" borderId="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/>
    <xf numFmtId="0" fontId="0" fillId="0" borderId="0" xfId="0" applyFill="1"/>
    <xf numFmtId="0" fontId="0" fillId="0" borderId="2" xfId="0" applyFill="1" applyBorder="1" applyProtection="1"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5" xfId="0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horizontal="center"/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 applyProtection="1">
      <alignment horizontal="centerContinuous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10" fillId="0" borderId="0" xfId="0" applyFont="1" applyAlignment="1" applyProtection="1">
      <alignment horizontal="centerContinuous"/>
      <protection locked="0"/>
    </xf>
    <xf numFmtId="0" fontId="4" fillId="2" borderId="20" xfId="0" applyFont="1" applyFill="1" applyBorder="1" applyProtection="1">
      <protection locked="0"/>
    </xf>
    <xf numFmtId="0" fontId="4" fillId="2" borderId="21" xfId="0" applyFont="1" applyFill="1" applyBorder="1" applyProtection="1">
      <protection locked="0"/>
    </xf>
    <xf numFmtId="0" fontId="4" fillId="2" borderId="30" xfId="0" applyFont="1" applyFill="1" applyBorder="1" applyProtection="1">
      <protection locked="0"/>
    </xf>
    <xf numFmtId="0" fontId="8" fillId="0" borderId="2" xfId="0" applyFont="1" applyFill="1" applyBorder="1" applyAlignment="1" applyProtection="1">
      <protection locked="0"/>
    </xf>
    <xf numFmtId="0" fontId="8" fillId="0" borderId="3" xfId="0" applyFont="1" applyFill="1" applyBorder="1" applyAlignment="1" applyProtection="1">
      <protection locked="0"/>
    </xf>
    <xf numFmtId="0" fontId="8" fillId="0" borderId="3" xfId="0" applyFont="1" applyBorder="1" applyAlignment="1" applyProtection="1">
      <protection locked="0"/>
    </xf>
    <xf numFmtId="0" fontId="8" fillId="0" borderId="4" xfId="0" applyFont="1" applyBorder="1" applyAlignment="1" applyProtection="1">
      <protection locked="0"/>
    </xf>
    <xf numFmtId="0" fontId="8" fillId="0" borderId="4" xfId="0" applyFont="1" applyFill="1" applyBorder="1" applyAlignment="1" applyProtection="1">
      <protection locked="0"/>
    </xf>
    <xf numFmtId="0" fontId="8" fillId="0" borderId="2" xfId="0" applyFont="1" applyBorder="1" applyAlignment="1" applyProtection="1">
      <protection locked="0"/>
    </xf>
    <xf numFmtId="0" fontId="7" fillId="0" borderId="18" xfId="0" applyFont="1" applyBorder="1" applyAlignment="1" applyProtection="1">
      <alignment horizontal="right"/>
      <protection locked="0"/>
    </xf>
    <xf numFmtId="0" fontId="7" fillId="0" borderId="19" xfId="0" applyFont="1" applyBorder="1" applyAlignment="1" applyProtection="1">
      <alignment horizontal="right"/>
      <protection locked="0"/>
    </xf>
    <xf numFmtId="0" fontId="7" fillId="0" borderId="21" xfId="0" applyFont="1" applyBorder="1" applyAlignment="1" applyProtection="1">
      <alignment horizontal="right"/>
      <protection locked="0"/>
    </xf>
    <xf numFmtId="0" fontId="7" fillId="0" borderId="30" xfId="0" applyFont="1" applyBorder="1" applyAlignment="1" applyProtection="1">
      <alignment horizontal="right"/>
      <protection locked="0"/>
    </xf>
    <xf numFmtId="0" fontId="7" fillId="0" borderId="3" xfId="0" applyFont="1" applyBorder="1" applyAlignment="1" applyProtection="1">
      <alignment horizontal="right"/>
      <protection locked="0"/>
    </xf>
    <xf numFmtId="0" fontId="7" fillId="0" borderId="4" xfId="0" applyFont="1" applyBorder="1" applyAlignment="1" applyProtection="1">
      <alignment horizontal="right"/>
      <protection locked="0"/>
    </xf>
    <xf numFmtId="0" fontId="7" fillId="0" borderId="17" xfId="0" applyFont="1" applyBorder="1" applyAlignment="1" applyProtection="1">
      <alignment horizontal="right"/>
      <protection locked="0"/>
    </xf>
    <xf numFmtId="0" fontId="7" fillId="0" borderId="20" xfId="0" applyFont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right"/>
      <protection locked="0"/>
    </xf>
    <xf numFmtId="0" fontId="7" fillId="0" borderId="18" xfId="0" applyFont="1" applyFill="1" applyBorder="1" applyAlignment="1" applyProtection="1">
      <alignment horizontal="right"/>
      <protection locked="0"/>
    </xf>
    <xf numFmtId="0" fontId="7" fillId="0" borderId="19" xfId="0" applyFont="1" applyFill="1" applyBorder="1" applyAlignment="1" applyProtection="1">
      <alignment horizontal="right"/>
      <protection locked="0"/>
    </xf>
    <xf numFmtId="0" fontId="7" fillId="0" borderId="21" xfId="0" applyFont="1" applyFill="1" applyBorder="1" applyAlignment="1" applyProtection="1">
      <alignment horizontal="right"/>
      <protection locked="0"/>
    </xf>
    <xf numFmtId="0" fontId="7" fillId="0" borderId="30" xfId="0" applyFont="1" applyFill="1" applyBorder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 horizontal="right"/>
      <protection locked="0"/>
    </xf>
    <xf numFmtId="0" fontId="7" fillId="0" borderId="4" xfId="0" applyFont="1" applyFill="1" applyBorder="1" applyAlignment="1" applyProtection="1">
      <alignment horizontal="right"/>
      <protection locked="0"/>
    </xf>
    <xf numFmtId="0" fontId="7" fillId="0" borderId="17" xfId="0" applyFont="1" applyFill="1" applyBorder="1" applyAlignment="1" applyProtection="1">
      <alignment horizontal="right"/>
      <protection locked="0"/>
    </xf>
    <xf numFmtId="0" fontId="7" fillId="0" borderId="20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 wrapText="1"/>
      <protection locked="0"/>
    </xf>
  </cellXfs>
  <cellStyles count="3">
    <cellStyle name="Euro" xfId="1"/>
    <cellStyle name="julio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view="pageBreakPreview" zoomScale="60" zoomScaleNormal="100" workbookViewId="0">
      <selection activeCell="C10" sqref="C10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10" spans="3:6" ht="35.25" x14ac:dyDescent="0.5">
      <c r="C10" s="61" t="s">
        <v>0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19685039370078741" footer="0.51181102362204722"/>
  <pageSetup paperSize="9" orientation="portrait" horizontalDpi="1200" verticalDpi="1200" r:id="rId1"/>
  <headerFooter alignWithMargins="0">
    <oddHeader>&amp;R2018 - Año del Centenario de la Reforma Universitaria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showGridLines="0" tabSelected="1" view="pageBreakPreview" zoomScaleNormal="75" zoomScaleSheetLayoutView="100" workbookViewId="0">
      <selection activeCell="N31" sqref="N31"/>
    </sheetView>
  </sheetViews>
  <sheetFormatPr baseColWidth="10" defaultRowHeight="12.75" x14ac:dyDescent="0.2"/>
  <cols>
    <col min="1" max="1" width="17.85546875" style="11" customWidth="1"/>
    <col min="2" max="2" width="24.42578125" style="11" customWidth="1"/>
    <col min="3" max="3" width="57.28515625" style="11" customWidth="1"/>
    <col min="4" max="6" width="11.28515625" style="11" hidden="1" customWidth="1"/>
    <col min="7" max="10" width="11.28515625" style="11" customWidth="1"/>
    <col min="11" max="16384" width="11.42578125" style="11"/>
  </cols>
  <sheetData>
    <row r="1" spans="1:10" x14ac:dyDescent="0.2">
      <c r="A1" s="9" t="s">
        <v>1</v>
      </c>
      <c r="B1" s="102"/>
      <c r="C1" s="10"/>
      <c r="D1" s="10"/>
      <c r="E1" s="10"/>
      <c r="F1" s="10"/>
      <c r="G1" s="10"/>
      <c r="H1" s="10"/>
      <c r="I1" s="10"/>
      <c r="J1" s="10"/>
    </row>
    <row r="2" spans="1:10" x14ac:dyDescent="0.2">
      <c r="A2" s="62" t="s">
        <v>37</v>
      </c>
      <c r="B2" s="69"/>
      <c r="C2" s="63"/>
      <c r="D2" s="63"/>
      <c r="E2" s="63"/>
      <c r="F2" s="63"/>
      <c r="G2" s="63"/>
      <c r="H2" s="63"/>
      <c r="I2" s="63"/>
      <c r="J2" s="63"/>
    </row>
    <row r="3" spans="1:10" x14ac:dyDescent="0.2">
      <c r="A3" s="69" t="s">
        <v>49</v>
      </c>
      <c r="B3" s="69"/>
      <c r="C3" s="65"/>
      <c r="D3" s="63"/>
      <c r="E3" s="63"/>
      <c r="F3" s="63"/>
      <c r="G3" s="63"/>
      <c r="H3" s="63"/>
      <c r="I3" s="63"/>
      <c r="J3" s="63"/>
    </row>
    <row r="4" spans="1:10" hidden="1" x14ac:dyDescent="0.2">
      <c r="A4" s="62"/>
      <c r="B4" s="105"/>
      <c r="C4" s="63"/>
      <c r="D4" s="63"/>
      <c r="E4" s="63"/>
      <c r="F4" s="63"/>
      <c r="G4" s="63"/>
      <c r="H4" s="63"/>
      <c r="I4" s="63"/>
      <c r="J4" s="63"/>
    </row>
    <row r="5" spans="1:10" hidden="1" x14ac:dyDescent="0.2">
      <c r="A5" s="62"/>
      <c r="B5" s="105"/>
      <c r="C5" s="63"/>
      <c r="D5" s="63"/>
      <c r="E5" s="63"/>
      <c r="F5" s="63"/>
      <c r="G5" s="63"/>
      <c r="H5" s="63"/>
      <c r="I5" s="63"/>
      <c r="J5" s="63"/>
    </row>
    <row r="6" spans="1:10" ht="13.5" thickBot="1" x14ac:dyDescent="0.25">
      <c r="A6" s="63"/>
      <c r="B6" s="63"/>
      <c r="C6" s="62"/>
      <c r="D6" s="63"/>
      <c r="E6" s="63"/>
      <c r="F6" s="63"/>
      <c r="G6" s="63"/>
      <c r="H6" s="63"/>
      <c r="I6" s="63"/>
      <c r="J6" s="63"/>
    </row>
    <row r="7" spans="1:10" ht="28.5" customHeight="1" thickBot="1" x14ac:dyDescent="0.25">
      <c r="A7" s="77" t="s">
        <v>2</v>
      </c>
      <c r="B7" s="103" t="s">
        <v>60</v>
      </c>
      <c r="C7" s="103" t="s">
        <v>51</v>
      </c>
      <c r="D7" s="76">
        <v>2011</v>
      </c>
      <c r="E7" s="76">
        <v>2012</v>
      </c>
      <c r="F7" s="76">
        <v>2013</v>
      </c>
      <c r="G7" s="76">
        <v>2015</v>
      </c>
      <c r="H7" s="76">
        <v>2016</v>
      </c>
      <c r="I7" s="76">
        <v>2017</v>
      </c>
      <c r="J7" s="76" t="s">
        <v>48</v>
      </c>
    </row>
    <row r="8" spans="1:10" x14ac:dyDescent="0.2">
      <c r="A8" s="66" t="s">
        <v>3</v>
      </c>
      <c r="B8" s="106" t="s">
        <v>61</v>
      </c>
      <c r="C8" s="109"/>
      <c r="D8" s="131" t="s">
        <v>4</v>
      </c>
      <c r="E8" s="132" t="s">
        <v>4</v>
      </c>
      <c r="F8" s="132" t="s">
        <v>4</v>
      </c>
      <c r="G8" s="131" t="s">
        <v>4</v>
      </c>
      <c r="H8" s="132" t="s">
        <v>4</v>
      </c>
      <c r="I8" s="132" t="s">
        <v>4</v>
      </c>
      <c r="J8" s="130" t="s">
        <v>4</v>
      </c>
    </row>
    <row r="9" spans="1:10" x14ac:dyDescent="0.2">
      <c r="A9" s="67"/>
      <c r="B9" s="107" t="s">
        <v>62</v>
      </c>
      <c r="C9" s="110"/>
      <c r="D9" s="126"/>
      <c r="E9" s="128"/>
      <c r="F9" s="128"/>
      <c r="G9" s="126"/>
      <c r="H9" s="128"/>
      <c r="I9" s="128"/>
      <c r="J9" s="124"/>
    </row>
    <row r="10" spans="1:10" x14ac:dyDescent="0.2">
      <c r="A10" s="67"/>
      <c r="B10" s="107" t="s">
        <v>63</v>
      </c>
      <c r="C10" s="110"/>
      <c r="D10" s="126" t="s">
        <v>4</v>
      </c>
      <c r="E10" s="128" t="s">
        <v>4</v>
      </c>
      <c r="F10" s="128" t="s">
        <v>4</v>
      </c>
      <c r="G10" s="126" t="s">
        <v>4</v>
      </c>
      <c r="H10" s="128" t="s">
        <v>4</v>
      </c>
      <c r="I10" s="128" t="s">
        <v>4</v>
      </c>
      <c r="J10" s="124" t="s">
        <v>4</v>
      </c>
    </row>
    <row r="11" spans="1:10" x14ac:dyDescent="0.2">
      <c r="A11" s="67"/>
      <c r="B11" s="107" t="s">
        <v>64</v>
      </c>
      <c r="C11" s="110"/>
      <c r="D11" s="126"/>
      <c r="E11" s="128"/>
      <c r="F11" s="128"/>
      <c r="G11" s="126"/>
      <c r="H11" s="128"/>
      <c r="I11" s="128"/>
      <c r="J11" s="124"/>
    </row>
    <row r="12" spans="1:10" x14ac:dyDescent="0.2">
      <c r="A12" s="67"/>
      <c r="B12" s="107" t="s">
        <v>65</v>
      </c>
      <c r="C12" s="110"/>
      <c r="D12" s="126" t="s">
        <v>4</v>
      </c>
      <c r="E12" s="128" t="s">
        <v>4</v>
      </c>
      <c r="F12" s="128" t="s">
        <v>4</v>
      </c>
      <c r="G12" s="126" t="s">
        <v>4</v>
      </c>
      <c r="H12" s="128" t="s">
        <v>4</v>
      </c>
      <c r="I12" s="128" t="s">
        <v>4</v>
      </c>
      <c r="J12" s="124" t="s">
        <v>4</v>
      </c>
    </row>
    <row r="13" spans="1:10" ht="13.5" thickBot="1" x14ac:dyDescent="0.25">
      <c r="A13" s="68"/>
      <c r="B13" s="108" t="s">
        <v>66</v>
      </c>
      <c r="C13" s="113"/>
      <c r="D13" s="127"/>
      <c r="E13" s="129"/>
      <c r="F13" s="129"/>
      <c r="G13" s="127"/>
      <c r="H13" s="129"/>
      <c r="I13" s="129"/>
      <c r="J13" s="125"/>
    </row>
    <row r="14" spans="1:10" x14ac:dyDescent="0.2">
      <c r="A14" s="12" t="s">
        <v>5</v>
      </c>
      <c r="B14" s="106" t="s">
        <v>61</v>
      </c>
      <c r="C14" s="114"/>
      <c r="D14" s="122" t="s">
        <v>4</v>
      </c>
      <c r="E14" s="123" t="s">
        <v>4</v>
      </c>
      <c r="F14" s="123" t="s">
        <v>4</v>
      </c>
      <c r="G14" s="122" t="s">
        <v>4</v>
      </c>
      <c r="H14" s="123" t="s">
        <v>4</v>
      </c>
      <c r="I14" s="123" t="s">
        <v>4</v>
      </c>
      <c r="J14" s="121" t="s">
        <v>4</v>
      </c>
    </row>
    <row r="15" spans="1:10" x14ac:dyDescent="0.2">
      <c r="A15" s="13"/>
      <c r="B15" s="107" t="s">
        <v>62</v>
      </c>
      <c r="C15" s="111"/>
      <c r="D15" s="117"/>
      <c r="E15" s="119"/>
      <c r="F15" s="119"/>
      <c r="G15" s="117"/>
      <c r="H15" s="119"/>
      <c r="I15" s="119"/>
      <c r="J15" s="115"/>
    </row>
    <row r="16" spans="1:10" x14ac:dyDescent="0.2">
      <c r="A16" s="13"/>
      <c r="B16" s="107" t="s">
        <v>63</v>
      </c>
      <c r="C16" s="111"/>
      <c r="D16" s="117" t="s">
        <v>4</v>
      </c>
      <c r="E16" s="119" t="s">
        <v>4</v>
      </c>
      <c r="F16" s="119" t="s">
        <v>4</v>
      </c>
      <c r="G16" s="117" t="s">
        <v>4</v>
      </c>
      <c r="H16" s="119" t="s">
        <v>4</v>
      </c>
      <c r="I16" s="119" t="s">
        <v>4</v>
      </c>
      <c r="J16" s="115" t="s">
        <v>4</v>
      </c>
    </row>
    <row r="17" spans="1:10" x14ac:dyDescent="0.2">
      <c r="A17" s="13"/>
      <c r="B17" s="107" t="s">
        <v>64</v>
      </c>
      <c r="C17" s="111"/>
      <c r="D17" s="117"/>
      <c r="E17" s="119"/>
      <c r="F17" s="119"/>
      <c r="G17" s="117"/>
      <c r="H17" s="119"/>
      <c r="I17" s="119"/>
      <c r="J17" s="115"/>
    </row>
    <row r="18" spans="1:10" x14ac:dyDescent="0.2">
      <c r="A18" s="13"/>
      <c r="B18" s="107" t="s">
        <v>65</v>
      </c>
      <c r="C18" s="111"/>
      <c r="D18" s="117" t="s">
        <v>4</v>
      </c>
      <c r="E18" s="119" t="s">
        <v>4</v>
      </c>
      <c r="F18" s="119" t="s">
        <v>4</v>
      </c>
      <c r="G18" s="117" t="s">
        <v>4</v>
      </c>
      <c r="H18" s="119" t="s">
        <v>4</v>
      </c>
      <c r="I18" s="119" t="s">
        <v>4</v>
      </c>
      <c r="J18" s="115" t="s">
        <v>4</v>
      </c>
    </row>
    <row r="19" spans="1:10" ht="13.5" thickBot="1" x14ac:dyDescent="0.25">
      <c r="A19" s="14"/>
      <c r="B19" s="108" t="s">
        <v>66</v>
      </c>
      <c r="C19" s="112"/>
      <c r="D19" s="118"/>
      <c r="E19" s="120"/>
      <c r="F19" s="120"/>
      <c r="G19" s="118"/>
      <c r="H19" s="120"/>
      <c r="I19" s="120"/>
      <c r="J19" s="116"/>
    </row>
    <row r="20" spans="1:10" x14ac:dyDescent="0.2">
      <c r="A20" s="12" t="s">
        <v>6</v>
      </c>
      <c r="B20" s="106" t="s">
        <v>61</v>
      </c>
      <c r="C20" s="114"/>
      <c r="D20" s="122" t="s">
        <v>4</v>
      </c>
      <c r="E20" s="123" t="s">
        <v>4</v>
      </c>
      <c r="F20" s="123" t="s">
        <v>4</v>
      </c>
      <c r="G20" s="122" t="s">
        <v>4</v>
      </c>
      <c r="H20" s="123" t="s">
        <v>4</v>
      </c>
      <c r="I20" s="123" t="s">
        <v>4</v>
      </c>
      <c r="J20" s="121" t="s">
        <v>4</v>
      </c>
    </row>
    <row r="21" spans="1:10" x14ac:dyDescent="0.2">
      <c r="A21" s="13"/>
      <c r="B21" s="107" t="s">
        <v>62</v>
      </c>
      <c r="C21" s="111"/>
      <c r="D21" s="117"/>
      <c r="E21" s="119"/>
      <c r="F21" s="119"/>
      <c r="G21" s="117"/>
      <c r="H21" s="119"/>
      <c r="I21" s="119"/>
      <c r="J21" s="115"/>
    </row>
    <row r="22" spans="1:10" x14ac:dyDescent="0.2">
      <c r="A22" s="13"/>
      <c r="B22" s="107" t="s">
        <v>63</v>
      </c>
      <c r="C22" s="111"/>
      <c r="D22" s="117" t="s">
        <v>4</v>
      </c>
      <c r="E22" s="119" t="s">
        <v>4</v>
      </c>
      <c r="F22" s="119" t="s">
        <v>4</v>
      </c>
      <c r="G22" s="117" t="s">
        <v>4</v>
      </c>
      <c r="H22" s="119" t="s">
        <v>4</v>
      </c>
      <c r="I22" s="119" t="s">
        <v>4</v>
      </c>
      <c r="J22" s="115" t="s">
        <v>4</v>
      </c>
    </row>
    <row r="23" spans="1:10" x14ac:dyDescent="0.2">
      <c r="A23" s="13"/>
      <c r="B23" s="107" t="s">
        <v>64</v>
      </c>
      <c r="C23" s="111"/>
      <c r="D23" s="117"/>
      <c r="E23" s="119"/>
      <c r="F23" s="119"/>
      <c r="G23" s="117"/>
      <c r="H23" s="119"/>
      <c r="I23" s="119"/>
      <c r="J23" s="115"/>
    </row>
    <row r="24" spans="1:10" x14ac:dyDescent="0.2">
      <c r="A24" s="13"/>
      <c r="B24" s="107" t="s">
        <v>65</v>
      </c>
      <c r="C24" s="111"/>
      <c r="D24" s="117" t="s">
        <v>4</v>
      </c>
      <c r="E24" s="119" t="s">
        <v>4</v>
      </c>
      <c r="F24" s="119" t="s">
        <v>4</v>
      </c>
      <c r="G24" s="117" t="s">
        <v>4</v>
      </c>
      <c r="H24" s="119" t="s">
        <v>4</v>
      </c>
      <c r="I24" s="119" t="s">
        <v>4</v>
      </c>
      <c r="J24" s="115" t="s">
        <v>4</v>
      </c>
    </row>
    <row r="25" spans="1:10" ht="13.5" thickBot="1" x14ac:dyDescent="0.25">
      <c r="A25" s="14"/>
      <c r="B25" s="108" t="s">
        <v>66</v>
      </c>
      <c r="C25" s="112"/>
      <c r="D25" s="118"/>
      <c r="E25" s="120"/>
      <c r="F25" s="120"/>
      <c r="G25" s="118"/>
      <c r="H25" s="120"/>
      <c r="I25" s="120"/>
      <c r="J25" s="116"/>
    </row>
    <row r="26" spans="1:10" x14ac:dyDescent="0.2">
      <c r="A26" s="12" t="s">
        <v>28</v>
      </c>
      <c r="B26" s="106" t="s">
        <v>61</v>
      </c>
      <c r="C26" s="114"/>
      <c r="D26" s="122" t="s">
        <v>4</v>
      </c>
      <c r="E26" s="123" t="s">
        <v>4</v>
      </c>
      <c r="F26" s="123" t="s">
        <v>4</v>
      </c>
      <c r="G26" s="122" t="s">
        <v>4</v>
      </c>
      <c r="H26" s="123" t="s">
        <v>4</v>
      </c>
      <c r="I26" s="123" t="s">
        <v>4</v>
      </c>
      <c r="J26" s="121" t="s">
        <v>4</v>
      </c>
    </row>
    <row r="27" spans="1:10" x14ac:dyDescent="0.2">
      <c r="A27" s="13"/>
      <c r="B27" s="107" t="s">
        <v>62</v>
      </c>
      <c r="C27" s="111"/>
      <c r="D27" s="117"/>
      <c r="E27" s="119"/>
      <c r="F27" s="119"/>
      <c r="G27" s="117"/>
      <c r="H27" s="119"/>
      <c r="I27" s="119"/>
      <c r="J27" s="115"/>
    </row>
    <row r="28" spans="1:10" x14ac:dyDescent="0.2">
      <c r="A28" s="13"/>
      <c r="B28" s="107" t="s">
        <v>63</v>
      </c>
      <c r="C28" s="111"/>
      <c r="D28" s="117" t="s">
        <v>4</v>
      </c>
      <c r="E28" s="119" t="s">
        <v>4</v>
      </c>
      <c r="F28" s="119" t="s">
        <v>4</v>
      </c>
      <c r="G28" s="117" t="s">
        <v>4</v>
      </c>
      <c r="H28" s="119" t="s">
        <v>4</v>
      </c>
      <c r="I28" s="119" t="s">
        <v>4</v>
      </c>
      <c r="J28" s="115" t="s">
        <v>4</v>
      </c>
    </row>
    <row r="29" spans="1:10" x14ac:dyDescent="0.2">
      <c r="A29" s="13"/>
      <c r="B29" s="107" t="s">
        <v>64</v>
      </c>
      <c r="C29" s="111"/>
      <c r="D29" s="117"/>
      <c r="E29" s="119"/>
      <c r="F29" s="119"/>
      <c r="G29" s="117"/>
      <c r="H29" s="119"/>
      <c r="I29" s="119"/>
      <c r="J29" s="115"/>
    </row>
    <row r="30" spans="1:10" x14ac:dyDescent="0.2">
      <c r="A30" s="13"/>
      <c r="B30" s="107" t="s">
        <v>65</v>
      </c>
      <c r="C30" s="111"/>
      <c r="D30" s="117" t="s">
        <v>4</v>
      </c>
      <c r="E30" s="119" t="s">
        <v>4</v>
      </c>
      <c r="F30" s="119" t="s">
        <v>4</v>
      </c>
      <c r="G30" s="117" t="s">
        <v>4</v>
      </c>
      <c r="H30" s="119" t="s">
        <v>4</v>
      </c>
      <c r="I30" s="119" t="s">
        <v>4</v>
      </c>
      <c r="J30" s="115" t="s">
        <v>4</v>
      </c>
    </row>
    <row r="31" spans="1:10" ht="13.5" thickBot="1" x14ac:dyDescent="0.25">
      <c r="A31" s="14"/>
      <c r="B31" s="108" t="s">
        <v>66</v>
      </c>
      <c r="C31" s="112"/>
      <c r="D31" s="118"/>
      <c r="E31" s="120"/>
      <c r="F31" s="120"/>
      <c r="G31" s="118"/>
      <c r="H31" s="120"/>
      <c r="I31" s="120"/>
      <c r="J31" s="116"/>
    </row>
    <row r="32" spans="1:10" x14ac:dyDescent="0.2">
      <c r="A32" s="12" t="s">
        <v>29</v>
      </c>
      <c r="B32" s="106" t="s">
        <v>61</v>
      </c>
      <c r="C32" s="114"/>
      <c r="D32" s="122" t="s">
        <v>4</v>
      </c>
      <c r="E32" s="123" t="s">
        <v>4</v>
      </c>
      <c r="F32" s="123" t="s">
        <v>4</v>
      </c>
      <c r="G32" s="122" t="s">
        <v>4</v>
      </c>
      <c r="H32" s="123" t="s">
        <v>4</v>
      </c>
      <c r="I32" s="123" t="s">
        <v>4</v>
      </c>
      <c r="J32" s="121" t="s">
        <v>4</v>
      </c>
    </row>
    <row r="33" spans="1:10" x14ac:dyDescent="0.2">
      <c r="A33" s="13"/>
      <c r="B33" s="107" t="s">
        <v>62</v>
      </c>
      <c r="C33" s="111"/>
      <c r="D33" s="117"/>
      <c r="E33" s="119"/>
      <c r="F33" s="119"/>
      <c r="G33" s="117"/>
      <c r="H33" s="119"/>
      <c r="I33" s="119"/>
      <c r="J33" s="115"/>
    </row>
    <row r="34" spans="1:10" x14ac:dyDescent="0.2">
      <c r="A34" s="13"/>
      <c r="B34" s="107" t="s">
        <v>63</v>
      </c>
      <c r="C34" s="111"/>
      <c r="D34" s="117" t="s">
        <v>4</v>
      </c>
      <c r="E34" s="119" t="s">
        <v>4</v>
      </c>
      <c r="F34" s="119" t="s">
        <v>4</v>
      </c>
      <c r="G34" s="117" t="s">
        <v>4</v>
      </c>
      <c r="H34" s="119" t="s">
        <v>4</v>
      </c>
      <c r="I34" s="119" t="s">
        <v>4</v>
      </c>
      <c r="J34" s="115" t="s">
        <v>4</v>
      </c>
    </row>
    <row r="35" spans="1:10" x14ac:dyDescent="0.2">
      <c r="A35" s="13"/>
      <c r="B35" s="107" t="s">
        <v>64</v>
      </c>
      <c r="C35" s="111"/>
      <c r="D35" s="117"/>
      <c r="E35" s="119"/>
      <c r="F35" s="119"/>
      <c r="G35" s="117"/>
      <c r="H35" s="119"/>
      <c r="I35" s="119"/>
      <c r="J35" s="115"/>
    </row>
    <row r="36" spans="1:10" x14ac:dyDescent="0.2">
      <c r="A36" s="13"/>
      <c r="B36" s="107" t="s">
        <v>65</v>
      </c>
      <c r="C36" s="111"/>
      <c r="D36" s="117" t="s">
        <v>4</v>
      </c>
      <c r="E36" s="119" t="s">
        <v>4</v>
      </c>
      <c r="F36" s="119" t="s">
        <v>4</v>
      </c>
      <c r="G36" s="117" t="s">
        <v>4</v>
      </c>
      <c r="H36" s="119" t="s">
        <v>4</v>
      </c>
      <c r="I36" s="119" t="s">
        <v>4</v>
      </c>
      <c r="J36" s="115" t="s">
        <v>4</v>
      </c>
    </row>
    <row r="37" spans="1:10" ht="13.5" thickBot="1" x14ac:dyDescent="0.25">
      <c r="A37" s="15"/>
      <c r="B37" s="108" t="s">
        <v>66</v>
      </c>
      <c r="C37" s="112"/>
      <c r="D37" s="118"/>
      <c r="E37" s="120"/>
      <c r="F37" s="120"/>
      <c r="G37" s="118"/>
      <c r="H37" s="120"/>
      <c r="I37" s="120"/>
      <c r="J37" s="116"/>
    </row>
    <row r="38" spans="1:10" ht="13.5" thickBot="1" x14ac:dyDescent="0.25">
      <c r="C38" s="16" t="s">
        <v>7</v>
      </c>
      <c r="D38" s="17">
        <v>1</v>
      </c>
      <c r="E38" s="17">
        <v>1</v>
      </c>
      <c r="F38" s="17">
        <v>1</v>
      </c>
      <c r="G38" s="17">
        <v>1</v>
      </c>
      <c r="H38" s="17">
        <v>1</v>
      </c>
      <c r="I38" s="17">
        <v>1</v>
      </c>
      <c r="J38" s="17">
        <v>1</v>
      </c>
    </row>
    <row r="40" spans="1:10" x14ac:dyDescent="0.2">
      <c r="A40" s="11" t="s">
        <v>26</v>
      </c>
    </row>
  </sheetData>
  <mergeCells count="105">
    <mergeCell ref="D36:D37"/>
    <mergeCell ref="E36:E37"/>
    <mergeCell ref="F36:F37"/>
    <mergeCell ref="D32:D33"/>
    <mergeCell ref="E32:E33"/>
    <mergeCell ref="F32:F33"/>
    <mergeCell ref="D34:D35"/>
    <mergeCell ref="E34:E35"/>
    <mergeCell ref="F34:F35"/>
    <mergeCell ref="D28:D29"/>
    <mergeCell ref="E28:E29"/>
    <mergeCell ref="F28:F29"/>
    <mergeCell ref="D30:D31"/>
    <mergeCell ref="E30:E31"/>
    <mergeCell ref="F30:F31"/>
    <mergeCell ref="D24:D25"/>
    <mergeCell ref="E24:E25"/>
    <mergeCell ref="F24:F25"/>
    <mergeCell ref="D26:D27"/>
    <mergeCell ref="E26:E27"/>
    <mergeCell ref="F26:F27"/>
    <mergeCell ref="D20:D21"/>
    <mergeCell ref="E20:E21"/>
    <mergeCell ref="F20:F21"/>
    <mergeCell ref="D22:D23"/>
    <mergeCell ref="E22:E23"/>
    <mergeCell ref="F22:F23"/>
    <mergeCell ref="D16:D17"/>
    <mergeCell ref="E16:E17"/>
    <mergeCell ref="F16:F17"/>
    <mergeCell ref="D18:D19"/>
    <mergeCell ref="E18:E19"/>
    <mergeCell ref="F18:F19"/>
    <mergeCell ref="D12:D13"/>
    <mergeCell ref="E12:E13"/>
    <mergeCell ref="F12:F13"/>
    <mergeCell ref="D14:D15"/>
    <mergeCell ref="E14:E15"/>
    <mergeCell ref="F14:F15"/>
    <mergeCell ref="D8:D9"/>
    <mergeCell ref="E8:E9"/>
    <mergeCell ref="F8:F9"/>
    <mergeCell ref="D10:D11"/>
    <mergeCell ref="E10:E11"/>
    <mergeCell ref="F10:F11"/>
    <mergeCell ref="J8:J9"/>
    <mergeCell ref="G10:G11"/>
    <mergeCell ref="H10:H11"/>
    <mergeCell ref="I10:I11"/>
    <mergeCell ref="J10:J11"/>
    <mergeCell ref="G8:G9"/>
    <mergeCell ref="H8:H9"/>
    <mergeCell ref="I8:I9"/>
    <mergeCell ref="J12:J13"/>
    <mergeCell ref="G14:G15"/>
    <mergeCell ref="H14:H15"/>
    <mergeCell ref="I14:I15"/>
    <mergeCell ref="J14:J15"/>
    <mergeCell ref="G12:G13"/>
    <mergeCell ref="H12:H13"/>
    <mergeCell ref="I12:I13"/>
    <mergeCell ref="J16:J17"/>
    <mergeCell ref="G18:G19"/>
    <mergeCell ref="H18:H19"/>
    <mergeCell ref="I18:I19"/>
    <mergeCell ref="J18:J19"/>
    <mergeCell ref="G16:G17"/>
    <mergeCell ref="H16:H17"/>
    <mergeCell ref="I16:I17"/>
    <mergeCell ref="J20:J21"/>
    <mergeCell ref="G22:G23"/>
    <mergeCell ref="H22:H23"/>
    <mergeCell ref="I22:I23"/>
    <mergeCell ref="J22:J23"/>
    <mergeCell ref="G20:G21"/>
    <mergeCell ref="H20:H21"/>
    <mergeCell ref="I20:I21"/>
    <mergeCell ref="J24:J25"/>
    <mergeCell ref="G26:G27"/>
    <mergeCell ref="H26:H27"/>
    <mergeCell ref="I26:I27"/>
    <mergeCell ref="J26:J27"/>
    <mergeCell ref="G24:G25"/>
    <mergeCell ref="H24:H25"/>
    <mergeCell ref="I24:I25"/>
    <mergeCell ref="H32:H33"/>
    <mergeCell ref="I32:I33"/>
    <mergeCell ref="J28:J29"/>
    <mergeCell ref="G30:G31"/>
    <mergeCell ref="H30:H31"/>
    <mergeCell ref="I30:I31"/>
    <mergeCell ref="J30:J31"/>
    <mergeCell ref="G28:G29"/>
    <mergeCell ref="H28:H29"/>
    <mergeCell ref="I28:I29"/>
    <mergeCell ref="J36:J37"/>
    <mergeCell ref="G36:G37"/>
    <mergeCell ref="H36:H37"/>
    <mergeCell ref="I36:I37"/>
    <mergeCell ref="J32:J33"/>
    <mergeCell ref="G34:G35"/>
    <mergeCell ref="H34:H35"/>
    <mergeCell ref="I34:I35"/>
    <mergeCell ref="J34:J35"/>
    <mergeCell ref="G32:G33"/>
  </mergeCells>
  <phoneticPr fontId="0" type="noConversion"/>
  <printOptions horizontalCentered="1" verticalCentered="1" gridLinesSet="0"/>
  <pageMargins left="0.35433070866141736" right="0.43307086614173229" top="0.47244094488188981" bottom="0.43307086614173229" header="0.19685039370078741" footer="0"/>
  <pageSetup paperSize="9" scale="98" orientation="landscape" r:id="rId1"/>
  <headerFooter alignWithMargins="0">
    <oddHeader>&amp;R2018 - Año del Centenario de la Reforma Universitaria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view="pageBreakPreview" zoomScale="115" zoomScaleNormal="100" zoomScaleSheetLayoutView="115" workbookViewId="0">
      <selection activeCell="D7" sqref="D7"/>
    </sheetView>
  </sheetViews>
  <sheetFormatPr baseColWidth="10" defaultRowHeight="12.75" x14ac:dyDescent="0.2"/>
  <cols>
    <col min="1" max="1" width="19.5703125" customWidth="1"/>
    <col min="2" max="2" width="20.85546875" customWidth="1"/>
    <col min="3" max="3" width="23.140625" customWidth="1"/>
    <col min="4" max="4" width="25.28515625" customWidth="1"/>
  </cols>
  <sheetData>
    <row r="1" spans="1:4" x14ac:dyDescent="0.2">
      <c r="A1" s="133" t="s">
        <v>8</v>
      </c>
      <c r="B1" s="133"/>
      <c r="C1" s="133"/>
      <c r="D1" s="133"/>
    </row>
    <row r="2" spans="1:4" x14ac:dyDescent="0.2">
      <c r="A2" s="134" t="str">
        <f>+"Producción y Exportaciones de "&amp;'1.modelos prod.invest.'!A3&amp;" de"</f>
        <v>Producción y Exportaciones de Amortiguadores para motos de</v>
      </c>
      <c r="B2" s="134"/>
      <c r="C2" s="134"/>
      <c r="D2" s="134"/>
    </row>
    <row r="3" spans="1:4" x14ac:dyDescent="0.2">
      <c r="A3" s="134" t="s">
        <v>38</v>
      </c>
      <c r="B3" s="134"/>
      <c r="C3" s="134"/>
      <c r="D3" s="134"/>
    </row>
    <row r="4" spans="1:4" x14ac:dyDescent="0.2">
      <c r="A4" s="134" t="s">
        <v>39</v>
      </c>
      <c r="B4" s="134"/>
      <c r="C4" s="134"/>
      <c r="D4" s="134"/>
    </row>
    <row r="6" spans="1:4" ht="13.5" thickBot="1" x14ac:dyDescent="0.25"/>
    <row r="7" spans="1:4" ht="30" customHeight="1" thickBot="1" x14ac:dyDescent="0.25">
      <c r="A7" s="78" t="s">
        <v>18</v>
      </c>
      <c r="B7" s="79" t="s">
        <v>42</v>
      </c>
      <c r="C7" s="78" t="s">
        <v>43</v>
      </c>
      <c r="D7" s="78" t="s">
        <v>44</v>
      </c>
    </row>
    <row r="8" spans="1:4" x14ac:dyDescent="0.2">
      <c r="A8" s="3">
        <v>2015</v>
      </c>
      <c r="B8" s="3"/>
      <c r="C8" s="6"/>
      <c r="D8" s="6"/>
    </row>
    <row r="9" spans="1:4" x14ac:dyDescent="0.2">
      <c r="A9" s="4">
        <v>2016</v>
      </c>
      <c r="B9" s="4"/>
      <c r="C9" s="7"/>
      <c r="D9" s="7"/>
    </row>
    <row r="10" spans="1:4" ht="13.5" thickBot="1" x14ac:dyDescent="0.25">
      <c r="A10" s="5">
        <v>2017</v>
      </c>
      <c r="B10" s="5"/>
      <c r="C10" s="8"/>
      <c r="D10" s="8"/>
    </row>
    <row r="11" spans="1:4" ht="13.5" thickBot="1" x14ac:dyDescent="0.25">
      <c r="A11" s="2"/>
      <c r="B11" s="2"/>
      <c r="C11" s="1"/>
      <c r="D11" s="1"/>
    </row>
    <row r="12" spans="1:4" x14ac:dyDescent="0.2">
      <c r="A12" s="3" t="s">
        <v>50</v>
      </c>
      <c r="B12" s="3"/>
      <c r="C12" s="6"/>
      <c r="D12" s="6"/>
    </row>
    <row r="13" spans="1:4" ht="13.5" thickBot="1" x14ac:dyDescent="0.25">
      <c r="A13" s="5" t="s">
        <v>48</v>
      </c>
      <c r="B13" s="5"/>
      <c r="C13" s="8"/>
      <c r="D13" s="8"/>
    </row>
  </sheetData>
  <mergeCells count="4">
    <mergeCell ref="A1:D1"/>
    <mergeCell ref="A2:D2"/>
    <mergeCell ref="A3:D3"/>
    <mergeCell ref="A4:D4"/>
  </mergeCells>
  <phoneticPr fontId="5" type="noConversion"/>
  <printOptions horizontalCentered="1" verticalCentered="1"/>
  <pageMargins left="0.35433070866141736" right="0.43307086614173229" top="0.47244094488188981" bottom="0.43307086614173229" header="0.19685039370078741" footer="0"/>
  <pageSetup paperSize="9" orientation="landscape" horizontalDpi="300" verticalDpi="300" r:id="rId1"/>
  <headerFooter alignWithMargins="0">
    <oddHeader>&amp;R2018 - Año del Centenario de la Reforma Universitaria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54"/>
  <sheetViews>
    <sheetView showGridLines="0" view="pageBreakPreview" zoomScale="70" zoomScaleNormal="75" zoomScaleSheetLayoutView="70" workbookViewId="0">
      <selection activeCell="B2" sqref="B2:Q2"/>
    </sheetView>
  </sheetViews>
  <sheetFormatPr baseColWidth="10" defaultRowHeight="12.75" x14ac:dyDescent="0.2"/>
  <cols>
    <col min="1" max="1" width="4.140625" style="11" customWidth="1"/>
    <col min="2" max="2" width="16" style="11" customWidth="1"/>
    <col min="3" max="5" width="17.28515625" style="60" customWidth="1"/>
    <col min="6" max="6" width="1.85546875" style="11" customWidth="1"/>
    <col min="7" max="9" width="17.28515625" style="60" customWidth="1"/>
    <col min="10" max="10" width="1.85546875" style="11" customWidth="1"/>
    <col min="11" max="13" width="17.28515625" style="60" customWidth="1"/>
    <col min="14" max="14" width="1.85546875" style="11" customWidth="1"/>
    <col min="15" max="17" width="17.28515625" style="60" customWidth="1"/>
    <col min="18" max="16384" width="11.42578125" style="11"/>
  </cols>
  <sheetData>
    <row r="1" spans="2:17" s="48" customFormat="1" x14ac:dyDescent="0.2">
      <c r="B1" s="135" t="s">
        <v>45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2:17" s="48" customFormat="1" x14ac:dyDescent="0.2">
      <c r="B2" s="136" t="s">
        <v>31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2:17" s="48" customFormat="1" x14ac:dyDescent="0.2">
      <c r="B3" s="137" t="str">
        <f>+'1.modelos prod.invest.'!A3</f>
        <v>Amortiguadores para motos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spans="2:17" s="48" customFormat="1" x14ac:dyDescent="0.2">
      <c r="B4" s="137" t="s">
        <v>46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</row>
    <row r="5" spans="2:17" s="48" customFormat="1" x14ac:dyDescent="0.2">
      <c r="B5" s="72"/>
      <c r="C5" s="72"/>
      <c r="D5" s="72"/>
      <c r="E5" s="72"/>
      <c r="F5" s="49"/>
      <c r="G5" s="72"/>
      <c r="H5" s="72"/>
      <c r="I5" s="72"/>
      <c r="J5" s="49"/>
      <c r="K5" s="72"/>
      <c r="L5" s="72"/>
      <c r="M5" s="72"/>
      <c r="N5" s="49"/>
      <c r="O5" s="72"/>
      <c r="P5" s="72"/>
      <c r="Q5" s="72"/>
    </row>
    <row r="6" spans="2:17" ht="13.5" thickBot="1" x14ac:dyDescent="0.25">
      <c r="B6" s="138" t="s">
        <v>47</v>
      </c>
      <c r="C6" s="138"/>
      <c r="D6" s="138"/>
      <c r="E6" s="138"/>
      <c r="F6" s="50"/>
      <c r="G6" s="138" t="str">
        <f>+B6</f>
        <v>destino: …………………………</v>
      </c>
      <c r="H6" s="138"/>
      <c r="I6" s="138"/>
      <c r="K6" s="138" t="str">
        <f>+G6</f>
        <v>destino: …………………………</v>
      </c>
      <c r="L6" s="138"/>
      <c r="M6" s="138"/>
      <c r="O6" s="138" t="str">
        <f>+K6</f>
        <v>destino: …………………………</v>
      </c>
      <c r="P6" s="138"/>
      <c r="Q6" s="138"/>
    </row>
    <row r="7" spans="2:17" ht="12.75" customHeight="1" x14ac:dyDescent="0.2">
      <c r="B7" s="82" t="s">
        <v>15</v>
      </c>
      <c r="C7" s="83" t="s">
        <v>32</v>
      </c>
      <c r="D7" s="84" t="s">
        <v>33</v>
      </c>
      <c r="E7" s="85"/>
      <c r="F7" s="86"/>
      <c r="G7" s="83" t="s">
        <v>32</v>
      </c>
      <c r="H7" s="84" t="s">
        <v>33</v>
      </c>
      <c r="I7" s="85"/>
      <c r="J7" s="87"/>
      <c r="K7" s="83" t="s">
        <v>32</v>
      </c>
      <c r="L7" s="84" t="s">
        <v>33</v>
      </c>
      <c r="M7" s="85"/>
      <c r="N7" s="87"/>
      <c r="O7" s="83" t="s">
        <v>32</v>
      </c>
      <c r="P7" s="84" t="s">
        <v>33</v>
      </c>
      <c r="Q7" s="85"/>
    </row>
    <row r="8" spans="2:17" ht="26.25" customHeight="1" thickBot="1" x14ac:dyDescent="0.25">
      <c r="B8" s="88" t="s">
        <v>18</v>
      </c>
      <c r="C8" s="89" t="s">
        <v>34</v>
      </c>
      <c r="D8" s="90" t="s">
        <v>35</v>
      </c>
      <c r="E8" s="91" t="s">
        <v>36</v>
      </c>
      <c r="F8" s="86"/>
      <c r="G8" s="89" t="s">
        <v>34</v>
      </c>
      <c r="H8" s="90" t="s">
        <v>35</v>
      </c>
      <c r="I8" s="91" t="s">
        <v>36</v>
      </c>
      <c r="J8" s="87"/>
      <c r="K8" s="89" t="s">
        <v>34</v>
      </c>
      <c r="L8" s="90" t="s">
        <v>35</v>
      </c>
      <c r="M8" s="91" t="s">
        <v>36</v>
      </c>
      <c r="N8" s="87"/>
      <c r="O8" s="89" t="s">
        <v>34</v>
      </c>
      <c r="P8" s="90" t="s">
        <v>35</v>
      </c>
      <c r="Q8" s="91" t="s">
        <v>36</v>
      </c>
    </row>
    <row r="9" spans="2:17" x14ac:dyDescent="0.2">
      <c r="B9" s="23">
        <v>42005</v>
      </c>
      <c r="C9" s="24"/>
      <c r="D9" s="25"/>
      <c r="E9" s="26"/>
      <c r="G9" s="24"/>
      <c r="H9" s="25"/>
      <c r="I9" s="26"/>
      <c r="K9" s="24"/>
      <c r="L9" s="25"/>
      <c r="M9" s="26"/>
      <c r="O9" s="24"/>
      <c r="P9" s="25"/>
      <c r="Q9" s="26"/>
    </row>
    <row r="10" spans="2:17" x14ac:dyDescent="0.2">
      <c r="B10" s="27">
        <v>42036</v>
      </c>
      <c r="C10" s="28"/>
      <c r="D10" s="29"/>
      <c r="E10" s="30"/>
      <c r="G10" s="28"/>
      <c r="H10" s="29"/>
      <c r="I10" s="30"/>
      <c r="K10" s="28"/>
      <c r="L10" s="29"/>
      <c r="M10" s="30"/>
      <c r="O10" s="28"/>
      <c r="P10" s="29"/>
      <c r="Q10" s="30"/>
    </row>
    <row r="11" spans="2:17" x14ac:dyDescent="0.2">
      <c r="B11" s="27">
        <v>42064</v>
      </c>
      <c r="C11" s="28"/>
      <c r="D11" s="29"/>
      <c r="E11" s="30"/>
      <c r="G11" s="28"/>
      <c r="H11" s="29"/>
      <c r="I11" s="30"/>
      <c r="K11" s="28"/>
      <c r="L11" s="29"/>
      <c r="M11" s="30"/>
      <c r="O11" s="28"/>
      <c r="P11" s="29"/>
      <c r="Q11" s="30"/>
    </row>
    <row r="12" spans="2:17" x14ac:dyDescent="0.2">
      <c r="B12" s="27">
        <v>42095</v>
      </c>
      <c r="C12" s="28"/>
      <c r="D12" s="29"/>
      <c r="E12" s="30"/>
      <c r="G12" s="28"/>
      <c r="H12" s="29"/>
      <c r="I12" s="30"/>
      <c r="K12" s="28"/>
      <c r="L12" s="29"/>
      <c r="M12" s="30"/>
      <c r="O12" s="28"/>
      <c r="P12" s="29"/>
      <c r="Q12" s="30"/>
    </row>
    <row r="13" spans="2:17" x14ac:dyDescent="0.2">
      <c r="B13" s="27">
        <v>42125</v>
      </c>
      <c r="C13" s="29"/>
      <c r="D13" s="29"/>
      <c r="E13" s="30"/>
      <c r="G13" s="29"/>
      <c r="H13" s="29"/>
      <c r="I13" s="30"/>
      <c r="K13" s="29"/>
      <c r="L13" s="29"/>
      <c r="M13" s="30"/>
      <c r="O13" s="29"/>
      <c r="P13" s="29"/>
      <c r="Q13" s="30"/>
    </row>
    <row r="14" spans="2:17" x14ac:dyDescent="0.2">
      <c r="B14" s="27">
        <v>42156</v>
      </c>
      <c r="C14" s="28"/>
      <c r="D14" s="29"/>
      <c r="E14" s="30"/>
      <c r="G14" s="28"/>
      <c r="H14" s="29"/>
      <c r="I14" s="30"/>
      <c r="K14" s="28"/>
      <c r="L14" s="29"/>
      <c r="M14" s="30"/>
      <c r="O14" s="28"/>
      <c r="P14" s="29"/>
      <c r="Q14" s="30"/>
    </row>
    <row r="15" spans="2:17" x14ac:dyDescent="0.2">
      <c r="B15" s="27">
        <v>42186</v>
      </c>
      <c r="C15" s="29"/>
      <c r="D15" s="29"/>
      <c r="E15" s="30"/>
      <c r="G15" s="29"/>
      <c r="H15" s="29"/>
      <c r="I15" s="30"/>
      <c r="K15" s="29"/>
      <c r="L15" s="29"/>
      <c r="M15" s="30"/>
      <c r="O15" s="29"/>
      <c r="P15" s="29"/>
      <c r="Q15" s="30"/>
    </row>
    <row r="16" spans="2:17" x14ac:dyDescent="0.2">
      <c r="B16" s="27">
        <v>42217</v>
      </c>
      <c r="C16" s="29"/>
      <c r="D16" s="29"/>
      <c r="E16" s="30"/>
      <c r="G16" s="29"/>
      <c r="H16" s="29"/>
      <c r="I16" s="30"/>
      <c r="K16" s="29"/>
      <c r="L16" s="29"/>
      <c r="M16" s="30"/>
      <c r="O16" s="29"/>
      <c r="P16" s="29"/>
      <c r="Q16" s="30"/>
    </row>
    <row r="17" spans="2:17" x14ac:dyDescent="0.2">
      <c r="B17" s="27">
        <v>42248</v>
      </c>
      <c r="C17" s="29"/>
      <c r="D17" s="29"/>
      <c r="E17" s="30"/>
      <c r="G17" s="29"/>
      <c r="H17" s="29"/>
      <c r="I17" s="30"/>
      <c r="K17" s="29"/>
      <c r="L17" s="29"/>
      <c r="M17" s="30"/>
      <c r="O17" s="29"/>
      <c r="P17" s="29"/>
      <c r="Q17" s="30"/>
    </row>
    <row r="18" spans="2:17" x14ac:dyDescent="0.2">
      <c r="B18" s="27">
        <v>42278</v>
      </c>
      <c r="C18" s="29"/>
      <c r="D18" s="29"/>
      <c r="E18" s="30"/>
      <c r="G18" s="29"/>
      <c r="H18" s="29"/>
      <c r="I18" s="30"/>
      <c r="K18" s="29"/>
      <c r="L18" s="29"/>
      <c r="M18" s="30"/>
      <c r="O18" s="29"/>
      <c r="P18" s="29"/>
      <c r="Q18" s="30"/>
    </row>
    <row r="19" spans="2:17" x14ac:dyDescent="0.2">
      <c r="B19" s="27">
        <v>42309</v>
      </c>
      <c r="C19" s="29"/>
      <c r="D19" s="29"/>
      <c r="E19" s="30"/>
      <c r="G19" s="29"/>
      <c r="H19" s="29"/>
      <c r="I19" s="30"/>
      <c r="K19" s="29"/>
      <c r="L19" s="29"/>
      <c r="M19" s="30"/>
      <c r="O19" s="29"/>
      <c r="P19" s="29"/>
      <c r="Q19" s="30"/>
    </row>
    <row r="20" spans="2:17" ht="13.5" thickBot="1" x14ac:dyDescent="0.25">
      <c r="B20" s="31">
        <v>42339</v>
      </c>
      <c r="C20" s="32"/>
      <c r="D20" s="32"/>
      <c r="E20" s="33"/>
      <c r="G20" s="32"/>
      <c r="H20" s="32"/>
      <c r="I20" s="33"/>
      <c r="K20" s="32"/>
      <c r="L20" s="32"/>
      <c r="M20" s="33"/>
      <c r="O20" s="32"/>
      <c r="P20" s="32"/>
      <c r="Q20" s="33"/>
    </row>
    <row r="21" spans="2:17" x14ac:dyDescent="0.2">
      <c r="B21" s="23">
        <v>42370</v>
      </c>
      <c r="C21" s="25"/>
      <c r="D21" s="25"/>
      <c r="E21" s="30"/>
      <c r="G21" s="25"/>
      <c r="H21" s="25"/>
      <c r="I21" s="30"/>
      <c r="K21" s="25"/>
      <c r="L21" s="25"/>
      <c r="M21" s="30"/>
      <c r="O21" s="25"/>
      <c r="P21" s="25"/>
      <c r="Q21" s="30"/>
    </row>
    <row r="22" spans="2:17" x14ac:dyDescent="0.2">
      <c r="B22" s="27">
        <v>42401</v>
      </c>
      <c r="C22" s="29"/>
      <c r="D22" s="29"/>
      <c r="E22" s="34"/>
      <c r="G22" s="29"/>
      <c r="H22" s="29"/>
      <c r="I22" s="34"/>
      <c r="K22" s="29"/>
      <c r="L22" s="29"/>
      <c r="M22" s="34"/>
      <c r="O22" s="29"/>
      <c r="P22" s="29"/>
      <c r="Q22" s="34"/>
    </row>
    <row r="23" spans="2:17" x14ac:dyDescent="0.2">
      <c r="B23" s="27">
        <v>42430</v>
      </c>
      <c r="C23" s="29"/>
      <c r="D23" s="29"/>
      <c r="E23" s="30"/>
      <c r="G23" s="29"/>
      <c r="H23" s="29"/>
      <c r="I23" s="30"/>
      <c r="K23" s="29"/>
      <c r="L23" s="29"/>
      <c r="M23" s="30"/>
      <c r="O23" s="29"/>
      <c r="P23" s="29"/>
      <c r="Q23" s="30"/>
    </row>
    <row r="24" spans="2:17" x14ac:dyDescent="0.2">
      <c r="B24" s="27">
        <v>42461</v>
      </c>
      <c r="C24" s="29"/>
      <c r="D24" s="29"/>
      <c r="E24" s="30"/>
      <c r="G24" s="29"/>
      <c r="H24" s="29"/>
      <c r="I24" s="30"/>
      <c r="K24" s="29"/>
      <c r="L24" s="29"/>
      <c r="M24" s="30"/>
      <c r="O24" s="29"/>
      <c r="P24" s="29"/>
      <c r="Q24" s="30"/>
    </row>
    <row r="25" spans="2:17" x14ac:dyDescent="0.2">
      <c r="B25" s="27">
        <v>42491</v>
      </c>
      <c r="C25" s="29"/>
      <c r="D25" s="29"/>
      <c r="E25" s="30"/>
      <c r="G25" s="29"/>
      <c r="H25" s="29"/>
      <c r="I25" s="30"/>
      <c r="K25" s="29"/>
      <c r="L25" s="29"/>
      <c r="M25" s="30"/>
      <c r="O25" s="29"/>
      <c r="P25" s="29"/>
      <c r="Q25" s="30"/>
    </row>
    <row r="26" spans="2:17" x14ac:dyDescent="0.2">
      <c r="B26" s="27">
        <v>42522</v>
      </c>
      <c r="C26" s="29"/>
      <c r="D26" s="29"/>
      <c r="E26" s="30"/>
      <c r="G26" s="29"/>
      <c r="H26" s="29"/>
      <c r="I26" s="30"/>
      <c r="K26" s="29"/>
      <c r="L26" s="29"/>
      <c r="M26" s="30"/>
      <c r="O26" s="29"/>
      <c r="P26" s="29"/>
      <c r="Q26" s="30"/>
    </row>
    <row r="27" spans="2:17" x14ac:dyDescent="0.2">
      <c r="B27" s="27">
        <v>42552</v>
      </c>
      <c r="C27" s="29"/>
      <c r="D27" s="29"/>
      <c r="E27" s="30"/>
      <c r="G27" s="29"/>
      <c r="H27" s="29"/>
      <c r="I27" s="30"/>
      <c r="K27" s="29"/>
      <c r="L27" s="29"/>
      <c r="M27" s="30"/>
      <c r="O27" s="29"/>
      <c r="P27" s="29"/>
      <c r="Q27" s="30"/>
    </row>
    <row r="28" spans="2:17" x14ac:dyDescent="0.2">
      <c r="B28" s="27">
        <v>42583</v>
      </c>
      <c r="C28" s="29"/>
      <c r="D28" s="29"/>
      <c r="E28" s="30"/>
      <c r="G28" s="29"/>
      <c r="H28" s="29"/>
      <c r="I28" s="30"/>
      <c r="K28" s="29"/>
      <c r="L28" s="29"/>
      <c r="M28" s="30"/>
      <c r="O28" s="29"/>
      <c r="P28" s="29"/>
      <c r="Q28" s="30"/>
    </row>
    <row r="29" spans="2:17" x14ac:dyDescent="0.2">
      <c r="B29" s="27">
        <v>42614</v>
      </c>
      <c r="C29" s="29"/>
      <c r="D29" s="29"/>
      <c r="E29" s="30"/>
      <c r="G29" s="29"/>
      <c r="H29" s="29"/>
      <c r="I29" s="30"/>
      <c r="K29" s="29"/>
      <c r="L29" s="29"/>
      <c r="M29" s="30"/>
      <c r="O29" s="29"/>
      <c r="P29" s="29"/>
      <c r="Q29" s="30"/>
    </row>
    <row r="30" spans="2:17" x14ac:dyDescent="0.2">
      <c r="B30" s="27">
        <v>42644</v>
      </c>
      <c r="C30" s="29"/>
      <c r="D30" s="29"/>
      <c r="E30" s="30"/>
      <c r="G30" s="29"/>
      <c r="H30" s="29"/>
      <c r="I30" s="30"/>
      <c r="K30" s="29"/>
      <c r="L30" s="29"/>
      <c r="M30" s="30"/>
      <c r="O30" s="29"/>
      <c r="P30" s="29"/>
      <c r="Q30" s="30"/>
    </row>
    <row r="31" spans="2:17" x14ac:dyDescent="0.2">
      <c r="B31" s="27">
        <v>42675</v>
      </c>
      <c r="C31" s="29"/>
      <c r="D31" s="29"/>
      <c r="E31" s="30"/>
      <c r="G31" s="29"/>
      <c r="H31" s="29"/>
      <c r="I31" s="30"/>
      <c r="K31" s="29"/>
      <c r="L31" s="29"/>
      <c r="M31" s="30"/>
      <c r="O31" s="29"/>
      <c r="P31" s="29"/>
      <c r="Q31" s="30"/>
    </row>
    <row r="32" spans="2:17" ht="13.5" thickBot="1" x14ac:dyDescent="0.25">
      <c r="B32" s="31">
        <v>42705</v>
      </c>
      <c r="C32" s="32"/>
      <c r="D32" s="32"/>
      <c r="E32" s="35"/>
      <c r="G32" s="32"/>
      <c r="H32" s="32"/>
      <c r="I32" s="35"/>
      <c r="K32" s="32"/>
      <c r="L32" s="32"/>
      <c r="M32" s="35"/>
      <c r="O32" s="32"/>
      <c r="P32" s="32"/>
      <c r="Q32" s="35"/>
    </row>
    <row r="33" spans="2:44" x14ac:dyDescent="0.2">
      <c r="B33" s="23">
        <v>42736</v>
      </c>
      <c r="C33" s="25"/>
      <c r="D33" s="51"/>
      <c r="E33" s="24"/>
      <c r="G33" s="25"/>
      <c r="H33" s="51"/>
      <c r="I33" s="24"/>
      <c r="K33" s="25"/>
      <c r="L33" s="51"/>
      <c r="M33" s="24"/>
      <c r="O33" s="25"/>
      <c r="P33" s="51"/>
      <c r="Q33" s="24"/>
    </row>
    <row r="34" spans="2:44" x14ac:dyDescent="0.2">
      <c r="B34" s="27">
        <v>42767</v>
      </c>
      <c r="C34" s="29"/>
      <c r="D34" s="52"/>
      <c r="E34" s="28"/>
      <c r="G34" s="29"/>
      <c r="H34" s="52"/>
      <c r="I34" s="28"/>
      <c r="K34" s="29"/>
      <c r="L34" s="52"/>
      <c r="M34" s="28"/>
      <c r="O34" s="29"/>
      <c r="P34" s="52"/>
      <c r="Q34" s="28"/>
    </row>
    <row r="35" spans="2:44" x14ac:dyDescent="0.2">
      <c r="B35" s="27">
        <v>42795</v>
      </c>
      <c r="C35" s="29"/>
      <c r="D35" s="52"/>
      <c r="E35" s="28"/>
      <c r="G35" s="29"/>
      <c r="H35" s="52"/>
      <c r="I35" s="28"/>
      <c r="K35" s="29"/>
      <c r="L35" s="52"/>
      <c r="M35" s="28"/>
      <c r="O35" s="29"/>
      <c r="P35" s="52"/>
      <c r="Q35" s="28"/>
    </row>
    <row r="36" spans="2:44" x14ac:dyDescent="0.2">
      <c r="B36" s="27">
        <v>42826</v>
      </c>
      <c r="C36" s="29"/>
      <c r="D36" s="52"/>
      <c r="E36" s="28"/>
      <c r="G36" s="29"/>
      <c r="H36" s="52"/>
      <c r="I36" s="28"/>
      <c r="K36" s="29"/>
      <c r="L36" s="52"/>
      <c r="M36" s="28"/>
      <c r="O36" s="29"/>
      <c r="P36" s="52"/>
      <c r="Q36" s="28"/>
    </row>
    <row r="37" spans="2:44" x14ac:dyDescent="0.2">
      <c r="B37" s="27">
        <v>42856</v>
      </c>
      <c r="C37" s="29"/>
      <c r="D37" s="52"/>
      <c r="E37" s="28"/>
      <c r="G37" s="29"/>
      <c r="H37" s="52"/>
      <c r="I37" s="28"/>
      <c r="K37" s="29"/>
      <c r="L37" s="52"/>
      <c r="M37" s="28"/>
      <c r="O37" s="29"/>
      <c r="P37" s="52"/>
      <c r="Q37" s="28"/>
    </row>
    <row r="38" spans="2:44" x14ac:dyDescent="0.2">
      <c r="B38" s="27">
        <v>42887</v>
      </c>
      <c r="C38" s="29"/>
      <c r="D38" s="52"/>
      <c r="E38" s="28"/>
      <c r="G38" s="29"/>
      <c r="H38" s="52"/>
      <c r="I38" s="28"/>
      <c r="K38" s="29"/>
      <c r="L38" s="52"/>
      <c r="M38" s="28"/>
      <c r="O38" s="29"/>
      <c r="P38" s="52"/>
      <c r="Q38" s="28"/>
    </row>
    <row r="39" spans="2:44" x14ac:dyDescent="0.2">
      <c r="B39" s="27">
        <v>42917</v>
      </c>
      <c r="C39" s="29"/>
      <c r="D39" s="52"/>
      <c r="E39" s="28"/>
      <c r="G39" s="29"/>
      <c r="H39" s="52"/>
      <c r="I39" s="28"/>
      <c r="K39" s="29"/>
      <c r="L39" s="52"/>
      <c r="M39" s="28"/>
      <c r="O39" s="29"/>
      <c r="P39" s="52"/>
      <c r="Q39" s="28"/>
    </row>
    <row r="40" spans="2:44" x14ac:dyDescent="0.2">
      <c r="B40" s="27">
        <v>42948</v>
      </c>
      <c r="C40" s="29"/>
      <c r="D40" s="52"/>
      <c r="E40" s="28"/>
      <c r="G40" s="29"/>
      <c r="H40" s="52"/>
      <c r="I40" s="28"/>
      <c r="K40" s="29"/>
      <c r="L40" s="52"/>
      <c r="M40" s="28"/>
      <c r="O40" s="29"/>
      <c r="P40" s="52"/>
      <c r="Q40" s="28"/>
    </row>
    <row r="41" spans="2:44" x14ac:dyDescent="0.2">
      <c r="B41" s="27">
        <v>42979</v>
      </c>
      <c r="C41" s="29"/>
      <c r="D41" s="52"/>
      <c r="E41" s="28"/>
      <c r="G41" s="29"/>
      <c r="H41" s="52"/>
      <c r="I41" s="28"/>
      <c r="K41" s="29"/>
      <c r="L41" s="52"/>
      <c r="M41" s="28"/>
      <c r="O41" s="29"/>
      <c r="P41" s="52"/>
      <c r="Q41" s="28"/>
    </row>
    <row r="42" spans="2:44" x14ac:dyDescent="0.2">
      <c r="B42" s="27">
        <v>43009</v>
      </c>
      <c r="C42" s="29"/>
      <c r="D42" s="52"/>
      <c r="E42" s="28"/>
      <c r="G42" s="29"/>
      <c r="H42" s="52"/>
      <c r="I42" s="28"/>
      <c r="K42" s="29"/>
      <c r="L42" s="52"/>
      <c r="M42" s="28"/>
      <c r="O42" s="29"/>
      <c r="P42" s="52"/>
      <c r="Q42" s="28"/>
    </row>
    <row r="43" spans="2:44" x14ac:dyDescent="0.2">
      <c r="B43" s="27">
        <v>43040</v>
      </c>
      <c r="C43" s="29"/>
      <c r="D43" s="52"/>
      <c r="E43" s="28"/>
      <c r="G43" s="29"/>
      <c r="H43" s="52"/>
      <c r="I43" s="28"/>
      <c r="K43" s="29"/>
      <c r="L43" s="52"/>
      <c r="M43" s="28"/>
      <c r="O43" s="29"/>
      <c r="P43" s="52"/>
      <c r="Q43" s="28"/>
    </row>
    <row r="44" spans="2:44" ht="13.5" thickBot="1" x14ac:dyDescent="0.25">
      <c r="B44" s="53">
        <v>43070</v>
      </c>
      <c r="C44" s="54"/>
      <c r="D44" s="55"/>
      <c r="E44" s="56"/>
      <c r="G44" s="54"/>
      <c r="H44" s="55"/>
      <c r="I44" s="56"/>
      <c r="K44" s="54"/>
      <c r="L44" s="55"/>
      <c r="M44" s="56"/>
      <c r="O44" s="54"/>
      <c r="P44" s="55"/>
      <c r="Q44" s="56"/>
    </row>
    <row r="45" spans="2:44" x14ac:dyDescent="0.2">
      <c r="B45" s="23">
        <v>43101</v>
      </c>
      <c r="C45" s="25"/>
      <c r="D45" s="25"/>
      <c r="E45" s="24"/>
      <c r="G45" s="25"/>
      <c r="H45" s="25"/>
      <c r="I45" s="24"/>
      <c r="K45" s="25"/>
      <c r="L45" s="25"/>
      <c r="M45" s="24"/>
      <c r="O45" s="25"/>
      <c r="P45" s="25"/>
      <c r="Q45" s="24"/>
    </row>
    <row r="46" spans="2:44" x14ac:dyDescent="0.2">
      <c r="B46" s="27">
        <v>43132</v>
      </c>
      <c r="C46" s="29"/>
      <c r="D46" s="29"/>
      <c r="E46" s="28"/>
      <c r="G46" s="29"/>
      <c r="H46" s="29"/>
      <c r="I46" s="28"/>
      <c r="K46" s="29"/>
      <c r="L46" s="29"/>
      <c r="M46" s="28"/>
      <c r="O46" s="29"/>
      <c r="P46" s="29"/>
      <c r="Q46" s="28"/>
    </row>
    <row r="47" spans="2:44" ht="13.5" thickBot="1" x14ac:dyDescent="0.25">
      <c r="B47" s="37"/>
      <c r="C47" s="38"/>
      <c r="D47" s="38"/>
      <c r="E47" s="39"/>
      <c r="G47" s="38"/>
      <c r="H47" s="38"/>
      <c r="I47" s="39"/>
      <c r="J47" s="38"/>
      <c r="K47" s="38"/>
      <c r="L47" s="38"/>
      <c r="M47" s="39"/>
      <c r="N47" s="38"/>
      <c r="O47" s="38"/>
      <c r="P47" s="38"/>
      <c r="Q47" s="39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</row>
    <row r="48" spans="2:44" x14ac:dyDescent="0.2">
      <c r="B48" s="57">
        <v>2015</v>
      </c>
      <c r="C48" s="25"/>
      <c r="D48" s="25"/>
      <c r="E48" s="25"/>
      <c r="F48" s="38"/>
      <c r="G48" s="25"/>
      <c r="H48" s="25"/>
      <c r="I48" s="25"/>
      <c r="K48" s="25"/>
      <c r="L48" s="25"/>
      <c r="M48" s="25"/>
      <c r="O48" s="25"/>
      <c r="P48" s="25"/>
      <c r="Q48" s="25"/>
    </row>
    <row r="49" spans="2:17" x14ac:dyDescent="0.2">
      <c r="B49" s="58">
        <v>2016</v>
      </c>
      <c r="C49" s="29"/>
      <c r="D49" s="29"/>
      <c r="E49" s="29"/>
      <c r="F49" s="38"/>
      <c r="G49" s="29"/>
      <c r="H49" s="29"/>
      <c r="I49" s="29"/>
      <c r="K49" s="29"/>
      <c r="L49" s="29"/>
      <c r="M49" s="29"/>
      <c r="O49" s="29"/>
      <c r="P49" s="29"/>
      <c r="Q49" s="29"/>
    </row>
    <row r="50" spans="2:17" ht="13.5" thickBot="1" x14ac:dyDescent="0.25">
      <c r="B50" s="59">
        <v>2017</v>
      </c>
      <c r="C50" s="32"/>
      <c r="D50" s="32"/>
      <c r="E50" s="32"/>
      <c r="G50" s="32"/>
      <c r="H50" s="32"/>
      <c r="I50" s="32"/>
      <c r="K50" s="32"/>
      <c r="L50" s="32"/>
      <c r="M50" s="32"/>
      <c r="O50" s="32"/>
      <c r="P50" s="32"/>
      <c r="Q50" s="32"/>
    </row>
    <row r="51" spans="2:17" ht="13.5" thickBot="1" x14ac:dyDescent="0.25">
      <c r="B51" s="37"/>
      <c r="C51" s="38"/>
      <c r="D51" s="38"/>
      <c r="E51" s="38"/>
      <c r="G51" s="38"/>
      <c r="H51" s="38"/>
      <c r="I51" s="38"/>
      <c r="K51" s="38"/>
      <c r="L51" s="38"/>
      <c r="M51" s="38"/>
      <c r="O51" s="38"/>
      <c r="P51" s="38"/>
      <c r="Q51" s="38"/>
    </row>
    <row r="52" spans="2:17" x14ac:dyDescent="0.2">
      <c r="B52" s="70" t="s">
        <v>50</v>
      </c>
      <c r="C52" s="25"/>
      <c r="D52" s="25"/>
      <c r="E52" s="25"/>
      <c r="G52" s="25"/>
      <c r="H52" s="25"/>
      <c r="I52" s="25"/>
      <c r="K52" s="25"/>
      <c r="L52" s="25"/>
      <c r="M52" s="25"/>
      <c r="O52" s="25"/>
      <c r="P52" s="25"/>
      <c r="Q52" s="25"/>
    </row>
    <row r="53" spans="2:17" ht="13.5" thickBot="1" x14ac:dyDescent="0.25">
      <c r="B53" s="71" t="s">
        <v>48</v>
      </c>
      <c r="C53" s="32"/>
      <c r="D53" s="32"/>
      <c r="E53" s="32"/>
      <c r="G53" s="32"/>
      <c r="H53" s="32"/>
      <c r="I53" s="32"/>
      <c r="K53" s="32"/>
      <c r="L53" s="32"/>
      <c r="M53" s="32"/>
      <c r="O53" s="32"/>
      <c r="P53" s="32"/>
      <c r="Q53" s="32"/>
    </row>
    <row r="54" spans="2:17" x14ac:dyDescent="0.2">
      <c r="C54" s="11"/>
      <c r="D54" s="11"/>
      <c r="G54" s="11"/>
      <c r="H54" s="11"/>
      <c r="K54" s="11"/>
      <c r="L54" s="11"/>
      <c r="O54" s="11"/>
      <c r="P54" s="11"/>
    </row>
  </sheetData>
  <mergeCells count="8">
    <mergeCell ref="B1:Q1"/>
    <mergeCell ref="B2:Q2"/>
    <mergeCell ref="B3:Q3"/>
    <mergeCell ref="B4:Q4"/>
    <mergeCell ref="K6:M6"/>
    <mergeCell ref="O6:Q6"/>
    <mergeCell ref="B6:E6"/>
    <mergeCell ref="G6:I6"/>
  </mergeCells>
  <phoneticPr fontId="0" type="noConversion"/>
  <printOptions horizontalCentered="1" verticalCentered="1" gridLinesSet="0"/>
  <pageMargins left="0.15748031496062992" right="0.23622047244094491" top="0.47244094488188981" bottom="0.43307086614173229" header="0.19685039370078741" footer="0"/>
  <pageSetup paperSize="9" scale="63" orientation="landscape" horizontalDpi="1200" verticalDpi="1200" r:id="rId1"/>
  <headerFooter alignWithMargins="0">
    <oddHeader>&amp;R2018 - Año del Centenario de la Reforma Universitaria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view="pageBreakPreview" zoomScaleNormal="100" zoomScaleSheetLayoutView="100" workbookViewId="0">
      <selection activeCell="H10" sqref="H10"/>
    </sheetView>
  </sheetViews>
  <sheetFormatPr baseColWidth="10" defaultRowHeight="12.75" x14ac:dyDescent="0.2"/>
  <cols>
    <col min="1" max="6" width="17.7109375" customWidth="1"/>
    <col min="7" max="10" width="14.28515625" customWidth="1"/>
  </cols>
  <sheetData>
    <row r="1" spans="1:11" x14ac:dyDescent="0.2">
      <c r="A1" s="133" t="s">
        <v>30</v>
      </c>
      <c r="B1" s="133"/>
      <c r="C1" s="133"/>
      <c r="D1" s="133"/>
      <c r="E1" s="133"/>
      <c r="F1" s="133"/>
      <c r="G1" s="40"/>
      <c r="H1" s="40"/>
      <c r="I1" s="40"/>
      <c r="J1" s="40"/>
    </row>
    <row r="2" spans="1:11" x14ac:dyDescent="0.2">
      <c r="A2" s="134" t="str">
        <f>+"Capacidad de Producción, Producción, Ventas, Exportaciones y Existencia de "&amp;'1.modelos prod.invest.'!A3</f>
        <v>Capacidad de Producción, Producción, Ventas, Exportaciones y Existencia de Amortiguadores para motos</v>
      </c>
      <c r="B2" s="134"/>
      <c r="C2" s="134"/>
      <c r="D2" s="134"/>
      <c r="E2" s="134"/>
      <c r="F2" s="134"/>
      <c r="G2" s="73"/>
      <c r="H2" s="73"/>
      <c r="I2" s="73"/>
      <c r="J2" s="73"/>
      <c r="K2" s="74"/>
    </row>
    <row r="3" spans="1:11" x14ac:dyDescent="0.2">
      <c r="A3" s="134" t="s">
        <v>39</v>
      </c>
      <c r="B3" s="134"/>
      <c r="C3" s="134"/>
      <c r="D3" s="134"/>
      <c r="E3" s="134"/>
      <c r="F3" s="134"/>
      <c r="G3" s="73"/>
      <c r="H3" s="73"/>
      <c r="I3" s="73"/>
      <c r="J3" s="73"/>
      <c r="K3" s="74"/>
    </row>
    <row r="5" spans="1:11" ht="13.5" thickBot="1" x14ac:dyDescent="0.25"/>
    <row r="6" spans="1:11" s="20" customFormat="1" ht="39" thickBot="1" x14ac:dyDescent="0.25">
      <c r="A6" s="78" t="s">
        <v>18</v>
      </c>
      <c r="B6" s="79" t="s">
        <v>11</v>
      </c>
      <c r="C6" s="79" t="s">
        <v>9</v>
      </c>
      <c r="D6" s="79" t="s">
        <v>10</v>
      </c>
      <c r="E6" s="79" t="s">
        <v>27</v>
      </c>
      <c r="F6" s="79" t="s">
        <v>14</v>
      </c>
    </row>
    <row r="7" spans="1:11" s="20" customFormat="1" ht="13.5" thickBot="1" x14ac:dyDescent="0.25">
      <c r="A7" s="18">
        <v>2014</v>
      </c>
      <c r="B7" s="41"/>
      <c r="C7" s="41"/>
      <c r="D7" s="41"/>
      <c r="E7" s="41"/>
      <c r="F7" s="19"/>
    </row>
    <row r="8" spans="1:11" x14ac:dyDescent="0.2">
      <c r="A8" s="98">
        <f>'3-precios a otros destinos'!B48</f>
        <v>2015</v>
      </c>
      <c r="B8" s="6"/>
      <c r="C8" s="6"/>
      <c r="D8" s="6"/>
      <c r="E8" s="6"/>
      <c r="F8" s="6"/>
    </row>
    <row r="9" spans="1:11" x14ac:dyDescent="0.2">
      <c r="A9" s="99">
        <f>'3-precios a otros destinos'!B49</f>
        <v>2016</v>
      </c>
      <c r="B9" s="7"/>
      <c r="C9" s="7"/>
      <c r="D9" s="7"/>
      <c r="E9" s="7"/>
      <c r="F9" s="7"/>
    </row>
    <row r="10" spans="1:11" ht="13.5" thickBot="1" x14ac:dyDescent="0.25">
      <c r="A10" s="100">
        <f>'3-precios a otros destinos'!B50</f>
        <v>2017</v>
      </c>
      <c r="B10" s="8"/>
      <c r="C10" s="8"/>
      <c r="D10" s="8"/>
      <c r="E10" s="8"/>
      <c r="F10" s="8"/>
    </row>
    <row r="11" spans="1:11" ht="13.5" thickBot="1" x14ac:dyDescent="0.25">
      <c r="A11" s="101"/>
      <c r="B11" s="1"/>
      <c r="C11" s="1"/>
      <c r="D11" s="1"/>
      <c r="E11" s="1"/>
      <c r="F11" s="1"/>
    </row>
    <row r="12" spans="1:11" x14ac:dyDescent="0.2">
      <c r="A12" s="98" t="str">
        <f>'3-precios a otros destinos'!B52</f>
        <v>ene-feb 2017</v>
      </c>
      <c r="B12" s="6"/>
      <c r="C12" s="6"/>
      <c r="D12" s="6"/>
      <c r="E12" s="6"/>
      <c r="F12" s="6"/>
    </row>
    <row r="13" spans="1:11" ht="13.5" thickBot="1" x14ac:dyDescent="0.25">
      <c r="A13" s="100" t="str">
        <f>'3-precios a otros destinos'!B53</f>
        <v>ene-feb 2018</v>
      </c>
      <c r="B13" s="8"/>
      <c r="C13" s="8"/>
      <c r="D13" s="8"/>
      <c r="E13" s="8"/>
      <c r="F13" s="8"/>
    </row>
    <row r="15" spans="1:11" ht="13.5" thickBot="1" x14ac:dyDescent="0.25"/>
    <row r="16" spans="1:11" ht="51.75" thickBot="1" x14ac:dyDescent="0.25">
      <c r="A16" s="78" t="s">
        <v>18</v>
      </c>
      <c r="B16" s="79" t="s">
        <v>27</v>
      </c>
      <c r="C16" s="79" t="s">
        <v>13</v>
      </c>
      <c r="D16" s="79" t="s">
        <v>12</v>
      </c>
      <c r="E16" s="79" t="s">
        <v>12</v>
      </c>
      <c r="F16" s="79" t="s">
        <v>12</v>
      </c>
    </row>
    <row r="17" spans="1:6" x14ac:dyDescent="0.2">
      <c r="A17" s="98">
        <f t="shared" ref="A17:A22" si="0">A8</f>
        <v>2015</v>
      </c>
      <c r="B17" s="6"/>
      <c r="C17" s="6"/>
      <c r="D17" s="6"/>
      <c r="E17" s="6"/>
      <c r="F17" s="6"/>
    </row>
    <row r="18" spans="1:6" x14ac:dyDescent="0.2">
      <c r="A18" s="99">
        <f t="shared" si="0"/>
        <v>2016</v>
      </c>
      <c r="B18" s="7"/>
      <c r="C18" s="7"/>
      <c r="D18" s="7"/>
      <c r="E18" s="7"/>
      <c r="F18" s="7"/>
    </row>
    <row r="19" spans="1:6" ht="13.5" thickBot="1" x14ac:dyDescent="0.25">
      <c r="A19" s="100">
        <f t="shared" si="0"/>
        <v>2017</v>
      </c>
      <c r="B19" s="8"/>
      <c r="C19" s="8"/>
      <c r="D19" s="8"/>
      <c r="E19" s="8"/>
      <c r="F19" s="8"/>
    </row>
    <row r="20" spans="1:6" ht="13.5" thickBot="1" x14ac:dyDescent="0.25">
      <c r="A20" s="101"/>
      <c r="B20" s="1"/>
      <c r="C20" s="1"/>
      <c r="D20" s="1"/>
      <c r="E20" s="1"/>
      <c r="F20" s="1"/>
    </row>
    <row r="21" spans="1:6" x14ac:dyDescent="0.2">
      <c r="A21" s="98" t="str">
        <f t="shared" si="0"/>
        <v>ene-feb 2017</v>
      </c>
      <c r="B21" s="6"/>
      <c r="C21" s="6"/>
      <c r="D21" s="6"/>
      <c r="E21" s="6"/>
      <c r="F21" s="6"/>
    </row>
    <row r="22" spans="1:6" ht="13.5" thickBot="1" x14ac:dyDescent="0.25">
      <c r="A22" s="100" t="str">
        <f t="shared" si="0"/>
        <v>ene-feb 2018</v>
      </c>
      <c r="B22" s="8"/>
      <c r="C22" s="8"/>
      <c r="D22" s="8"/>
      <c r="E22" s="8"/>
      <c r="F22" s="8"/>
    </row>
  </sheetData>
  <mergeCells count="3">
    <mergeCell ref="A1:F1"/>
    <mergeCell ref="A2:F2"/>
    <mergeCell ref="A3:F3"/>
  </mergeCells>
  <phoneticPr fontId="5" type="noConversion"/>
  <printOptions horizontalCentered="1" verticalCentered="1"/>
  <pageMargins left="0.35433070866141736" right="0.43307086614173229" top="0.47244094488188981" bottom="0.43307086614173229" header="0.19685039370078741" footer="0"/>
  <pageSetup paperSize="9" orientation="landscape" horizontalDpi="300" verticalDpi="300" r:id="rId1"/>
  <headerFooter alignWithMargins="0">
    <oddHeader>&amp;R2018 - Año del Centenario de la Reforma Universitaria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view="pageBreakPreview" topLeftCell="A28" zoomScaleNormal="100" zoomScaleSheetLayoutView="100" workbookViewId="0">
      <selection activeCell="A47" sqref="A47:A52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1" customFormat="1" x14ac:dyDescent="0.2">
      <c r="A1" s="136" t="s">
        <v>23</v>
      </c>
      <c r="B1" s="136"/>
      <c r="C1" s="136"/>
      <c r="D1" s="21"/>
      <c r="E1" s="21"/>
    </row>
    <row r="2" spans="1:5" s="11" customFormat="1" x14ac:dyDescent="0.2">
      <c r="A2" s="9" t="s">
        <v>21</v>
      </c>
      <c r="B2" s="10"/>
      <c r="C2" s="10"/>
    </row>
    <row r="3" spans="1:5" s="11" customFormat="1" x14ac:dyDescent="0.2">
      <c r="A3" s="69" t="str">
        <f>+'1.modelos prod.invest.'!A3</f>
        <v>Amortiguadores para motos</v>
      </c>
      <c r="B3" s="63"/>
      <c r="C3" s="63"/>
      <c r="D3" s="22"/>
    </row>
    <row r="4" spans="1:5" s="11" customFormat="1" x14ac:dyDescent="0.2">
      <c r="A4" s="102" t="s">
        <v>22</v>
      </c>
      <c r="B4" s="10"/>
      <c r="C4" s="10"/>
    </row>
    <row r="5" spans="1:5" s="11" customFormat="1" ht="13.5" thickBot="1" x14ac:dyDescent="0.25">
      <c r="A5" s="9"/>
      <c r="B5" s="10"/>
      <c r="C5" s="10"/>
    </row>
    <row r="6" spans="1:5" s="11" customFormat="1" ht="12.75" customHeight="1" x14ac:dyDescent="0.2">
      <c r="A6" s="80" t="s">
        <v>15</v>
      </c>
      <c r="B6" s="80" t="s">
        <v>16</v>
      </c>
      <c r="C6" s="80" t="s">
        <v>17</v>
      </c>
    </row>
    <row r="7" spans="1:5" s="11" customFormat="1" ht="13.5" thickBot="1" x14ac:dyDescent="0.25">
      <c r="A7" s="92" t="s">
        <v>18</v>
      </c>
      <c r="B7" s="81" t="s">
        <v>19</v>
      </c>
      <c r="C7" s="81" t="s">
        <v>20</v>
      </c>
    </row>
    <row r="8" spans="1:5" s="11" customFormat="1" x14ac:dyDescent="0.2">
      <c r="A8" s="23">
        <f>+'3-precios a otros destinos'!B9</f>
        <v>42005</v>
      </c>
      <c r="B8" s="45"/>
      <c r="C8" s="26"/>
    </row>
    <row r="9" spans="1:5" s="11" customFormat="1" x14ac:dyDescent="0.2">
      <c r="A9" s="27">
        <f>+'3-precios a otros destinos'!B10</f>
        <v>42036</v>
      </c>
      <c r="B9" s="46"/>
      <c r="C9" s="30"/>
    </row>
    <row r="10" spans="1:5" s="11" customFormat="1" x14ac:dyDescent="0.2">
      <c r="A10" s="27">
        <f>+'3-precios a otros destinos'!B11</f>
        <v>42064</v>
      </c>
      <c r="B10" s="46"/>
      <c r="C10" s="30"/>
    </row>
    <row r="11" spans="1:5" s="11" customFormat="1" x14ac:dyDescent="0.2">
      <c r="A11" s="27">
        <f>+'3-precios a otros destinos'!B12</f>
        <v>42095</v>
      </c>
      <c r="B11" s="46"/>
      <c r="C11" s="30"/>
    </row>
    <row r="12" spans="1:5" s="11" customFormat="1" x14ac:dyDescent="0.2">
      <c r="A12" s="27">
        <f>+'3-precios a otros destinos'!B13</f>
        <v>42125</v>
      </c>
      <c r="B12" s="46"/>
      <c r="C12" s="30"/>
    </row>
    <row r="13" spans="1:5" s="11" customFormat="1" x14ac:dyDescent="0.2">
      <c r="A13" s="27">
        <f>+'3-precios a otros destinos'!B14</f>
        <v>42156</v>
      </c>
      <c r="B13" s="46"/>
      <c r="C13" s="30"/>
    </row>
    <row r="14" spans="1:5" s="11" customFormat="1" x14ac:dyDescent="0.2">
      <c r="A14" s="27">
        <f>+'3-precios a otros destinos'!B15</f>
        <v>42186</v>
      </c>
      <c r="B14" s="46"/>
      <c r="C14" s="30"/>
    </row>
    <row r="15" spans="1:5" s="11" customFormat="1" x14ac:dyDescent="0.2">
      <c r="A15" s="27">
        <f>+'3-precios a otros destinos'!B16</f>
        <v>42217</v>
      </c>
      <c r="B15" s="46"/>
      <c r="C15" s="30"/>
    </row>
    <row r="16" spans="1:5" s="11" customFormat="1" x14ac:dyDescent="0.2">
      <c r="A16" s="27">
        <f>+'3-precios a otros destinos'!B17</f>
        <v>42248</v>
      </c>
      <c r="B16" s="46"/>
      <c r="C16" s="30"/>
    </row>
    <row r="17" spans="1:3" s="11" customFormat="1" x14ac:dyDescent="0.2">
      <c r="A17" s="27">
        <f>+'3-precios a otros destinos'!B18</f>
        <v>42278</v>
      </c>
      <c r="B17" s="46"/>
      <c r="C17" s="30"/>
    </row>
    <row r="18" spans="1:3" s="11" customFormat="1" x14ac:dyDescent="0.2">
      <c r="A18" s="27">
        <f>+'3-precios a otros destinos'!B19</f>
        <v>42309</v>
      </c>
      <c r="B18" s="46"/>
      <c r="C18" s="30"/>
    </row>
    <row r="19" spans="1:3" s="11" customFormat="1" ht="13.5" thickBot="1" x14ac:dyDescent="0.25">
      <c r="A19" s="31">
        <f>+'3-precios a otros destinos'!B20</f>
        <v>42339</v>
      </c>
      <c r="B19" s="47"/>
      <c r="C19" s="33"/>
    </row>
    <row r="20" spans="1:3" s="11" customFormat="1" x14ac:dyDescent="0.2">
      <c r="A20" s="23">
        <f>+'3-precios a otros destinos'!B21</f>
        <v>42370</v>
      </c>
      <c r="B20" s="45"/>
      <c r="C20" s="30"/>
    </row>
    <row r="21" spans="1:3" s="11" customFormat="1" x14ac:dyDescent="0.2">
      <c r="A21" s="27">
        <f>+'3-precios a otros destinos'!B22</f>
        <v>42401</v>
      </c>
      <c r="B21" s="46"/>
      <c r="C21" s="34"/>
    </row>
    <row r="22" spans="1:3" s="11" customFormat="1" x14ac:dyDescent="0.2">
      <c r="A22" s="27">
        <f>+'3-precios a otros destinos'!B23</f>
        <v>42430</v>
      </c>
      <c r="B22" s="46"/>
      <c r="C22" s="30"/>
    </row>
    <row r="23" spans="1:3" s="11" customFormat="1" x14ac:dyDescent="0.2">
      <c r="A23" s="27">
        <f>+'3-precios a otros destinos'!B24</f>
        <v>42461</v>
      </c>
      <c r="B23" s="46"/>
      <c r="C23" s="30"/>
    </row>
    <row r="24" spans="1:3" s="11" customFormat="1" x14ac:dyDescent="0.2">
      <c r="A24" s="27">
        <f>+'3-precios a otros destinos'!B25</f>
        <v>42491</v>
      </c>
      <c r="B24" s="46"/>
      <c r="C24" s="30"/>
    </row>
    <row r="25" spans="1:3" s="11" customFormat="1" x14ac:dyDescent="0.2">
      <c r="A25" s="27">
        <f>+'3-precios a otros destinos'!B26</f>
        <v>42522</v>
      </c>
      <c r="B25" s="46"/>
      <c r="C25" s="30"/>
    </row>
    <row r="26" spans="1:3" s="11" customFormat="1" x14ac:dyDescent="0.2">
      <c r="A26" s="27">
        <f>+'3-precios a otros destinos'!B27</f>
        <v>42552</v>
      </c>
      <c r="B26" s="46"/>
      <c r="C26" s="30"/>
    </row>
    <row r="27" spans="1:3" s="11" customFormat="1" x14ac:dyDescent="0.2">
      <c r="A27" s="27">
        <f>+'3-precios a otros destinos'!B28</f>
        <v>42583</v>
      </c>
      <c r="B27" s="46"/>
      <c r="C27" s="30"/>
    </row>
    <row r="28" spans="1:3" s="11" customFormat="1" x14ac:dyDescent="0.2">
      <c r="A28" s="27">
        <f>+'3-precios a otros destinos'!B29</f>
        <v>42614</v>
      </c>
      <c r="B28" s="46"/>
      <c r="C28" s="30"/>
    </row>
    <row r="29" spans="1:3" s="11" customFormat="1" x14ac:dyDescent="0.2">
      <c r="A29" s="27">
        <f>+'3-precios a otros destinos'!B30</f>
        <v>42644</v>
      </c>
      <c r="B29" s="46"/>
      <c r="C29" s="30"/>
    </row>
    <row r="30" spans="1:3" s="11" customFormat="1" x14ac:dyDescent="0.2">
      <c r="A30" s="27">
        <f>+'3-precios a otros destinos'!B31</f>
        <v>42675</v>
      </c>
      <c r="B30" s="46"/>
      <c r="C30" s="30"/>
    </row>
    <row r="31" spans="1:3" s="11" customFormat="1" ht="13.5" thickBot="1" x14ac:dyDescent="0.25">
      <c r="A31" s="31">
        <f>+'3-precios a otros destinos'!B32</f>
        <v>42705</v>
      </c>
      <c r="B31" s="47"/>
      <c r="C31" s="35"/>
    </row>
    <row r="32" spans="1:3" s="11" customFormat="1" x14ac:dyDescent="0.2">
      <c r="A32" s="23">
        <f>+'3-precios a otros destinos'!B33</f>
        <v>42736</v>
      </c>
      <c r="B32" s="42"/>
      <c r="C32" s="24"/>
    </row>
    <row r="33" spans="1:3" s="11" customFormat="1" x14ac:dyDescent="0.2">
      <c r="A33" s="27">
        <f>+'3-precios a otros destinos'!B34</f>
        <v>42767</v>
      </c>
      <c r="B33" s="43"/>
      <c r="C33" s="28"/>
    </row>
    <row r="34" spans="1:3" s="11" customFormat="1" x14ac:dyDescent="0.2">
      <c r="A34" s="27">
        <f>+'3-precios a otros destinos'!B35</f>
        <v>42795</v>
      </c>
      <c r="B34" s="43"/>
      <c r="C34" s="28"/>
    </row>
    <row r="35" spans="1:3" s="11" customFormat="1" x14ac:dyDescent="0.2">
      <c r="A35" s="27">
        <f>+'3-precios a otros destinos'!B36</f>
        <v>42826</v>
      </c>
      <c r="B35" s="43"/>
      <c r="C35" s="28"/>
    </row>
    <row r="36" spans="1:3" s="11" customFormat="1" x14ac:dyDescent="0.2">
      <c r="A36" s="27">
        <f>+'3-precios a otros destinos'!B37</f>
        <v>42856</v>
      </c>
      <c r="B36" s="43"/>
      <c r="C36" s="28"/>
    </row>
    <row r="37" spans="1:3" s="11" customFormat="1" x14ac:dyDescent="0.2">
      <c r="A37" s="27">
        <f>+'3-precios a otros destinos'!B38</f>
        <v>42887</v>
      </c>
      <c r="B37" s="43"/>
      <c r="C37" s="28"/>
    </row>
    <row r="38" spans="1:3" s="11" customFormat="1" x14ac:dyDescent="0.2">
      <c r="A38" s="27">
        <f>+'3-precios a otros destinos'!B39</f>
        <v>42917</v>
      </c>
      <c r="B38" s="43"/>
      <c r="C38" s="28"/>
    </row>
    <row r="39" spans="1:3" s="11" customFormat="1" x14ac:dyDescent="0.2">
      <c r="A39" s="27">
        <f>+'3-precios a otros destinos'!B40</f>
        <v>42948</v>
      </c>
      <c r="B39" s="43"/>
      <c r="C39" s="28"/>
    </row>
    <row r="40" spans="1:3" s="11" customFormat="1" x14ac:dyDescent="0.2">
      <c r="A40" s="27">
        <f>+'3-precios a otros destinos'!B41</f>
        <v>42979</v>
      </c>
      <c r="B40" s="43"/>
      <c r="C40" s="28"/>
    </row>
    <row r="41" spans="1:3" s="11" customFormat="1" x14ac:dyDescent="0.2">
      <c r="A41" s="27">
        <f>+'3-precios a otros destinos'!B42</f>
        <v>43009</v>
      </c>
      <c r="B41" s="43"/>
      <c r="C41" s="28"/>
    </row>
    <row r="42" spans="1:3" s="11" customFormat="1" x14ac:dyDescent="0.2">
      <c r="A42" s="27">
        <f>+'3-precios a otros destinos'!B43</f>
        <v>43040</v>
      </c>
      <c r="B42" s="43"/>
      <c r="C42" s="28"/>
    </row>
    <row r="43" spans="1:3" s="11" customFormat="1" ht="13.5" thickBot="1" x14ac:dyDescent="0.25">
      <c r="A43" s="31">
        <f>+'3-precios a otros destinos'!B44</f>
        <v>43070</v>
      </c>
      <c r="B43" s="44"/>
      <c r="C43" s="36"/>
    </row>
    <row r="44" spans="1:3" s="11" customFormat="1" x14ac:dyDescent="0.2">
      <c r="A44" s="23">
        <f>+'3-precios a otros destinos'!B45</f>
        <v>43101</v>
      </c>
      <c r="B44" s="42"/>
      <c r="C44" s="24"/>
    </row>
    <row r="45" spans="1:3" s="11" customFormat="1" ht="13.5" thickBot="1" x14ac:dyDescent="0.25">
      <c r="A45" s="31">
        <f>+'3-precios a otros destinos'!B46</f>
        <v>43132</v>
      </c>
      <c r="B45" s="44"/>
      <c r="C45" s="36"/>
    </row>
    <row r="46" spans="1:3" s="11" customFormat="1" ht="13.5" thickBot="1" x14ac:dyDescent="0.25">
      <c r="A46" s="37"/>
      <c r="B46" s="38"/>
      <c r="C46" s="39"/>
    </row>
    <row r="47" spans="1:3" x14ac:dyDescent="0.2">
      <c r="A47" s="57">
        <f>'4-volumenes'!A17</f>
        <v>2015</v>
      </c>
      <c r="B47" s="95"/>
      <c r="C47" s="95"/>
    </row>
    <row r="48" spans="1:3" x14ac:dyDescent="0.2">
      <c r="A48" s="58">
        <f>'4-volumenes'!A18</f>
        <v>2016</v>
      </c>
      <c r="B48" s="96"/>
      <c r="C48" s="96"/>
    </row>
    <row r="49" spans="1:3" ht="13.5" thickBot="1" x14ac:dyDescent="0.25">
      <c r="A49" s="59">
        <f>'4-volumenes'!A19</f>
        <v>2017</v>
      </c>
      <c r="B49" s="97"/>
      <c r="C49" s="97"/>
    </row>
    <row r="50" spans="1:3" ht="13.5" thickBot="1" x14ac:dyDescent="0.25">
      <c r="A50" s="37"/>
    </row>
    <row r="51" spans="1:3" x14ac:dyDescent="0.2">
      <c r="A51" s="70" t="str">
        <f>'4-volumenes'!A21</f>
        <v>ene-feb 2017</v>
      </c>
      <c r="B51" s="95"/>
      <c r="C51" s="95"/>
    </row>
    <row r="52" spans="1:3" ht="13.5" thickBot="1" x14ac:dyDescent="0.25">
      <c r="A52" s="71" t="str">
        <f>'4-volumenes'!A22</f>
        <v>ene-feb 2018</v>
      </c>
      <c r="B52" s="97"/>
      <c r="C52" s="97"/>
    </row>
  </sheetData>
  <mergeCells count="1">
    <mergeCell ref="A1:C1"/>
  </mergeCells>
  <phoneticPr fontId="5" type="noConversion"/>
  <printOptions horizontalCentered="1" verticalCentered="1"/>
  <pageMargins left="0.15748031496062992" right="3.937007874015748E-2" top="0.47244094488188981" bottom="0.43307086614173229" header="0.19685039370078741" footer="0"/>
  <pageSetup paperSize="9" orientation="portrait" horizontalDpi="300" verticalDpi="300" r:id="rId1"/>
  <headerFooter alignWithMargins="0">
    <oddHeader>&amp;R2018 - Año del Centenario de la Reforma Universitaria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view="pageBreakPreview" topLeftCell="A28" zoomScaleNormal="100" zoomScaleSheetLayoutView="100" workbookViewId="0">
      <selection activeCell="D49" sqref="D49"/>
    </sheetView>
  </sheetViews>
  <sheetFormatPr baseColWidth="10" defaultRowHeight="12.75" x14ac:dyDescent="0.2"/>
  <cols>
    <col min="1" max="1" width="17.42578125" customWidth="1"/>
    <col min="2" max="2" width="31.5703125" customWidth="1"/>
    <col min="3" max="3" width="27.5703125" customWidth="1"/>
  </cols>
  <sheetData>
    <row r="1" spans="1:4" s="11" customFormat="1" x14ac:dyDescent="0.2">
      <c r="A1" s="135" t="s">
        <v>52</v>
      </c>
      <c r="B1" s="136"/>
      <c r="C1" s="136"/>
      <c r="D1" s="21"/>
    </row>
    <row r="2" spans="1:4" s="11" customFormat="1" x14ac:dyDescent="0.2">
      <c r="A2" s="9" t="s">
        <v>24</v>
      </c>
      <c r="B2" s="10"/>
      <c r="C2" s="10"/>
    </row>
    <row r="3" spans="1:4" s="11" customFormat="1" x14ac:dyDescent="0.2">
      <c r="A3" s="64" t="str">
        <f>+'1.modelos prod.invest.'!A3</f>
        <v>Amortiguadores para motos</v>
      </c>
      <c r="B3" s="63"/>
      <c r="C3" s="63"/>
    </row>
    <row r="4" spans="1:4" s="11" customFormat="1" x14ac:dyDescent="0.2">
      <c r="A4" s="62" t="s">
        <v>22</v>
      </c>
      <c r="B4" s="63"/>
      <c r="C4" s="63"/>
    </row>
    <row r="5" spans="1:4" s="11" customFormat="1" x14ac:dyDescent="0.2">
      <c r="A5" s="139" t="s">
        <v>53</v>
      </c>
      <c r="B5" s="139"/>
      <c r="C5" s="139"/>
      <c r="D5" s="139"/>
    </row>
    <row r="6" spans="1:4" s="11" customFormat="1" x14ac:dyDescent="0.2">
      <c r="A6" s="104" t="s">
        <v>54</v>
      </c>
      <c r="B6" s="104"/>
      <c r="C6" s="104"/>
      <c r="D6" s="104"/>
    </row>
    <row r="7" spans="1:4" s="11" customFormat="1" x14ac:dyDescent="0.2">
      <c r="A7" s="104" t="s">
        <v>55</v>
      </c>
      <c r="B7" s="104"/>
      <c r="C7" s="104"/>
      <c r="D7" s="104"/>
    </row>
    <row r="8" spans="1:4" s="11" customFormat="1" x14ac:dyDescent="0.2">
      <c r="A8" s="62"/>
      <c r="B8" s="63"/>
      <c r="C8" s="63"/>
    </row>
    <row r="9" spans="1:4" s="11" customFormat="1" ht="13.5" thickBot="1" x14ac:dyDescent="0.25">
      <c r="A9" s="62"/>
      <c r="B9" s="63"/>
      <c r="C9" s="63"/>
    </row>
    <row r="10" spans="1:4" s="11" customFormat="1" ht="12.75" customHeight="1" x14ac:dyDescent="0.2">
      <c r="A10" s="93" t="s">
        <v>15</v>
      </c>
      <c r="B10" s="93" t="s">
        <v>25</v>
      </c>
      <c r="C10" s="93"/>
    </row>
    <row r="11" spans="1:4" s="11" customFormat="1" ht="13.5" thickBot="1" x14ac:dyDescent="0.25">
      <c r="A11" s="94" t="s">
        <v>18</v>
      </c>
      <c r="B11" s="94" t="s">
        <v>40</v>
      </c>
      <c r="C11" s="94" t="s">
        <v>41</v>
      </c>
    </row>
    <row r="12" spans="1:4" s="11" customFormat="1" x14ac:dyDescent="0.2">
      <c r="A12" s="23">
        <f>+'5-expo'!A8</f>
        <v>42005</v>
      </c>
      <c r="B12" s="25"/>
      <c r="C12" s="25"/>
    </row>
    <row r="13" spans="1:4" s="11" customFormat="1" x14ac:dyDescent="0.2">
      <c r="A13" s="27">
        <f>+'5-expo'!A9</f>
        <v>42036</v>
      </c>
      <c r="B13" s="29"/>
      <c r="C13" s="29"/>
    </row>
    <row r="14" spans="1:4" s="11" customFormat="1" x14ac:dyDescent="0.2">
      <c r="A14" s="27">
        <f>+'5-expo'!A10</f>
        <v>42064</v>
      </c>
      <c r="B14" s="29"/>
      <c r="C14" s="29"/>
    </row>
    <row r="15" spans="1:4" s="11" customFormat="1" x14ac:dyDescent="0.2">
      <c r="A15" s="27">
        <f>+'5-expo'!A11</f>
        <v>42095</v>
      </c>
      <c r="B15" s="29"/>
      <c r="C15" s="29"/>
    </row>
    <row r="16" spans="1:4" s="11" customFormat="1" x14ac:dyDescent="0.2">
      <c r="A16" s="27">
        <f>+'5-expo'!A12</f>
        <v>42125</v>
      </c>
      <c r="B16" s="29"/>
      <c r="C16" s="29"/>
    </row>
    <row r="17" spans="1:3" s="11" customFormat="1" x14ac:dyDescent="0.2">
      <c r="A17" s="27">
        <f>+'5-expo'!A13</f>
        <v>42156</v>
      </c>
      <c r="B17" s="29"/>
      <c r="C17" s="29"/>
    </row>
    <row r="18" spans="1:3" s="11" customFormat="1" x14ac:dyDescent="0.2">
      <c r="A18" s="27">
        <f>+'5-expo'!A14</f>
        <v>42186</v>
      </c>
      <c r="B18" s="29"/>
      <c r="C18" s="29"/>
    </row>
    <row r="19" spans="1:3" s="11" customFormat="1" x14ac:dyDescent="0.2">
      <c r="A19" s="27">
        <f>+'5-expo'!A15</f>
        <v>42217</v>
      </c>
      <c r="B19" s="29"/>
      <c r="C19" s="29"/>
    </row>
    <row r="20" spans="1:3" s="11" customFormat="1" x14ac:dyDescent="0.2">
      <c r="A20" s="27">
        <f>+'5-expo'!A16</f>
        <v>42248</v>
      </c>
      <c r="B20" s="29"/>
      <c r="C20" s="29"/>
    </row>
    <row r="21" spans="1:3" s="11" customFormat="1" x14ac:dyDescent="0.2">
      <c r="A21" s="27">
        <f>+'5-expo'!A17</f>
        <v>42278</v>
      </c>
      <c r="B21" s="29"/>
      <c r="C21" s="29"/>
    </row>
    <row r="22" spans="1:3" s="11" customFormat="1" x14ac:dyDescent="0.2">
      <c r="A22" s="27">
        <f>+'5-expo'!A18</f>
        <v>42309</v>
      </c>
      <c r="B22" s="29"/>
      <c r="C22" s="29"/>
    </row>
    <row r="23" spans="1:3" s="11" customFormat="1" ht="13.5" thickBot="1" x14ac:dyDescent="0.25">
      <c r="A23" s="31">
        <f>+'5-expo'!A19</f>
        <v>42339</v>
      </c>
      <c r="B23" s="32"/>
      <c r="C23" s="32"/>
    </row>
    <row r="24" spans="1:3" s="11" customFormat="1" x14ac:dyDescent="0.2">
      <c r="A24" s="23">
        <f>+'5-expo'!A20</f>
        <v>42370</v>
      </c>
      <c r="B24" s="25"/>
      <c r="C24" s="25"/>
    </row>
    <row r="25" spans="1:3" s="11" customFormat="1" x14ac:dyDescent="0.2">
      <c r="A25" s="27">
        <f>+'5-expo'!A21</f>
        <v>42401</v>
      </c>
      <c r="B25" s="29"/>
      <c r="C25" s="29"/>
    </row>
    <row r="26" spans="1:3" s="11" customFormat="1" x14ac:dyDescent="0.2">
      <c r="A26" s="27">
        <f>+'5-expo'!A22</f>
        <v>42430</v>
      </c>
      <c r="B26" s="29"/>
      <c r="C26" s="29"/>
    </row>
    <row r="27" spans="1:3" s="11" customFormat="1" x14ac:dyDescent="0.2">
      <c r="A27" s="27">
        <f>+'5-expo'!A23</f>
        <v>42461</v>
      </c>
      <c r="B27" s="29"/>
      <c r="C27" s="29"/>
    </row>
    <row r="28" spans="1:3" s="11" customFormat="1" x14ac:dyDescent="0.2">
      <c r="A28" s="27">
        <f>+'5-expo'!A24</f>
        <v>42491</v>
      </c>
      <c r="B28" s="29"/>
      <c r="C28" s="29"/>
    </row>
    <row r="29" spans="1:3" s="11" customFormat="1" x14ac:dyDescent="0.2">
      <c r="A29" s="27">
        <f>+'5-expo'!A25</f>
        <v>42522</v>
      </c>
      <c r="B29" s="29"/>
      <c r="C29" s="29"/>
    </row>
    <row r="30" spans="1:3" s="11" customFormat="1" x14ac:dyDescent="0.2">
      <c r="A30" s="27">
        <f>+'5-expo'!A26</f>
        <v>42552</v>
      </c>
      <c r="B30" s="29"/>
      <c r="C30" s="29"/>
    </row>
    <row r="31" spans="1:3" s="11" customFormat="1" x14ac:dyDescent="0.2">
      <c r="A31" s="27">
        <f>+'5-expo'!A27</f>
        <v>42583</v>
      </c>
      <c r="B31" s="29"/>
      <c r="C31" s="29"/>
    </row>
    <row r="32" spans="1:3" s="11" customFormat="1" x14ac:dyDescent="0.2">
      <c r="A32" s="27">
        <f>+'5-expo'!A28</f>
        <v>42614</v>
      </c>
      <c r="B32" s="29"/>
      <c r="C32" s="29"/>
    </row>
    <row r="33" spans="1:3" s="11" customFormat="1" x14ac:dyDescent="0.2">
      <c r="A33" s="27">
        <f>+'5-expo'!A29</f>
        <v>42644</v>
      </c>
      <c r="B33" s="29"/>
      <c r="C33" s="29"/>
    </row>
    <row r="34" spans="1:3" s="11" customFormat="1" x14ac:dyDescent="0.2">
      <c r="A34" s="27">
        <f>+'5-expo'!A30</f>
        <v>42675</v>
      </c>
      <c r="B34" s="29"/>
      <c r="C34" s="29"/>
    </row>
    <row r="35" spans="1:3" s="11" customFormat="1" ht="13.5" thickBot="1" x14ac:dyDescent="0.25">
      <c r="A35" s="31">
        <f>+'5-expo'!A31</f>
        <v>42705</v>
      </c>
      <c r="B35" s="32"/>
      <c r="C35" s="32"/>
    </row>
    <row r="36" spans="1:3" s="11" customFormat="1" x14ac:dyDescent="0.2">
      <c r="A36" s="23">
        <f>+'5-expo'!A32</f>
        <v>42736</v>
      </c>
      <c r="B36" s="25"/>
      <c r="C36" s="25"/>
    </row>
    <row r="37" spans="1:3" s="11" customFormat="1" x14ac:dyDescent="0.2">
      <c r="A37" s="27">
        <f>+'5-expo'!A33</f>
        <v>42767</v>
      </c>
      <c r="B37" s="29"/>
      <c r="C37" s="29"/>
    </row>
    <row r="38" spans="1:3" s="11" customFormat="1" x14ac:dyDescent="0.2">
      <c r="A38" s="27">
        <f>+'5-expo'!A34</f>
        <v>42795</v>
      </c>
      <c r="B38" s="29"/>
      <c r="C38" s="29"/>
    </row>
    <row r="39" spans="1:3" s="11" customFormat="1" x14ac:dyDescent="0.2">
      <c r="A39" s="27">
        <f>+'5-expo'!A35</f>
        <v>42826</v>
      </c>
      <c r="B39" s="29"/>
      <c r="C39" s="29"/>
    </row>
    <row r="40" spans="1:3" s="11" customFormat="1" x14ac:dyDescent="0.2">
      <c r="A40" s="27">
        <f>+'5-expo'!A36</f>
        <v>42856</v>
      </c>
      <c r="B40" s="29"/>
      <c r="C40" s="29"/>
    </row>
    <row r="41" spans="1:3" s="11" customFormat="1" x14ac:dyDescent="0.2">
      <c r="A41" s="27">
        <f>+'5-expo'!A37</f>
        <v>42887</v>
      </c>
      <c r="B41" s="29"/>
      <c r="C41" s="29"/>
    </row>
    <row r="42" spans="1:3" s="11" customFormat="1" x14ac:dyDescent="0.2">
      <c r="A42" s="27">
        <f>+'5-expo'!A38</f>
        <v>42917</v>
      </c>
      <c r="B42" s="29"/>
      <c r="C42" s="29"/>
    </row>
    <row r="43" spans="1:3" s="11" customFormat="1" x14ac:dyDescent="0.2">
      <c r="A43" s="27">
        <f>+'5-expo'!A39</f>
        <v>42948</v>
      </c>
      <c r="B43" s="29"/>
      <c r="C43" s="29"/>
    </row>
    <row r="44" spans="1:3" s="11" customFormat="1" x14ac:dyDescent="0.2">
      <c r="A44" s="27">
        <f>+'5-expo'!A40</f>
        <v>42979</v>
      </c>
      <c r="B44" s="29"/>
      <c r="C44" s="29"/>
    </row>
    <row r="45" spans="1:3" s="11" customFormat="1" x14ac:dyDescent="0.2">
      <c r="A45" s="27">
        <f>+'5-expo'!A41</f>
        <v>43009</v>
      </c>
      <c r="B45" s="29"/>
      <c r="C45" s="29"/>
    </row>
    <row r="46" spans="1:3" s="11" customFormat="1" x14ac:dyDescent="0.2">
      <c r="A46" s="27">
        <f>+'5-expo'!A42</f>
        <v>43040</v>
      </c>
      <c r="B46" s="29"/>
      <c r="C46" s="29"/>
    </row>
    <row r="47" spans="1:3" s="11" customFormat="1" ht="13.5" thickBot="1" x14ac:dyDescent="0.25">
      <c r="A47" s="31">
        <f>+'5-expo'!A43</f>
        <v>43070</v>
      </c>
      <c r="B47" s="32"/>
      <c r="C47" s="32"/>
    </row>
    <row r="48" spans="1:3" s="11" customFormat="1" x14ac:dyDescent="0.2">
      <c r="A48" s="23">
        <f>+'5-expo'!A44</f>
        <v>43101</v>
      </c>
      <c r="B48" s="25"/>
      <c r="C48" s="25"/>
    </row>
    <row r="49" spans="1:3" s="11" customFormat="1" ht="13.5" thickBot="1" x14ac:dyDescent="0.25">
      <c r="A49" s="31">
        <f>+'5-expo'!A45</f>
        <v>43132</v>
      </c>
      <c r="B49" s="32"/>
      <c r="C49" s="32"/>
    </row>
    <row r="50" spans="1:3" s="11" customFormat="1" ht="13.5" thickBot="1" x14ac:dyDescent="0.25">
      <c r="A50" s="37"/>
      <c r="B50" s="38"/>
      <c r="C50" s="39"/>
    </row>
    <row r="51" spans="1:3" s="11" customFormat="1" x14ac:dyDescent="0.2">
      <c r="A51" s="57">
        <f>'5-expo'!A47</f>
        <v>2015</v>
      </c>
      <c r="B51" s="95"/>
      <c r="C51" s="95"/>
    </row>
    <row r="52" spans="1:3" x14ac:dyDescent="0.2">
      <c r="A52" s="58">
        <f>'5-expo'!A48</f>
        <v>2016</v>
      </c>
      <c r="B52" s="96"/>
      <c r="C52" s="96"/>
    </row>
    <row r="53" spans="1:3" ht="13.5" thickBot="1" x14ac:dyDescent="0.25">
      <c r="A53" s="59">
        <f>'5-expo'!A49</f>
        <v>2017</v>
      </c>
      <c r="B53" s="97"/>
      <c r="C53" s="97"/>
    </row>
    <row r="54" spans="1:3" ht="13.5" thickBot="1" x14ac:dyDescent="0.25">
      <c r="A54" s="37"/>
    </row>
    <row r="55" spans="1:3" x14ac:dyDescent="0.2">
      <c r="A55" s="70" t="str">
        <f>'5-expo'!A51</f>
        <v>ene-feb 2017</v>
      </c>
      <c r="B55" s="95"/>
      <c r="C55" s="95"/>
    </row>
    <row r="56" spans="1:3" ht="13.5" thickBot="1" x14ac:dyDescent="0.25">
      <c r="A56" s="71" t="str">
        <f>'5-expo'!A52</f>
        <v>ene-feb 2018</v>
      </c>
      <c r="B56" s="97"/>
      <c r="C56" s="97"/>
    </row>
  </sheetData>
  <mergeCells count="2">
    <mergeCell ref="A1:C1"/>
    <mergeCell ref="A5:D5"/>
  </mergeCells>
  <phoneticPr fontId="5" type="noConversion"/>
  <printOptions horizontalCentered="1" verticalCentered="1"/>
  <pageMargins left="0.15748031496062992" right="0.43307086614173229" top="0.47244094488188981" bottom="0.43307086614173229" header="0.19685039370078741" footer="0"/>
  <pageSetup paperSize="9" orientation="portrait" horizontalDpi="300" verticalDpi="300" r:id="rId1"/>
  <headerFooter alignWithMargins="0">
    <oddHeader>&amp;R2018 - Año del Centenario de la Reforma Universitaria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view="pageBreakPreview" topLeftCell="A22" zoomScaleNormal="100" zoomScaleSheetLayoutView="100" workbookViewId="0">
      <selection activeCell="A50" sqref="A50:C52"/>
    </sheetView>
  </sheetViews>
  <sheetFormatPr baseColWidth="10" defaultRowHeight="12.75" x14ac:dyDescent="0.2"/>
  <cols>
    <col min="1" max="1" width="17.42578125" customWidth="1"/>
    <col min="2" max="2" width="31.5703125" customWidth="1"/>
    <col min="3" max="3" width="27.5703125" customWidth="1"/>
  </cols>
  <sheetData>
    <row r="1" spans="1:4" s="11" customFormat="1" x14ac:dyDescent="0.2">
      <c r="A1" s="135" t="s">
        <v>57</v>
      </c>
      <c r="B1" s="136"/>
      <c r="C1" s="136"/>
      <c r="D1" s="21"/>
    </row>
    <row r="2" spans="1:4" s="11" customFormat="1" x14ac:dyDescent="0.2">
      <c r="A2" s="9" t="s">
        <v>24</v>
      </c>
      <c r="B2" s="10"/>
      <c r="C2" s="10"/>
    </row>
    <row r="3" spans="1:4" s="11" customFormat="1" x14ac:dyDescent="0.2">
      <c r="A3" s="64" t="str">
        <f>+'1.modelos prod.invest.'!A3</f>
        <v>Amortiguadores para motos</v>
      </c>
      <c r="B3" s="63"/>
      <c r="C3" s="63"/>
    </row>
    <row r="4" spans="1:4" s="11" customFormat="1" x14ac:dyDescent="0.2">
      <c r="A4" s="62" t="s">
        <v>22</v>
      </c>
      <c r="B4" s="63"/>
      <c r="C4" s="63"/>
    </row>
    <row r="5" spans="1:4" s="11" customFormat="1" x14ac:dyDescent="0.2">
      <c r="A5" s="139" t="s">
        <v>56</v>
      </c>
      <c r="B5" s="139"/>
      <c r="C5" s="139"/>
      <c r="D5" s="139"/>
    </row>
    <row r="6" spans="1:4" s="11" customFormat="1" x14ac:dyDescent="0.2">
      <c r="A6" s="104" t="s">
        <v>54</v>
      </c>
      <c r="B6" s="104"/>
      <c r="C6" s="104"/>
      <c r="D6" s="104"/>
    </row>
    <row r="7" spans="1:4" s="11" customFormat="1" x14ac:dyDescent="0.2">
      <c r="A7" s="104" t="s">
        <v>55</v>
      </c>
      <c r="B7" s="104"/>
      <c r="C7" s="104"/>
      <c r="D7" s="104"/>
    </row>
    <row r="8" spans="1:4" s="11" customFormat="1" ht="13.5" thickBot="1" x14ac:dyDescent="0.25">
      <c r="A8" s="62"/>
      <c r="B8" s="63"/>
      <c r="C8" s="63"/>
    </row>
    <row r="9" spans="1:4" s="11" customFormat="1" ht="12.75" customHeight="1" x14ac:dyDescent="0.2">
      <c r="A9" s="93" t="s">
        <v>15</v>
      </c>
      <c r="B9" s="93" t="s">
        <v>25</v>
      </c>
      <c r="C9" s="93"/>
    </row>
    <row r="10" spans="1:4" s="11" customFormat="1" ht="13.5" thickBot="1" x14ac:dyDescent="0.25">
      <c r="A10" s="94" t="s">
        <v>18</v>
      </c>
      <c r="B10" s="94" t="s">
        <v>40</v>
      </c>
      <c r="C10" s="94" t="s">
        <v>41</v>
      </c>
    </row>
    <row r="11" spans="1:4" s="11" customFormat="1" x14ac:dyDescent="0.2">
      <c r="A11" s="70">
        <f>+'5-expo'!A8</f>
        <v>42005</v>
      </c>
      <c r="B11" s="75"/>
      <c r="C11" s="75"/>
    </row>
    <row r="12" spans="1:4" s="11" customFormat="1" x14ac:dyDescent="0.2">
      <c r="A12" s="27">
        <f>+'5-expo'!A9</f>
        <v>42036</v>
      </c>
      <c r="B12" s="29"/>
      <c r="C12" s="29"/>
    </row>
    <row r="13" spans="1:4" s="11" customFormat="1" x14ac:dyDescent="0.2">
      <c r="A13" s="27">
        <f>+'5-expo'!A10</f>
        <v>42064</v>
      </c>
      <c r="B13" s="29"/>
      <c r="C13" s="29"/>
    </row>
    <row r="14" spans="1:4" s="11" customFormat="1" x14ac:dyDescent="0.2">
      <c r="A14" s="27">
        <f>+'5-expo'!A11</f>
        <v>42095</v>
      </c>
      <c r="B14" s="29"/>
      <c r="C14" s="29"/>
    </row>
    <row r="15" spans="1:4" s="11" customFormat="1" x14ac:dyDescent="0.2">
      <c r="A15" s="27">
        <f>+'5-expo'!A12</f>
        <v>42125</v>
      </c>
      <c r="B15" s="29"/>
      <c r="C15" s="29"/>
    </row>
    <row r="16" spans="1:4" s="11" customFormat="1" x14ac:dyDescent="0.2">
      <c r="A16" s="27">
        <f>+'5-expo'!A13</f>
        <v>42156</v>
      </c>
      <c r="B16" s="29"/>
      <c r="C16" s="29"/>
    </row>
    <row r="17" spans="1:3" s="11" customFormat="1" x14ac:dyDescent="0.2">
      <c r="A17" s="27">
        <f>+'5-expo'!A14</f>
        <v>42186</v>
      </c>
      <c r="B17" s="29"/>
      <c r="C17" s="29"/>
    </row>
    <row r="18" spans="1:3" s="11" customFormat="1" x14ac:dyDescent="0.2">
      <c r="A18" s="27">
        <f>+'5-expo'!A15</f>
        <v>42217</v>
      </c>
      <c r="B18" s="29"/>
      <c r="C18" s="29"/>
    </row>
    <row r="19" spans="1:3" s="11" customFormat="1" x14ac:dyDescent="0.2">
      <c r="A19" s="27">
        <f>+'5-expo'!A16</f>
        <v>42248</v>
      </c>
      <c r="B19" s="29"/>
      <c r="C19" s="29"/>
    </row>
    <row r="20" spans="1:3" s="11" customFormat="1" x14ac:dyDescent="0.2">
      <c r="A20" s="27">
        <f>+'5-expo'!A17</f>
        <v>42278</v>
      </c>
      <c r="B20" s="29"/>
      <c r="C20" s="29"/>
    </row>
    <row r="21" spans="1:3" s="11" customFormat="1" x14ac:dyDescent="0.2">
      <c r="A21" s="27">
        <f>+'5-expo'!A18</f>
        <v>42309</v>
      </c>
      <c r="B21" s="29"/>
      <c r="C21" s="29"/>
    </row>
    <row r="22" spans="1:3" s="11" customFormat="1" ht="13.5" thickBot="1" x14ac:dyDescent="0.25">
      <c r="A22" s="31">
        <f>+'5-expo'!A19</f>
        <v>42339</v>
      </c>
      <c r="B22" s="32"/>
      <c r="C22" s="32"/>
    </row>
    <row r="23" spans="1:3" s="11" customFormat="1" x14ac:dyDescent="0.2">
      <c r="A23" s="23">
        <f>+'5-expo'!A20</f>
        <v>42370</v>
      </c>
      <c r="B23" s="25"/>
      <c r="C23" s="25"/>
    </row>
    <row r="24" spans="1:3" s="11" customFormat="1" x14ac:dyDescent="0.2">
      <c r="A24" s="27">
        <f>+'5-expo'!A21</f>
        <v>42401</v>
      </c>
      <c r="B24" s="29"/>
      <c r="C24" s="29"/>
    </row>
    <row r="25" spans="1:3" s="11" customFormat="1" x14ac:dyDescent="0.2">
      <c r="A25" s="27">
        <f>+'5-expo'!A22</f>
        <v>42430</v>
      </c>
      <c r="B25" s="29"/>
      <c r="C25" s="29"/>
    </row>
    <row r="26" spans="1:3" s="11" customFormat="1" x14ac:dyDescent="0.2">
      <c r="A26" s="27">
        <f>+'5-expo'!A23</f>
        <v>42461</v>
      </c>
      <c r="B26" s="29"/>
      <c r="C26" s="29"/>
    </row>
    <row r="27" spans="1:3" s="11" customFormat="1" x14ac:dyDescent="0.2">
      <c r="A27" s="27">
        <f>+'5-expo'!A24</f>
        <v>42491</v>
      </c>
      <c r="B27" s="29"/>
      <c r="C27" s="29"/>
    </row>
    <row r="28" spans="1:3" s="11" customFormat="1" x14ac:dyDescent="0.2">
      <c r="A28" s="27">
        <f>+'5-expo'!A25</f>
        <v>42522</v>
      </c>
      <c r="B28" s="29"/>
      <c r="C28" s="29"/>
    </row>
    <row r="29" spans="1:3" s="11" customFormat="1" x14ac:dyDescent="0.2">
      <c r="A29" s="27">
        <f>+'5-expo'!A26</f>
        <v>42552</v>
      </c>
      <c r="B29" s="29"/>
      <c r="C29" s="29"/>
    </row>
    <row r="30" spans="1:3" s="11" customFormat="1" x14ac:dyDescent="0.2">
      <c r="A30" s="27">
        <f>+'5-expo'!A27</f>
        <v>42583</v>
      </c>
      <c r="B30" s="29"/>
      <c r="C30" s="29"/>
    </row>
    <row r="31" spans="1:3" s="11" customFormat="1" x14ac:dyDescent="0.2">
      <c r="A31" s="27">
        <f>+'5-expo'!A28</f>
        <v>42614</v>
      </c>
      <c r="B31" s="29"/>
      <c r="C31" s="29"/>
    </row>
    <row r="32" spans="1:3" s="11" customFormat="1" x14ac:dyDescent="0.2">
      <c r="A32" s="27">
        <f>+'5-expo'!A29</f>
        <v>42644</v>
      </c>
      <c r="B32" s="29"/>
      <c r="C32" s="29"/>
    </row>
    <row r="33" spans="1:3" s="11" customFormat="1" x14ac:dyDescent="0.2">
      <c r="A33" s="27">
        <f>+'5-expo'!A30</f>
        <v>42675</v>
      </c>
      <c r="B33" s="29"/>
      <c r="C33" s="29"/>
    </row>
    <row r="34" spans="1:3" s="11" customFormat="1" ht="13.5" thickBot="1" x14ac:dyDescent="0.25">
      <c r="A34" s="31">
        <f>+'5-expo'!A31</f>
        <v>42705</v>
      </c>
      <c r="B34" s="32"/>
      <c r="C34" s="32"/>
    </row>
    <row r="35" spans="1:3" s="11" customFormat="1" x14ac:dyDescent="0.2">
      <c r="A35" s="23">
        <f>+'5-expo'!A32</f>
        <v>42736</v>
      </c>
      <c r="B35" s="25"/>
      <c r="C35" s="25"/>
    </row>
    <row r="36" spans="1:3" s="11" customFormat="1" x14ac:dyDescent="0.2">
      <c r="A36" s="27">
        <f>+'5-expo'!A33</f>
        <v>42767</v>
      </c>
      <c r="B36" s="29"/>
      <c r="C36" s="29"/>
    </row>
    <row r="37" spans="1:3" s="11" customFormat="1" x14ac:dyDescent="0.2">
      <c r="A37" s="27">
        <f>+'5-expo'!A34</f>
        <v>42795</v>
      </c>
      <c r="B37" s="29"/>
      <c r="C37" s="29"/>
    </row>
    <row r="38" spans="1:3" s="11" customFormat="1" x14ac:dyDescent="0.2">
      <c r="A38" s="27">
        <f>+'5-expo'!A35</f>
        <v>42826</v>
      </c>
      <c r="B38" s="29"/>
      <c r="C38" s="29"/>
    </row>
    <row r="39" spans="1:3" s="11" customFormat="1" x14ac:dyDescent="0.2">
      <c r="A39" s="27">
        <f>+'5-expo'!A36</f>
        <v>42856</v>
      </c>
      <c r="B39" s="29"/>
      <c r="C39" s="29"/>
    </row>
    <row r="40" spans="1:3" s="11" customFormat="1" x14ac:dyDescent="0.2">
      <c r="A40" s="27">
        <f>+'5-expo'!A37</f>
        <v>42887</v>
      </c>
      <c r="B40" s="29"/>
      <c r="C40" s="29"/>
    </row>
    <row r="41" spans="1:3" s="11" customFormat="1" x14ac:dyDescent="0.2">
      <c r="A41" s="27">
        <f>+'5-expo'!A38</f>
        <v>42917</v>
      </c>
      <c r="B41" s="29"/>
      <c r="C41" s="29"/>
    </row>
    <row r="42" spans="1:3" s="11" customFormat="1" x14ac:dyDescent="0.2">
      <c r="A42" s="27">
        <f>+'5-expo'!A39</f>
        <v>42948</v>
      </c>
      <c r="B42" s="29"/>
      <c r="C42" s="29"/>
    </row>
    <row r="43" spans="1:3" s="11" customFormat="1" x14ac:dyDescent="0.2">
      <c r="A43" s="27">
        <f>+'5-expo'!A40</f>
        <v>42979</v>
      </c>
      <c r="B43" s="29"/>
      <c r="C43" s="29"/>
    </row>
    <row r="44" spans="1:3" s="11" customFormat="1" x14ac:dyDescent="0.2">
      <c r="A44" s="27">
        <f>+'5-expo'!A41</f>
        <v>43009</v>
      </c>
      <c r="B44" s="29"/>
      <c r="C44" s="29"/>
    </row>
    <row r="45" spans="1:3" s="11" customFormat="1" x14ac:dyDescent="0.2">
      <c r="A45" s="27">
        <f>+'5-expo'!A42</f>
        <v>43040</v>
      </c>
      <c r="B45" s="29"/>
      <c r="C45" s="29"/>
    </row>
    <row r="46" spans="1:3" s="11" customFormat="1" ht="13.5" thickBot="1" x14ac:dyDescent="0.25">
      <c r="A46" s="31">
        <f>+'5-expo'!A43</f>
        <v>43070</v>
      </c>
      <c r="B46" s="32"/>
      <c r="C46" s="32"/>
    </row>
    <row r="47" spans="1:3" s="11" customFormat="1" x14ac:dyDescent="0.2">
      <c r="A47" s="23">
        <f>+'5-expo'!A44</f>
        <v>43101</v>
      </c>
      <c r="B47" s="25"/>
      <c r="C47" s="25"/>
    </row>
    <row r="48" spans="1:3" s="11" customFormat="1" ht="13.5" thickBot="1" x14ac:dyDescent="0.25">
      <c r="A48" s="31">
        <f>+'5-expo'!A45</f>
        <v>43132</v>
      </c>
      <c r="B48" s="32"/>
      <c r="C48" s="32"/>
    </row>
    <row r="49" spans="1:3" s="11" customFormat="1" ht="13.5" thickBot="1" x14ac:dyDescent="0.25">
      <c r="A49" s="37"/>
      <c r="B49" s="38"/>
      <c r="C49" s="39"/>
    </row>
    <row r="50" spans="1:3" s="11" customFormat="1" x14ac:dyDescent="0.2">
      <c r="A50" s="57">
        <f>'6.a-precios'!A51</f>
        <v>2015</v>
      </c>
      <c r="B50" s="95"/>
      <c r="C50" s="95"/>
    </row>
    <row r="51" spans="1:3" x14ac:dyDescent="0.2">
      <c r="A51" s="58">
        <f>'6.a-precios'!A52</f>
        <v>2016</v>
      </c>
      <c r="B51" s="96"/>
      <c r="C51" s="96"/>
    </row>
    <row r="52" spans="1:3" ht="13.5" thickBot="1" x14ac:dyDescent="0.25">
      <c r="A52" s="59">
        <f>'6.a-precios'!A53</f>
        <v>2017</v>
      </c>
      <c r="B52" s="97"/>
      <c r="C52" s="97"/>
    </row>
    <row r="53" spans="1:3" ht="13.5" thickBot="1" x14ac:dyDescent="0.25">
      <c r="A53" s="37"/>
    </row>
    <row r="54" spans="1:3" x14ac:dyDescent="0.2">
      <c r="A54" s="70" t="str">
        <f>'6.a-precios'!A55</f>
        <v>ene-feb 2017</v>
      </c>
      <c r="B54" s="95"/>
      <c r="C54" s="95"/>
    </row>
    <row r="55" spans="1:3" ht="13.5" thickBot="1" x14ac:dyDescent="0.25">
      <c r="A55" s="71" t="str">
        <f>'6.a-precios'!A56</f>
        <v>ene-feb 2018</v>
      </c>
      <c r="B55" s="97"/>
      <c r="C55" s="97"/>
    </row>
  </sheetData>
  <mergeCells count="2">
    <mergeCell ref="A1:C1"/>
    <mergeCell ref="A5:D5"/>
  </mergeCells>
  <printOptions horizontalCentered="1" verticalCentered="1"/>
  <pageMargins left="0.35433070866141736" right="0.43307086614173229" top="0.47244094488188981" bottom="0.43307086614173229" header="0.19685039370078741" footer="0"/>
  <pageSetup paperSize="9" orientation="portrait" horizontalDpi="300" verticalDpi="300" r:id="rId1"/>
  <headerFooter alignWithMargins="0">
    <oddHeader>&amp;R2018 - Año del Centenario de la Reforma Universitaria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view="pageBreakPreview" topLeftCell="A28" zoomScaleNormal="100" zoomScaleSheetLayoutView="100" workbookViewId="0">
      <selection activeCell="A50" sqref="A50:C52"/>
    </sheetView>
  </sheetViews>
  <sheetFormatPr baseColWidth="10" defaultRowHeight="12.75" x14ac:dyDescent="0.2"/>
  <cols>
    <col min="1" max="1" width="17.42578125" customWidth="1"/>
    <col min="2" max="2" width="31.5703125" customWidth="1"/>
    <col min="3" max="3" width="27.5703125" customWidth="1"/>
  </cols>
  <sheetData>
    <row r="1" spans="1:4" s="11" customFormat="1" x14ac:dyDescent="0.2">
      <c r="A1" s="135" t="s">
        <v>59</v>
      </c>
      <c r="B1" s="136"/>
      <c r="C1" s="136"/>
      <c r="D1" s="21"/>
    </row>
    <row r="2" spans="1:4" s="11" customFormat="1" x14ac:dyDescent="0.2">
      <c r="A2" s="9" t="s">
        <v>24</v>
      </c>
      <c r="B2" s="10"/>
      <c r="C2" s="10"/>
    </row>
    <row r="3" spans="1:4" s="11" customFormat="1" x14ac:dyDescent="0.2">
      <c r="A3" s="64" t="str">
        <f>+'1.modelos prod.invest.'!A3</f>
        <v>Amortiguadores para motos</v>
      </c>
      <c r="B3" s="63"/>
      <c r="C3" s="63"/>
    </row>
    <row r="4" spans="1:4" s="11" customFormat="1" x14ac:dyDescent="0.2">
      <c r="A4" s="62" t="s">
        <v>22</v>
      </c>
      <c r="B4" s="63"/>
      <c r="C4" s="63"/>
    </row>
    <row r="5" spans="1:4" s="11" customFormat="1" ht="12.75" customHeight="1" x14ac:dyDescent="0.2">
      <c r="A5" s="139" t="s">
        <v>58</v>
      </c>
      <c r="B5" s="139"/>
      <c r="C5" s="139"/>
      <c r="D5" s="139"/>
    </row>
    <row r="6" spans="1:4" s="11" customFormat="1" x14ac:dyDescent="0.2">
      <c r="A6" s="104" t="s">
        <v>54</v>
      </c>
      <c r="B6" s="104"/>
      <c r="C6" s="104"/>
      <c r="D6" s="104"/>
    </row>
    <row r="7" spans="1:4" s="11" customFormat="1" x14ac:dyDescent="0.2">
      <c r="A7" s="104" t="s">
        <v>55</v>
      </c>
      <c r="B7" s="104"/>
      <c r="C7" s="104"/>
      <c r="D7" s="104"/>
    </row>
    <row r="8" spans="1:4" s="11" customFormat="1" ht="13.5" thickBot="1" x14ac:dyDescent="0.25">
      <c r="A8" s="62"/>
      <c r="B8" s="63"/>
      <c r="C8" s="63"/>
    </row>
    <row r="9" spans="1:4" s="11" customFormat="1" ht="12.75" customHeight="1" x14ac:dyDescent="0.2">
      <c r="A9" s="93" t="s">
        <v>15</v>
      </c>
      <c r="B9" s="93" t="s">
        <v>25</v>
      </c>
      <c r="C9" s="93"/>
    </row>
    <row r="10" spans="1:4" s="11" customFormat="1" ht="13.5" thickBot="1" x14ac:dyDescent="0.25">
      <c r="A10" s="94" t="s">
        <v>18</v>
      </c>
      <c r="B10" s="94" t="s">
        <v>40</v>
      </c>
      <c r="C10" s="94" t="s">
        <v>41</v>
      </c>
    </row>
    <row r="11" spans="1:4" s="11" customFormat="1" x14ac:dyDescent="0.2">
      <c r="A11" s="70">
        <f>+'5-expo'!A8</f>
        <v>42005</v>
      </c>
      <c r="B11" s="75"/>
      <c r="C11" s="75"/>
    </row>
    <row r="12" spans="1:4" s="11" customFormat="1" x14ac:dyDescent="0.2">
      <c r="A12" s="27">
        <f>+'5-expo'!A9</f>
        <v>42036</v>
      </c>
      <c r="B12" s="29"/>
      <c r="C12" s="29"/>
    </row>
    <row r="13" spans="1:4" s="11" customFormat="1" x14ac:dyDescent="0.2">
      <c r="A13" s="27">
        <f>+'5-expo'!A10</f>
        <v>42064</v>
      </c>
      <c r="B13" s="29"/>
      <c r="C13" s="29"/>
    </row>
    <row r="14" spans="1:4" s="11" customFormat="1" x14ac:dyDescent="0.2">
      <c r="A14" s="27">
        <f>+'5-expo'!A11</f>
        <v>42095</v>
      </c>
      <c r="B14" s="29"/>
      <c r="C14" s="29"/>
    </row>
    <row r="15" spans="1:4" s="11" customFormat="1" x14ac:dyDescent="0.2">
      <c r="A15" s="27">
        <f>+'5-expo'!A12</f>
        <v>42125</v>
      </c>
      <c r="B15" s="29"/>
      <c r="C15" s="29"/>
    </row>
    <row r="16" spans="1:4" s="11" customFormat="1" x14ac:dyDescent="0.2">
      <c r="A16" s="27">
        <f>+'5-expo'!A13</f>
        <v>42156</v>
      </c>
      <c r="B16" s="29"/>
      <c r="C16" s="29"/>
    </row>
    <row r="17" spans="1:3" s="11" customFormat="1" x14ac:dyDescent="0.2">
      <c r="A17" s="27">
        <f>+'5-expo'!A14</f>
        <v>42186</v>
      </c>
      <c r="B17" s="29"/>
      <c r="C17" s="29"/>
    </row>
    <row r="18" spans="1:3" s="11" customFormat="1" x14ac:dyDescent="0.2">
      <c r="A18" s="27">
        <f>+'5-expo'!A15</f>
        <v>42217</v>
      </c>
      <c r="B18" s="29"/>
      <c r="C18" s="29"/>
    </row>
    <row r="19" spans="1:3" s="11" customFormat="1" x14ac:dyDescent="0.2">
      <c r="A19" s="27">
        <f>+'5-expo'!A16</f>
        <v>42248</v>
      </c>
      <c r="B19" s="29"/>
      <c r="C19" s="29"/>
    </row>
    <row r="20" spans="1:3" s="11" customFormat="1" x14ac:dyDescent="0.2">
      <c r="A20" s="27">
        <f>+'5-expo'!A17</f>
        <v>42278</v>
      </c>
      <c r="B20" s="29"/>
      <c r="C20" s="29"/>
    </row>
    <row r="21" spans="1:3" s="11" customFormat="1" x14ac:dyDescent="0.2">
      <c r="A21" s="27">
        <f>+'5-expo'!A18</f>
        <v>42309</v>
      </c>
      <c r="B21" s="29"/>
      <c r="C21" s="29"/>
    </row>
    <row r="22" spans="1:3" s="11" customFormat="1" ht="13.5" thickBot="1" x14ac:dyDescent="0.25">
      <c r="A22" s="31">
        <f>+'5-expo'!A19</f>
        <v>42339</v>
      </c>
      <c r="B22" s="32"/>
      <c r="C22" s="32"/>
    </row>
    <row r="23" spans="1:3" s="11" customFormat="1" x14ac:dyDescent="0.2">
      <c r="A23" s="23">
        <f>+'5-expo'!A20</f>
        <v>42370</v>
      </c>
      <c r="B23" s="25"/>
      <c r="C23" s="25"/>
    </row>
    <row r="24" spans="1:3" s="11" customFormat="1" x14ac:dyDescent="0.2">
      <c r="A24" s="27">
        <f>+'5-expo'!A21</f>
        <v>42401</v>
      </c>
      <c r="B24" s="29"/>
      <c r="C24" s="29"/>
    </row>
    <row r="25" spans="1:3" s="11" customFormat="1" x14ac:dyDescent="0.2">
      <c r="A25" s="27">
        <f>+'5-expo'!A22</f>
        <v>42430</v>
      </c>
      <c r="B25" s="29"/>
      <c r="C25" s="29"/>
    </row>
    <row r="26" spans="1:3" s="11" customFormat="1" x14ac:dyDescent="0.2">
      <c r="A26" s="27">
        <f>+'5-expo'!A23</f>
        <v>42461</v>
      </c>
      <c r="B26" s="29"/>
      <c r="C26" s="29"/>
    </row>
    <row r="27" spans="1:3" s="11" customFormat="1" x14ac:dyDescent="0.2">
      <c r="A27" s="27">
        <f>+'5-expo'!A24</f>
        <v>42491</v>
      </c>
      <c r="B27" s="29"/>
      <c r="C27" s="29"/>
    </row>
    <row r="28" spans="1:3" s="11" customFormat="1" x14ac:dyDescent="0.2">
      <c r="A28" s="27">
        <f>+'5-expo'!A25</f>
        <v>42522</v>
      </c>
      <c r="B28" s="29"/>
      <c r="C28" s="29"/>
    </row>
    <row r="29" spans="1:3" s="11" customFormat="1" x14ac:dyDescent="0.2">
      <c r="A29" s="27">
        <f>+'5-expo'!A26</f>
        <v>42552</v>
      </c>
      <c r="B29" s="29"/>
      <c r="C29" s="29"/>
    </row>
    <row r="30" spans="1:3" s="11" customFormat="1" x14ac:dyDescent="0.2">
      <c r="A30" s="27">
        <f>+'5-expo'!A27</f>
        <v>42583</v>
      </c>
      <c r="B30" s="29"/>
      <c r="C30" s="29"/>
    </row>
    <row r="31" spans="1:3" s="11" customFormat="1" x14ac:dyDescent="0.2">
      <c r="A31" s="27">
        <f>+'5-expo'!A28</f>
        <v>42614</v>
      </c>
      <c r="B31" s="29"/>
      <c r="C31" s="29"/>
    </row>
    <row r="32" spans="1:3" s="11" customFormat="1" x14ac:dyDescent="0.2">
      <c r="A32" s="27">
        <f>+'5-expo'!A29</f>
        <v>42644</v>
      </c>
      <c r="B32" s="29"/>
      <c r="C32" s="29"/>
    </row>
    <row r="33" spans="1:3" s="11" customFormat="1" x14ac:dyDescent="0.2">
      <c r="A33" s="27">
        <f>+'5-expo'!A30</f>
        <v>42675</v>
      </c>
      <c r="B33" s="29"/>
      <c r="C33" s="29"/>
    </row>
    <row r="34" spans="1:3" s="11" customFormat="1" ht="13.5" thickBot="1" x14ac:dyDescent="0.25">
      <c r="A34" s="31">
        <f>+'5-expo'!A31</f>
        <v>42705</v>
      </c>
      <c r="B34" s="32"/>
      <c r="C34" s="32"/>
    </row>
    <row r="35" spans="1:3" s="11" customFormat="1" x14ac:dyDescent="0.2">
      <c r="A35" s="23">
        <f>+'5-expo'!A32</f>
        <v>42736</v>
      </c>
      <c r="B35" s="25"/>
      <c r="C35" s="25"/>
    </row>
    <row r="36" spans="1:3" s="11" customFormat="1" x14ac:dyDescent="0.2">
      <c r="A36" s="27">
        <f>+'5-expo'!A33</f>
        <v>42767</v>
      </c>
      <c r="B36" s="29"/>
      <c r="C36" s="29"/>
    </row>
    <row r="37" spans="1:3" s="11" customFormat="1" x14ac:dyDescent="0.2">
      <c r="A37" s="27">
        <f>+'5-expo'!A34</f>
        <v>42795</v>
      </c>
      <c r="B37" s="29"/>
      <c r="C37" s="29"/>
    </row>
    <row r="38" spans="1:3" s="11" customFormat="1" x14ac:dyDescent="0.2">
      <c r="A38" s="27">
        <f>+'5-expo'!A35</f>
        <v>42826</v>
      </c>
      <c r="B38" s="29"/>
      <c r="C38" s="29"/>
    </row>
    <row r="39" spans="1:3" s="11" customFormat="1" x14ac:dyDescent="0.2">
      <c r="A39" s="27">
        <f>+'5-expo'!A36</f>
        <v>42856</v>
      </c>
      <c r="B39" s="29"/>
      <c r="C39" s="29"/>
    </row>
    <row r="40" spans="1:3" s="11" customFormat="1" x14ac:dyDescent="0.2">
      <c r="A40" s="27">
        <f>+'5-expo'!A37</f>
        <v>42887</v>
      </c>
      <c r="B40" s="29"/>
      <c r="C40" s="29"/>
    </row>
    <row r="41" spans="1:3" s="11" customFormat="1" x14ac:dyDescent="0.2">
      <c r="A41" s="27">
        <f>+'5-expo'!A38</f>
        <v>42917</v>
      </c>
      <c r="B41" s="29"/>
      <c r="C41" s="29"/>
    </row>
    <row r="42" spans="1:3" s="11" customFormat="1" x14ac:dyDescent="0.2">
      <c r="A42" s="27">
        <f>+'5-expo'!A39</f>
        <v>42948</v>
      </c>
      <c r="B42" s="29"/>
      <c r="C42" s="29"/>
    </row>
    <row r="43" spans="1:3" s="11" customFormat="1" x14ac:dyDescent="0.2">
      <c r="A43" s="27">
        <f>+'5-expo'!A40</f>
        <v>42979</v>
      </c>
      <c r="B43" s="29"/>
      <c r="C43" s="29"/>
    </row>
    <row r="44" spans="1:3" s="11" customFormat="1" x14ac:dyDescent="0.2">
      <c r="A44" s="27">
        <f>+'5-expo'!A41</f>
        <v>43009</v>
      </c>
      <c r="B44" s="29"/>
      <c r="C44" s="29"/>
    </row>
    <row r="45" spans="1:3" s="11" customFormat="1" x14ac:dyDescent="0.2">
      <c r="A45" s="27">
        <f>+'5-expo'!A42</f>
        <v>43040</v>
      </c>
      <c r="B45" s="29"/>
      <c r="C45" s="29"/>
    </row>
    <row r="46" spans="1:3" s="11" customFormat="1" ht="13.5" thickBot="1" x14ac:dyDescent="0.25">
      <c r="A46" s="31">
        <f>+'5-expo'!A43</f>
        <v>43070</v>
      </c>
      <c r="B46" s="32"/>
      <c r="C46" s="32"/>
    </row>
    <row r="47" spans="1:3" s="11" customFormat="1" x14ac:dyDescent="0.2">
      <c r="A47" s="23">
        <f>+'5-expo'!A44</f>
        <v>43101</v>
      </c>
      <c r="B47" s="25"/>
      <c r="C47" s="25"/>
    </row>
    <row r="48" spans="1:3" s="11" customFormat="1" ht="13.5" thickBot="1" x14ac:dyDescent="0.25">
      <c r="A48" s="31">
        <f>+'5-expo'!A45</f>
        <v>43132</v>
      </c>
      <c r="B48" s="32"/>
      <c r="C48" s="32"/>
    </row>
    <row r="49" spans="1:3" s="11" customFormat="1" ht="13.5" thickBot="1" x14ac:dyDescent="0.25">
      <c r="A49" s="37"/>
      <c r="B49" s="38"/>
      <c r="C49" s="39"/>
    </row>
    <row r="50" spans="1:3" s="11" customFormat="1" x14ac:dyDescent="0.2">
      <c r="A50" s="57">
        <f>'6.a-precios'!A51</f>
        <v>2015</v>
      </c>
      <c r="B50" s="95"/>
      <c r="C50" s="95"/>
    </row>
    <row r="51" spans="1:3" x14ac:dyDescent="0.2">
      <c r="A51" s="58">
        <f>'6.a-precios'!A52</f>
        <v>2016</v>
      </c>
      <c r="B51" s="96"/>
      <c r="C51" s="96"/>
    </row>
    <row r="52" spans="1:3" ht="13.5" thickBot="1" x14ac:dyDescent="0.25">
      <c r="A52" s="59">
        <f>'6.a-precios'!A53</f>
        <v>2017</v>
      </c>
      <c r="B52" s="97"/>
      <c r="C52" s="97"/>
    </row>
    <row r="53" spans="1:3" ht="13.5" thickBot="1" x14ac:dyDescent="0.25">
      <c r="A53" s="37"/>
    </row>
    <row r="54" spans="1:3" x14ac:dyDescent="0.2">
      <c r="A54" s="70" t="str">
        <f>'6.a-precios'!A55</f>
        <v>ene-feb 2017</v>
      </c>
      <c r="B54" s="95"/>
      <c r="C54" s="95"/>
    </row>
    <row r="55" spans="1:3" ht="13.5" thickBot="1" x14ac:dyDescent="0.25">
      <c r="A55" s="71" t="str">
        <f>'6.a-precios'!A56</f>
        <v>ene-feb 2018</v>
      </c>
      <c r="B55" s="97"/>
      <c r="C55" s="97"/>
    </row>
  </sheetData>
  <mergeCells count="2">
    <mergeCell ref="A1:C1"/>
    <mergeCell ref="A5:D5"/>
  </mergeCells>
  <printOptions horizontalCentered="1" verticalCentered="1"/>
  <pageMargins left="0.35433070866141736" right="0.43307086614173229" top="0.47244094488188981" bottom="0.43307086614173229" header="0.19685039370078741" footer="0"/>
  <pageSetup paperSize="9" orientation="portrait" horizontalDpi="300" verticalDpi="300" r:id="rId1"/>
  <headerFooter alignWithMargins="0">
    <oddHeader>&amp;R2018 - Año del Centenario de la Reforma Universitaria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anexo</vt:lpstr>
      <vt:lpstr>1.modelos prod.invest.</vt:lpstr>
      <vt:lpstr>2-total país</vt:lpstr>
      <vt:lpstr>3-precios a otros destinos</vt:lpstr>
      <vt:lpstr>4-volumenes</vt:lpstr>
      <vt:lpstr>5-expo</vt:lpstr>
      <vt:lpstr>6.a-precios</vt:lpstr>
      <vt:lpstr>6.b-precios</vt:lpstr>
      <vt:lpstr>6.c-precios</vt:lpstr>
      <vt:lpstr>Hoja1</vt:lpstr>
      <vt:lpstr>'1.modelos prod.invest.'!Área_de_impresión</vt:lpstr>
      <vt:lpstr>'2-total país'!Área_de_impresión</vt:lpstr>
      <vt:lpstr>'3-precios a otros destinos'!Área_de_impresión</vt:lpstr>
      <vt:lpstr>'4-volumenes'!Área_de_impresión</vt:lpstr>
      <vt:lpstr>'5-expo'!Área_de_impresión</vt:lpstr>
      <vt:lpstr>'6.a-precios'!Área_de_impresión</vt:lpstr>
      <vt:lpstr>'6.b-precios'!Área_de_impresión</vt:lpstr>
      <vt:lpstr>'6.c-precios'!Área_de_impresión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Sebastian Lastra</cp:lastModifiedBy>
  <cp:lastPrinted>2018-05-08T18:47:32Z</cp:lastPrinted>
  <dcterms:created xsi:type="dcterms:W3CDTF">2006-05-08T13:48:52Z</dcterms:created>
  <dcterms:modified xsi:type="dcterms:W3CDTF">2018-05-09T17:52:48Z</dcterms:modified>
</cp:coreProperties>
</file>