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NCFP\DEUDA\Publicaciones Internet\deuda\servicios\consolidado\2025\"/>
    </mc:Choice>
  </mc:AlternateContent>
  <bookViews>
    <workbookView xWindow="0" yWindow="0" windowWidth="28800" windowHeight="10575"/>
  </bookViews>
  <sheets>
    <sheet name="I Trim 2025 millon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O14" i="1"/>
  <c r="N14" i="1"/>
  <c r="M14" i="1"/>
  <c r="L14" i="1"/>
  <c r="K14" i="1"/>
  <c r="D16" i="1"/>
  <c r="C16" i="1"/>
  <c r="T14" i="1"/>
  <c r="S14" i="1"/>
  <c r="R14" i="1"/>
  <c r="Q14" i="1"/>
  <c r="P14" i="1"/>
  <c r="J14" i="1"/>
  <c r="I14" i="1"/>
  <c r="H14" i="1"/>
  <c r="G14" i="1"/>
  <c r="F14" i="1"/>
  <c r="E14" i="1"/>
  <c r="D15" i="1"/>
  <c r="C15" i="1"/>
  <c r="C14" i="1" s="1"/>
  <c r="D14" i="1" l="1"/>
</calcChain>
</file>

<file path=xl/sharedStrings.xml><?xml version="1.0" encoding="utf-8"?>
<sst xmlns="http://schemas.openxmlformats.org/spreadsheetml/2006/main" count="62" uniqueCount="46">
  <si>
    <t>SERVICIOS DEVENGADOS ACUMULADOS AL 31/03/2025 (1)</t>
  </si>
  <si>
    <t xml:space="preserve"> En millones de pesos</t>
  </si>
  <si>
    <t>Año</t>
  </si>
  <si>
    <t>TOTAL (5)</t>
  </si>
  <si>
    <t>Gobierno Nacional</t>
  </si>
  <si>
    <t>FFFIR (2)</t>
  </si>
  <si>
    <t>FFDP (3)</t>
  </si>
  <si>
    <t>Bancos</t>
  </si>
  <si>
    <t>Deuda Consolidada</t>
  </si>
  <si>
    <t>Bonos (4)</t>
  </si>
  <si>
    <t>Organismos Internacionales</t>
  </si>
  <si>
    <t>Deuda Indirecta</t>
  </si>
  <si>
    <t>Amortización</t>
  </si>
  <si>
    <t>Interés</t>
  </si>
  <si>
    <t xml:space="preserve">TOTAL </t>
  </si>
  <si>
    <t>CABA</t>
  </si>
  <si>
    <t>Buenos Aires</t>
  </si>
  <si>
    <t>Catamarca</t>
  </si>
  <si>
    <t>Córdoba</t>
  </si>
  <si>
    <t>Corrientes</t>
  </si>
  <si>
    <t>Chaco</t>
  </si>
  <si>
    <t>Chubut</t>
  </si>
  <si>
    <t>Entre Ríos</t>
  </si>
  <si>
    <t>Formosa</t>
  </si>
  <si>
    <t>Jujuy</t>
  </si>
  <si>
    <t>La Pampa</t>
  </si>
  <si>
    <t>La Rioja</t>
  </si>
  <si>
    <t>Mendoza</t>
  </si>
  <si>
    <t>Misiones</t>
  </si>
  <si>
    <t>Neuquén</t>
  </si>
  <si>
    <t>Río Negro</t>
  </si>
  <si>
    <t>Salta</t>
  </si>
  <si>
    <t>San Juan</t>
  </si>
  <si>
    <t>San Luis</t>
  </si>
  <si>
    <t>Santa Cruz</t>
  </si>
  <si>
    <t>Santa Fé</t>
  </si>
  <si>
    <t>Santiago del Estero</t>
  </si>
  <si>
    <t>Tierra del Fuego</t>
  </si>
  <si>
    <t>Tucumán</t>
  </si>
  <si>
    <t>Notas:</t>
  </si>
  <si>
    <t>1).-Todos los datos son preliminares y se encuentran sujetos a revisión.</t>
  </si>
  <si>
    <t>2).- Fondo Fiduciario Federal de Infraestructura Regional.</t>
  </si>
  <si>
    <t>3).- Fondo Fiduciario de Desarrollo Provincial.</t>
  </si>
  <si>
    <t>4).- Bonos expresados a Valor Residual.</t>
  </si>
  <si>
    <t>5). - El Total de Deuda Pública Provincial es neto de Deuda Indirecta.</t>
  </si>
  <si>
    <t>Información publicada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</si>
</sst>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_ * #,##0.00_ ;_ * \-#,##0.00_ ;_ * &quot;-&quot;??_ ;_ @_ "/>
    <numFmt numFmtId="166" formatCode="_ * #,##0_ ;_ * \-#,##0_ ;_ * &quot;-&quot;??_ ;_ @_ "/>
    <numFmt numFmtId="167" formatCode="#,##0;\ \-0;\ \-;\ @"/>
  </numFmts>
  <fonts count="13" x14ac:knownFonts="1">
    <font>
      <sz val="10"/>
      <name val="Arial"/>
    </font>
    <font>
      <sz val="11"/>
      <name val="Roboto"/>
    </font>
    <font>
      <sz val="10"/>
      <name val="Arial"/>
      <family val="2"/>
    </font>
    <font>
      <b/>
      <sz val="14"/>
      <name val="Roboto"/>
    </font>
    <font>
      <b/>
      <sz val="11"/>
      <color indexed="8"/>
      <name val="Roboto"/>
    </font>
    <font>
      <b/>
      <sz val="11"/>
      <color indexed="56"/>
      <name val="Roboto"/>
    </font>
    <font>
      <b/>
      <sz val="11"/>
      <color indexed="60"/>
      <name val="Roboto"/>
    </font>
    <font>
      <b/>
      <sz val="11"/>
      <color theme="0"/>
      <name val="Roboto"/>
    </font>
    <font>
      <b/>
      <sz val="11"/>
      <name val="Roboto"/>
    </font>
    <font>
      <sz val="11"/>
      <color indexed="8"/>
      <name val="Roboto"/>
    </font>
    <font>
      <b/>
      <i/>
      <sz val="11"/>
      <name val="Roboto"/>
    </font>
    <font>
      <sz val="11"/>
      <color indexed="56"/>
      <name val="Roboto"/>
    </font>
    <font>
      <b/>
      <u/>
      <sz val="11"/>
      <color indexed="8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52C4F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1" tint="0.34998626667073579"/>
      </top>
      <bottom style="thin">
        <color theme="0" tint="-0.14996795556505021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0" tint="-0.14996795556505021"/>
      </bottom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0" fontId="2" fillId="0" borderId="0"/>
  </cellStyleXfs>
  <cellXfs count="38">
    <xf numFmtId="0" fontId="0" fillId="0" borderId="0" xfId="0"/>
    <xf numFmtId="0" fontId="1" fillId="2" borderId="0" xfId="0" applyFont="1" applyFill="1" applyBorder="1"/>
    <xf numFmtId="0" fontId="1" fillId="2" borderId="0" xfId="0" applyFont="1" applyFill="1"/>
    <xf numFmtId="0" fontId="5" fillId="0" borderId="0" xfId="0" applyFont="1" applyFill="1" applyBorder="1" applyAlignment="1"/>
    <xf numFmtId="164" fontId="6" fillId="0" borderId="0" xfId="0" applyNumberFormat="1" applyFont="1" applyFill="1" applyAlignment="1"/>
    <xf numFmtId="0" fontId="1" fillId="0" borderId="0" xfId="0" applyFont="1" applyFill="1" applyAlignment="1"/>
    <xf numFmtId="166" fontId="1" fillId="0" borderId="0" xfId="1" applyNumberFormat="1" applyFont="1" applyFill="1" applyAlignment="1"/>
    <xf numFmtId="166" fontId="1" fillId="0" borderId="0" xfId="1" applyNumberFormat="1" applyFont="1" applyFill="1" applyBorder="1" applyAlignment="1"/>
    <xf numFmtId="0" fontId="1" fillId="2" borderId="0" xfId="0" applyFont="1" applyFill="1" applyAlignment="1"/>
    <xf numFmtId="0" fontId="7" fillId="3" borderId="1" xfId="2" applyNumberFormat="1" applyFont="1" applyFill="1" applyBorder="1" applyAlignment="1">
      <alignment horizontal="center" vertical="center" wrapText="1"/>
    </xf>
    <xf numFmtId="0" fontId="8" fillId="4" borderId="1" xfId="2" applyFont="1" applyFill="1" applyBorder="1" applyAlignment="1">
      <alignment horizontal="center"/>
    </xf>
    <xf numFmtId="167" fontId="8" fillId="4" borderId="1" xfId="2" applyNumberFormat="1" applyFont="1" applyFill="1" applyBorder="1" applyAlignment="1">
      <alignment horizontal="center"/>
    </xf>
    <xf numFmtId="166" fontId="1" fillId="2" borderId="0" xfId="0" applyNumberFormat="1" applyFont="1" applyFill="1"/>
    <xf numFmtId="0" fontId="4" fillId="2" borderId="1" xfId="2" applyFont="1" applyFill="1" applyBorder="1" applyAlignment="1">
      <alignment horizontal="left"/>
    </xf>
    <xf numFmtId="167" fontId="1" fillId="0" borderId="1" xfId="2" applyNumberFormat="1" applyFont="1" applyFill="1" applyBorder="1" applyAlignment="1">
      <alignment horizontal="center" vertical="center" wrapText="1"/>
    </xf>
    <xf numFmtId="167" fontId="9" fillId="2" borderId="1" xfId="2" applyNumberFormat="1" applyFont="1" applyFill="1" applyBorder="1" applyAlignment="1">
      <alignment horizontal="center"/>
    </xf>
    <xf numFmtId="166" fontId="1" fillId="0" borderId="0" xfId="0" applyNumberFormat="1" applyFont="1" applyFill="1"/>
    <xf numFmtId="0" fontId="1" fillId="0" borderId="0" xfId="0" applyFont="1" applyFill="1"/>
    <xf numFmtId="0" fontId="10" fillId="2" borderId="0" xfId="0" applyFont="1" applyFill="1"/>
    <xf numFmtId="166" fontId="4" fillId="2" borderId="0" xfId="0" applyNumberFormat="1" applyFont="1" applyFill="1" applyBorder="1" applyAlignment="1">
      <alignment horizontal="center"/>
    </xf>
    <xf numFmtId="166" fontId="11" fillId="2" borderId="0" xfId="0" applyNumberFormat="1" applyFont="1" applyFill="1" applyBorder="1"/>
    <xf numFmtId="166" fontId="1" fillId="2" borderId="0" xfId="0" applyNumberFormat="1" applyFont="1" applyFill="1" applyBorder="1" applyAlignment="1">
      <alignment horizontal="center"/>
    </xf>
    <xf numFmtId="166" fontId="1" fillId="2" borderId="0" xfId="0" applyNumberFormat="1" applyFont="1" applyFill="1" applyBorder="1"/>
    <xf numFmtId="0" fontId="12" fillId="2" borderId="0" xfId="0" applyFont="1" applyFill="1" applyBorder="1"/>
    <xf numFmtId="3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3" fontId="11" fillId="2" borderId="0" xfId="0" applyNumberFormat="1" applyFont="1" applyFill="1" applyBorder="1"/>
    <xf numFmtId="3" fontId="1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3" fontId="1" fillId="2" borderId="0" xfId="0" applyNumberFormat="1" applyFont="1" applyFill="1" applyBorder="1"/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/>
    </xf>
    <xf numFmtId="0" fontId="7" fillId="3" borderId="1" xfId="2" applyNumberFormat="1" applyFont="1" applyFill="1" applyBorder="1" applyAlignment="1">
      <alignment horizontal="center" vertical="center" wrapText="1"/>
    </xf>
    <xf numFmtId="0" fontId="7" fillId="3" borderId="2" xfId="2" applyNumberFormat="1" applyFont="1" applyFill="1" applyBorder="1" applyAlignment="1">
      <alignment horizontal="center" vertical="center" wrapText="1"/>
    </xf>
    <xf numFmtId="0" fontId="7" fillId="3" borderId="3" xfId="2" applyNumberFormat="1" applyFont="1" applyFill="1" applyBorder="1" applyAlignment="1">
      <alignment horizontal="center" vertical="center" wrapText="1"/>
    </xf>
    <xf numFmtId="0" fontId="3" fillId="2" borderId="0" xfId="2" applyFont="1" applyFill="1" applyBorder="1" applyAlignment="1">
      <alignment horizontal="center" vertical="center"/>
    </xf>
    <xf numFmtId="0" fontId="4" fillId="2" borderId="0" xfId="0" quotePrefix="1" applyFont="1" applyFill="1" applyBorder="1" applyAlignment="1">
      <alignment horizontal="center"/>
    </xf>
    <xf numFmtId="0" fontId="7" fillId="3" borderId="1" xfId="2" quotePrefix="1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1656715</xdr:colOff>
      <xdr:row>8</xdr:row>
      <xdr:rowOff>19050</xdr:rowOff>
    </xdr:to>
    <xdr:pic>
      <xdr:nvPicPr>
        <xdr:cNvPr id="2" name="image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80" t="23640" r="18195" b="20468"/>
        <a:stretch>
          <a:fillRect/>
        </a:stretch>
      </xdr:blipFill>
      <xdr:spPr bwMode="auto">
        <a:xfrm>
          <a:off x="47625" y="190500"/>
          <a:ext cx="1656715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Y46"/>
  <sheetViews>
    <sheetView showGridLines="0" tabSelected="1" topLeftCell="A10" workbookViewId="0">
      <selection activeCell="B24" sqref="B24"/>
    </sheetView>
  </sheetViews>
  <sheetFormatPr baseColWidth="10" defaultRowHeight="15" x14ac:dyDescent="0.25"/>
  <cols>
    <col min="1" max="1" width="0.7109375" style="2" customWidth="1"/>
    <col min="2" max="2" width="25.85546875" style="2" customWidth="1"/>
    <col min="3" max="20" width="15.140625" style="2" customWidth="1"/>
    <col min="21" max="16384" width="11.42578125" style="2"/>
  </cols>
  <sheetData>
    <row r="8" spans="2:25" s="1" customFormat="1" x14ac:dyDescent="0.25"/>
    <row r="9" spans="2:25" ht="18.75" x14ac:dyDescent="0.25">
      <c r="B9" s="35" t="s">
        <v>0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</row>
    <row r="10" spans="2:25" x14ac:dyDescent="0.25">
      <c r="B10" s="36" t="s">
        <v>1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</row>
    <row r="11" spans="2:25" s="8" customFormat="1" x14ac:dyDescent="0.25">
      <c r="B11" s="3"/>
      <c r="C11" s="4"/>
      <c r="D11" s="4"/>
      <c r="E11" s="5"/>
      <c r="F11" s="5"/>
      <c r="G11" s="5"/>
      <c r="H11" s="5"/>
      <c r="I11" s="5"/>
      <c r="J11" s="5"/>
      <c r="K11" s="5"/>
      <c r="L11" s="6"/>
      <c r="M11" s="7"/>
      <c r="N11" s="7"/>
      <c r="O11" s="6"/>
      <c r="P11" s="6"/>
      <c r="Q11" s="5"/>
      <c r="R11" s="5"/>
      <c r="S11" s="5"/>
      <c r="T11" s="5"/>
      <c r="U11" s="5"/>
      <c r="V11" s="5"/>
      <c r="W11" s="5"/>
      <c r="X11" s="5"/>
      <c r="Y11" s="5"/>
    </row>
    <row r="12" spans="2:25" ht="33.75" customHeight="1" x14ac:dyDescent="0.25">
      <c r="B12" s="32" t="s">
        <v>2</v>
      </c>
      <c r="C12" s="37" t="s">
        <v>3</v>
      </c>
      <c r="D12" s="32"/>
      <c r="E12" s="32" t="s">
        <v>4</v>
      </c>
      <c r="F12" s="32"/>
      <c r="G12" s="32" t="s">
        <v>5</v>
      </c>
      <c r="H12" s="32"/>
      <c r="I12" s="32" t="s">
        <v>6</v>
      </c>
      <c r="J12" s="32"/>
      <c r="K12" s="32" t="s">
        <v>7</v>
      </c>
      <c r="L12" s="32"/>
      <c r="M12" s="32" t="s">
        <v>8</v>
      </c>
      <c r="N12" s="32"/>
      <c r="O12" s="32" t="s">
        <v>9</v>
      </c>
      <c r="P12" s="32"/>
      <c r="Q12" s="32" t="s">
        <v>10</v>
      </c>
      <c r="R12" s="32"/>
      <c r="S12" s="33" t="s">
        <v>11</v>
      </c>
      <c r="T12" s="34"/>
    </row>
    <row r="13" spans="2:25" ht="20.25" customHeight="1" x14ac:dyDescent="0.25">
      <c r="B13" s="32"/>
      <c r="C13" s="9" t="s">
        <v>12</v>
      </c>
      <c r="D13" s="9" t="s">
        <v>13</v>
      </c>
      <c r="E13" s="9" t="s">
        <v>12</v>
      </c>
      <c r="F13" s="9" t="s">
        <v>13</v>
      </c>
      <c r="G13" s="9" t="s">
        <v>12</v>
      </c>
      <c r="H13" s="9" t="s">
        <v>13</v>
      </c>
      <c r="I13" s="9" t="s">
        <v>12</v>
      </c>
      <c r="J13" s="9" t="s">
        <v>13</v>
      </c>
      <c r="K13" s="9" t="s">
        <v>12</v>
      </c>
      <c r="L13" s="9" t="s">
        <v>13</v>
      </c>
      <c r="M13" s="9" t="s">
        <v>12</v>
      </c>
      <c r="N13" s="9" t="s">
        <v>13</v>
      </c>
      <c r="O13" s="9" t="s">
        <v>12</v>
      </c>
      <c r="P13" s="9" t="s">
        <v>13</v>
      </c>
      <c r="Q13" s="9" t="s">
        <v>12</v>
      </c>
      <c r="R13" s="9" t="s">
        <v>13</v>
      </c>
      <c r="S13" s="9" t="s">
        <v>12</v>
      </c>
      <c r="T13" s="9" t="s">
        <v>13</v>
      </c>
    </row>
    <row r="14" spans="2:25" x14ac:dyDescent="0.25">
      <c r="B14" s="10" t="s">
        <v>14</v>
      </c>
      <c r="C14" s="11">
        <f t="shared" ref="C14:T14" si="0">+SUM(C15:C38)</f>
        <v>1054623.1373650655</v>
      </c>
      <c r="D14" s="11">
        <f>+SUM(D15:D38)</f>
        <v>525377.12816283153</v>
      </c>
      <c r="E14" s="11">
        <f t="shared" si="0"/>
        <v>18177.865385160778</v>
      </c>
      <c r="F14" s="11">
        <f t="shared" si="0"/>
        <v>17543.340433695073</v>
      </c>
      <c r="G14" s="11">
        <f t="shared" si="0"/>
        <v>7557.6891707537252</v>
      </c>
      <c r="H14" s="11">
        <f t="shared" si="0"/>
        <v>3831.5224734671492</v>
      </c>
      <c r="I14" s="11">
        <f t="shared" si="0"/>
        <v>0</v>
      </c>
      <c r="J14" s="11">
        <f t="shared" si="0"/>
        <v>0</v>
      </c>
      <c r="K14" s="11">
        <f t="shared" si="0"/>
        <v>25392.213296533773</v>
      </c>
      <c r="L14" s="11">
        <f t="shared" si="0"/>
        <v>39930.955920948116</v>
      </c>
      <c r="M14" s="11">
        <f t="shared" si="0"/>
        <v>3021.356011149499</v>
      </c>
      <c r="N14" s="11">
        <f>+SUM(N15:N38)</f>
        <v>1253.967892578441</v>
      </c>
      <c r="O14" s="11">
        <f t="shared" si="0"/>
        <v>947581.43105913873</v>
      </c>
      <c r="P14" s="11">
        <f t="shared" si="0"/>
        <v>397541.40532055218</v>
      </c>
      <c r="Q14" s="11">
        <f t="shared" si="0"/>
        <v>52892.582442329331</v>
      </c>
      <c r="R14" s="11">
        <f t="shared" si="0"/>
        <v>65275.936121590705</v>
      </c>
      <c r="S14" s="11">
        <f t="shared" si="0"/>
        <v>0</v>
      </c>
      <c r="T14" s="11">
        <f t="shared" si="0"/>
        <v>31.249880094117813</v>
      </c>
      <c r="U14" s="12"/>
      <c r="V14" s="12"/>
    </row>
    <row r="15" spans="2:25" s="17" customFormat="1" ht="18" customHeight="1" x14ac:dyDescent="0.25">
      <c r="B15" s="13" t="s">
        <v>15</v>
      </c>
      <c r="C15" s="14">
        <f>+E15+G15+I15+K15+M15+O15+Q15</f>
        <v>12691.15</v>
      </c>
      <c r="D15" s="15">
        <f>+F15+H15+J15+L15+N15+P15+R15</f>
        <v>4307.6888111988756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3207.4188111988751</v>
      </c>
      <c r="Q15" s="14">
        <v>12691.15</v>
      </c>
      <c r="R15" s="14">
        <v>1100.27</v>
      </c>
      <c r="S15" s="14">
        <v>0</v>
      </c>
      <c r="T15" s="14">
        <v>0</v>
      </c>
      <c r="U15" s="16"/>
      <c r="V15" s="16"/>
    </row>
    <row r="16" spans="2:25" s="17" customFormat="1" ht="18" customHeight="1" x14ac:dyDescent="0.25">
      <c r="B16" s="13" t="s">
        <v>16</v>
      </c>
      <c r="C16" s="14">
        <f t="shared" ref="C16:D31" si="1">+E16+G16+I16+K16+M16+O16+Q16</f>
        <v>609033.8757728549</v>
      </c>
      <c r="D16" s="15">
        <f t="shared" si="1"/>
        <v>324748.46342623426</v>
      </c>
      <c r="E16" s="14">
        <v>0</v>
      </c>
      <c r="F16" s="14">
        <v>0</v>
      </c>
      <c r="G16" s="14">
        <v>470.19977809398506</v>
      </c>
      <c r="H16" s="14">
        <v>100.38116519367881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598266.43167492165</v>
      </c>
      <c r="P16" s="14">
        <v>286841.09359432734</v>
      </c>
      <c r="Q16" s="14">
        <v>10297.244319839332</v>
      </c>
      <c r="R16" s="14">
        <v>37806.988666713252</v>
      </c>
      <c r="S16" s="14">
        <v>0</v>
      </c>
      <c r="T16" s="14">
        <v>0</v>
      </c>
      <c r="U16" s="16"/>
      <c r="V16" s="16"/>
    </row>
    <row r="17" spans="2:22" s="17" customFormat="1" ht="18" customHeight="1" x14ac:dyDescent="0.25">
      <c r="B17" s="13" t="s">
        <v>17</v>
      </c>
      <c r="C17" s="14">
        <f t="shared" si="1"/>
        <v>1259.6131215166899</v>
      </c>
      <c r="D17" s="15">
        <f t="shared" si="1"/>
        <v>618.99027019705352</v>
      </c>
      <c r="E17" s="14">
        <v>20.775646286689959</v>
      </c>
      <c r="F17" s="14">
        <v>7.2301906670535221</v>
      </c>
      <c r="G17" s="14">
        <v>210.85110202000001</v>
      </c>
      <c r="H17" s="14">
        <v>14.304390349999998</v>
      </c>
      <c r="I17" s="14">
        <v>0</v>
      </c>
      <c r="J17" s="14">
        <v>0</v>
      </c>
      <c r="K17" s="14">
        <v>0</v>
      </c>
      <c r="L17" s="14">
        <v>0</v>
      </c>
      <c r="M17" s="14">
        <v>9.8730136599999998</v>
      </c>
      <c r="N17" s="14">
        <v>1.15251087</v>
      </c>
      <c r="O17" s="14">
        <v>0</v>
      </c>
      <c r="P17" s="14">
        <v>157.13677469999999</v>
      </c>
      <c r="Q17" s="14">
        <v>1018.1133595499999</v>
      </c>
      <c r="R17" s="14">
        <v>439.16640360999997</v>
      </c>
      <c r="S17" s="14">
        <v>0</v>
      </c>
      <c r="T17" s="14">
        <v>0</v>
      </c>
      <c r="U17" s="16"/>
      <c r="V17" s="16"/>
    </row>
    <row r="18" spans="2:22" s="17" customFormat="1" ht="18" customHeight="1" x14ac:dyDescent="0.25">
      <c r="B18" s="13" t="s">
        <v>18</v>
      </c>
      <c r="C18" s="14">
        <f t="shared" si="1"/>
        <v>19654.474060739529</v>
      </c>
      <c r="D18" s="15">
        <f t="shared" si="1"/>
        <v>21178.450950008941</v>
      </c>
      <c r="E18" s="14">
        <v>40.776466269794241</v>
      </c>
      <c r="F18" s="14">
        <v>13.44419076782013</v>
      </c>
      <c r="G18" s="14">
        <v>437.64780189973607</v>
      </c>
      <c r="H18" s="14">
        <v>74.324817769999996</v>
      </c>
      <c r="I18" s="14">
        <v>0</v>
      </c>
      <c r="J18" s="14">
        <v>0</v>
      </c>
      <c r="K18" s="14">
        <v>3342.17882977</v>
      </c>
      <c r="L18" s="14">
        <v>121.22873096000002</v>
      </c>
      <c r="M18" s="14">
        <v>0</v>
      </c>
      <c r="N18" s="14">
        <v>0</v>
      </c>
      <c r="O18" s="14">
        <v>9822.65625</v>
      </c>
      <c r="P18" s="14">
        <v>17913.70491361112</v>
      </c>
      <c r="Q18" s="14">
        <v>6011.2147127999997</v>
      </c>
      <c r="R18" s="14">
        <v>3055.7482969000002</v>
      </c>
      <c r="S18" s="14">
        <v>0</v>
      </c>
      <c r="T18" s="14">
        <v>0</v>
      </c>
      <c r="U18" s="16"/>
      <c r="V18" s="16"/>
    </row>
    <row r="19" spans="2:22" s="17" customFormat="1" ht="18" customHeight="1" x14ac:dyDescent="0.25">
      <c r="B19" s="13" t="s">
        <v>19</v>
      </c>
      <c r="C19" s="14">
        <f t="shared" si="1"/>
        <v>2207.5093903298416</v>
      </c>
      <c r="D19" s="15">
        <f t="shared" si="1"/>
        <v>932.62315169068142</v>
      </c>
      <c r="E19" s="14">
        <v>30.685056699841642</v>
      </c>
      <c r="F19" s="14">
        <v>10.678792250681354</v>
      </c>
      <c r="G19" s="14">
        <v>682.40397498000004</v>
      </c>
      <c r="H19" s="14">
        <v>89.988397429999992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212.08076915000001</v>
      </c>
      <c r="Q19" s="14">
        <v>1494.42035865</v>
      </c>
      <c r="R19" s="14">
        <v>619.87519286000008</v>
      </c>
      <c r="S19" s="14">
        <v>0</v>
      </c>
      <c r="T19" s="14">
        <v>0</v>
      </c>
      <c r="U19" s="16"/>
      <c r="V19" s="16"/>
    </row>
    <row r="20" spans="2:22" s="17" customFormat="1" ht="18" customHeight="1" x14ac:dyDescent="0.25">
      <c r="B20" s="13" t="s">
        <v>20</v>
      </c>
      <c r="C20" s="14">
        <f t="shared" si="1"/>
        <v>117599.44877999999</v>
      </c>
      <c r="D20" s="15">
        <f t="shared" si="1"/>
        <v>26231.474247539005</v>
      </c>
      <c r="E20" s="14">
        <v>0</v>
      </c>
      <c r="F20" s="14">
        <v>2347.1967160685508</v>
      </c>
      <c r="G20" s="14">
        <v>538.25932999999998</v>
      </c>
      <c r="H20" s="14">
        <v>312.65989000000002</v>
      </c>
      <c r="I20" s="14">
        <v>0</v>
      </c>
      <c r="J20" s="14">
        <v>0</v>
      </c>
      <c r="K20" s="14">
        <v>861.42615999999987</v>
      </c>
      <c r="L20" s="14">
        <v>4895.0783631701188</v>
      </c>
      <c r="M20" s="14">
        <v>0</v>
      </c>
      <c r="N20" s="14">
        <v>0</v>
      </c>
      <c r="O20" s="14">
        <v>113966.71609999999</v>
      </c>
      <c r="P20" s="14">
        <v>16437.743918300337</v>
      </c>
      <c r="Q20" s="14">
        <v>2233.0471899999998</v>
      </c>
      <c r="R20" s="14">
        <v>2238.7953600000005</v>
      </c>
      <c r="S20" s="14">
        <v>0</v>
      </c>
      <c r="T20" s="14">
        <v>0</v>
      </c>
      <c r="U20" s="16"/>
      <c r="V20" s="16"/>
    </row>
    <row r="21" spans="2:22" s="17" customFormat="1" ht="18" customHeight="1" x14ac:dyDescent="0.25">
      <c r="B21" s="13" t="s">
        <v>21</v>
      </c>
      <c r="C21" s="14">
        <f t="shared" si="1"/>
        <v>39761.094027329622</v>
      </c>
      <c r="D21" s="15">
        <f t="shared" si="1"/>
        <v>20509.465343054013</v>
      </c>
      <c r="E21" s="14">
        <v>0</v>
      </c>
      <c r="F21" s="14">
        <v>10032.983517214012</v>
      </c>
      <c r="G21" s="14">
        <v>0.74958486961904758</v>
      </c>
      <c r="H21" s="14">
        <v>12.475775740000206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10.662444090000001</v>
      </c>
      <c r="O21" s="14">
        <v>39760.344442460002</v>
      </c>
      <c r="P21" s="14">
        <v>10453.343606010001</v>
      </c>
      <c r="Q21" s="14">
        <v>0</v>
      </c>
      <c r="R21" s="14">
        <v>0</v>
      </c>
      <c r="S21" s="14">
        <v>0</v>
      </c>
      <c r="T21" s="14">
        <v>0</v>
      </c>
      <c r="U21" s="16"/>
      <c r="V21" s="16"/>
    </row>
    <row r="22" spans="2:22" s="17" customFormat="1" ht="18" customHeight="1" x14ac:dyDescent="0.25">
      <c r="B22" s="13" t="s">
        <v>22</v>
      </c>
      <c r="C22" s="14">
        <f t="shared" si="1"/>
        <v>51611.922063669139</v>
      </c>
      <c r="D22" s="15">
        <f t="shared" si="1"/>
        <v>33584.0476427658</v>
      </c>
      <c r="E22" s="14">
        <v>0</v>
      </c>
      <c r="F22" s="14">
        <v>0</v>
      </c>
      <c r="G22" s="14">
        <v>874.94702309914555</v>
      </c>
      <c r="H22" s="14">
        <v>289.20917152496287</v>
      </c>
      <c r="I22" s="14">
        <v>0</v>
      </c>
      <c r="J22" s="14">
        <v>0</v>
      </c>
      <c r="K22" s="14">
        <v>0</v>
      </c>
      <c r="L22" s="14">
        <v>14287.26934678084</v>
      </c>
      <c r="M22" s="14">
        <v>0</v>
      </c>
      <c r="N22" s="14">
        <v>0</v>
      </c>
      <c r="O22" s="14">
        <v>49201.808132529994</v>
      </c>
      <c r="P22" s="14">
        <v>16678.351093230001</v>
      </c>
      <c r="Q22" s="14">
        <v>1535.1669080400002</v>
      </c>
      <c r="R22" s="14">
        <v>2329.2180312299997</v>
      </c>
      <c r="S22" s="14">
        <v>0</v>
      </c>
      <c r="T22" s="14">
        <v>0</v>
      </c>
      <c r="U22" s="16"/>
      <c r="V22" s="16"/>
    </row>
    <row r="23" spans="2:22" s="17" customFormat="1" ht="18" customHeight="1" x14ac:dyDescent="0.25">
      <c r="B23" s="13" t="s">
        <v>23</v>
      </c>
      <c r="C23" s="14">
        <f t="shared" si="1"/>
        <v>419.16279563000001</v>
      </c>
      <c r="D23" s="15">
        <f t="shared" si="1"/>
        <v>244.76116862999999</v>
      </c>
      <c r="E23" s="14">
        <v>0</v>
      </c>
      <c r="F23" s="14">
        <v>0</v>
      </c>
      <c r="G23" s="14">
        <v>418.50252437</v>
      </c>
      <c r="H23" s="14">
        <v>244.09309415999999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0.66027126000000003</v>
      </c>
      <c r="P23" s="14">
        <v>0.66807446999999998</v>
      </c>
      <c r="Q23" s="14">
        <v>0</v>
      </c>
      <c r="R23" s="14">
        <v>0</v>
      </c>
      <c r="S23" s="14">
        <v>0</v>
      </c>
      <c r="T23" s="14">
        <v>0</v>
      </c>
      <c r="U23" s="16"/>
      <c r="V23" s="16"/>
    </row>
    <row r="24" spans="2:22" s="17" customFormat="1" ht="18" customHeight="1" x14ac:dyDescent="0.25">
      <c r="B24" s="13" t="s">
        <v>24</v>
      </c>
      <c r="C24" s="14">
        <f t="shared" si="1"/>
        <v>49420.351751063055</v>
      </c>
      <c r="D24" s="15">
        <f t="shared" si="1"/>
        <v>14834.605165706136</v>
      </c>
      <c r="E24" s="14">
        <v>17676.250060229722</v>
      </c>
      <c r="F24" s="14">
        <v>4604.9176492362112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1580.05899</v>
      </c>
      <c r="N24" s="14">
        <v>0</v>
      </c>
      <c r="O24" s="14">
        <v>25489.318020833332</v>
      </c>
      <c r="P24" s="14">
        <v>5591.0826664699262</v>
      </c>
      <c r="Q24" s="14">
        <v>4674.7246800000003</v>
      </c>
      <c r="R24" s="14">
        <v>4638.6048499999997</v>
      </c>
      <c r="S24" s="14">
        <v>0</v>
      </c>
      <c r="T24" s="14">
        <v>0</v>
      </c>
      <c r="U24" s="16"/>
      <c r="V24" s="16"/>
    </row>
    <row r="25" spans="2:22" s="17" customFormat="1" ht="18" customHeight="1" x14ac:dyDescent="0.25">
      <c r="B25" s="13" t="s">
        <v>25</v>
      </c>
      <c r="C25" s="14"/>
      <c r="D25" s="15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6"/>
      <c r="V25" s="16"/>
    </row>
    <row r="26" spans="2:22" s="17" customFormat="1" ht="18" customHeight="1" x14ac:dyDescent="0.25">
      <c r="B26" s="13" t="s">
        <v>26</v>
      </c>
      <c r="C26" s="14">
        <f t="shared" si="1"/>
        <v>572.63750000000005</v>
      </c>
      <c r="D26" s="15">
        <f t="shared" si="1"/>
        <v>2629.4570889313359</v>
      </c>
      <c r="E26" s="14">
        <v>0</v>
      </c>
      <c r="F26" s="14">
        <v>45.54</v>
      </c>
      <c r="G26" s="14">
        <v>570.41</v>
      </c>
      <c r="H26" s="14">
        <v>318.10000000000002</v>
      </c>
      <c r="I26" s="14">
        <v>0</v>
      </c>
      <c r="J26" s="14">
        <v>0</v>
      </c>
      <c r="K26" s="14">
        <v>0</v>
      </c>
      <c r="L26" s="14">
        <v>1.694509510096154</v>
      </c>
      <c r="M26" s="14">
        <v>2.09</v>
      </c>
      <c r="N26" s="14">
        <v>0.02</v>
      </c>
      <c r="O26" s="14">
        <v>0.13750000000000001</v>
      </c>
      <c r="P26" s="14">
        <v>2174.9921844925807</v>
      </c>
      <c r="Q26" s="14">
        <v>0</v>
      </c>
      <c r="R26" s="14">
        <v>89.110394928658948</v>
      </c>
      <c r="S26" s="14">
        <v>0</v>
      </c>
      <c r="T26" s="14">
        <v>31.249880094117813</v>
      </c>
      <c r="U26" s="16"/>
      <c r="V26" s="16"/>
    </row>
    <row r="27" spans="2:22" s="17" customFormat="1" ht="18" customHeight="1" x14ac:dyDescent="0.25">
      <c r="B27" s="13" t="s">
        <v>27</v>
      </c>
      <c r="C27" s="14">
        <f t="shared" si="1"/>
        <v>54875.725711021194</v>
      </c>
      <c r="D27" s="15">
        <f t="shared" si="1"/>
        <v>15665.437822740003</v>
      </c>
      <c r="E27" s="14">
        <v>0</v>
      </c>
      <c r="F27" s="14">
        <v>0</v>
      </c>
      <c r="G27" s="14">
        <v>65.283461150000008</v>
      </c>
      <c r="H27" s="14">
        <v>22.105310920000004</v>
      </c>
      <c r="I27" s="14">
        <v>0</v>
      </c>
      <c r="J27" s="14">
        <v>0</v>
      </c>
      <c r="K27" s="14">
        <v>1076.7463789999999</v>
      </c>
      <c r="L27" s="14">
        <v>921.43161800000019</v>
      </c>
      <c r="M27" s="14">
        <v>0</v>
      </c>
      <c r="N27" s="14">
        <v>0</v>
      </c>
      <c r="O27" s="14">
        <v>49799.0658892012</v>
      </c>
      <c r="P27" s="14">
        <v>13200.433785010002</v>
      </c>
      <c r="Q27" s="14">
        <v>3934.6299816699998</v>
      </c>
      <c r="R27" s="14">
        <v>1521.4671088100001</v>
      </c>
      <c r="S27" s="14">
        <v>0</v>
      </c>
      <c r="T27" s="14">
        <v>0</v>
      </c>
      <c r="U27" s="16"/>
      <c r="V27" s="16"/>
    </row>
    <row r="28" spans="2:22" s="17" customFormat="1" ht="18" customHeight="1" x14ac:dyDescent="0.25">
      <c r="B28" s="13" t="s">
        <v>28</v>
      </c>
      <c r="C28" s="14">
        <f t="shared" si="1"/>
        <v>1601.4804567049503</v>
      </c>
      <c r="D28" s="15">
        <f t="shared" si="1"/>
        <v>993.09560150690822</v>
      </c>
      <c r="E28" s="14">
        <v>0</v>
      </c>
      <c r="F28" s="14">
        <v>0</v>
      </c>
      <c r="G28" s="14">
        <v>531.76224792570144</v>
      </c>
      <c r="H28" s="14">
        <v>366.58352014297452</v>
      </c>
      <c r="I28" s="14">
        <v>0</v>
      </c>
      <c r="J28" s="14">
        <v>0</v>
      </c>
      <c r="K28" s="14">
        <v>33.666666666666671</v>
      </c>
      <c r="L28" s="14">
        <v>11.54</v>
      </c>
      <c r="M28" s="14">
        <v>4.74</v>
      </c>
      <c r="N28" s="14">
        <v>0.91</v>
      </c>
      <c r="O28" s="14">
        <v>1031.3115421125822</v>
      </c>
      <c r="P28" s="14">
        <v>560.08583969830863</v>
      </c>
      <c r="Q28" s="14">
        <v>0</v>
      </c>
      <c r="R28" s="14">
        <v>53.976241665624997</v>
      </c>
      <c r="S28" s="14">
        <v>0</v>
      </c>
      <c r="T28" s="14">
        <v>0</v>
      </c>
      <c r="U28" s="16"/>
      <c r="V28" s="16"/>
    </row>
    <row r="29" spans="2:22" s="17" customFormat="1" ht="18" customHeight="1" x14ac:dyDescent="0.25">
      <c r="B29" s="13" t="s">
        <v>29</v>
      </c>
      <c r="C29" s="14">
        <f t="shared" si="1"/>
        <v>34019.105113303507</v>
      </c>
      <c r="D29" s="15">
        <f t="shared" si="1"/>
        <v>13987.48872428956</v>
      </c>
      <c r="E29" s="14">
        <v>31.762761233968558</v>
      </c>
      <c r="F29" s="14">
        <v>11.053847214409629</v>
      </c>
      <c r="G29" s="14">
        <v>917.15545877243051</v>
      </c>
      <c r="H29" s="14">
        <v>921.62989115916264</v>
      </c>
      <c r="I29" s="14">
        <v>0</v>
      </c>
      <c r="J29" s="14">
        <v>0</v>
      </c>
      <c r="K29" s="14">
        <v>8953.1952610971057</v>
      </c>
      <c r="L29" s="14">
        <v>3115.4513066528161</v>
      </c>
      <c r="M29" s="14">
        <v>0</v>
      </c>
      <c r="N29" s="14">
        <v>0</v>
      </c>
      <c r="O29" s="14">
        <v>21588.316975540001</v>
      </c>
      <c r="P29" s="14">
        <v>6717.5970618599995</v>
      </c>
      <c r="Q29" s="14">
        <v>2528.67465666</v>
      </c>
      <c r="R29" s="14">
        <v>3221.7566174031735</v>
      </c>
      <c r="S29" s="14">
        <v>0</v>
      </c>
      <c r="T29" s="14">
        <v>0</v>
      </c>
      <c r="U29" s="16"/>
      <c r="V29" s="16"/>
    </row>
    <row r="30" spans="2:22" s="17" customFormat="1" ht="18" customHeight="1" x14ac:dyDescent="0.25">
      <c r="B30" s="13" t="s">
        <v>30</v>
      </c>
      <c r="C30" s="14">
        <f t="shared" si="1"/>
        <v>39871.960000000006</v>
      </c>
      <c r="D30" s="15">
        <f t="shared" si="1"/>
        <v>12207.399060031539</v>
      </c>
      <c r="E30" s="14">
        <v>0</v>
      </c>
      <c r="F30" s="14">
        <v>370.90284774855104</v>
      </c>
      <c r="G30" s="14">
        <v>39.11</v>
      </c>
      <c r="H30" s="14">
        <v>4.8762122829882237</v>
      </c>
      <c r="I30" s="14">
        <v>0</v>
      </c>
      <c r="J30" s="14">
        <v>0</v>
      </c>
      <c r="K30" s="14">
        <v>0</v>
      </c>
      <c r="L30" s="14">
        <v>1.79</v>
      </c>
      <c r="M30" s="14">
        <v>0</v>
      </c>
      <c r="N30" s="14">
        <v>0</v>
      </c>
      <c r="O30" s="14">
        <v>37928.660000000003</v>
      </c>
      <c r="P30" s="14">
        <v>10447.57</v>
      </c>
      <c r="Q30" s="14">
        <v>1904.19</v>
      </c>
      <c r="R30" s="14">
        <v>1382.26</v>
      </c>
      <c r="S30" s="14">
        <v>0</v>
      </c>
      <c r="T30" s="14">
        <v>0</v>
      </c>
      <c r="U30" s="16"/>
      <c r="V30" s="16"/>
    </row>
    <row r="31" spans="2:22" s="17" customFormat="1" ht="18" customHeight="1" x14ac:dyDescent="0.25">
      <c r="B31" s="13" t="s">
        <v>31</v>
      </c>
      <c r="C31" s="14">
        <f t="shared" si="1"/>
        <v>8644.5350307367626</v>
      </c>
      <c r="D31" s="15">
        <f t="shared" si="1"/>
        <v>9254.3086940001922</v>
      </c>
      <c r="E31" s="14">
        <v>0</v>
      </c>
      <c r="F31" s="14">
        <v>0</v>
      </c>
      <c r="G31" s="14">
        <v>655.47667554059603</v>
      </c>
      <c r="H31" s="14">
        <v>154.28984698750341</v>
      </c>
      <c r="I31" s="14">
        <v>0</v>
      </c>
      <c r="J31" s="14">
        <v>0</v>
      </c>
      <c r="K31" s="14">
        <v>6666.6666666666679</v>
      </c>
      <c r="L31" s="14">
        <v>7249.4466768242455</v>
      </c>
      <c r="M31" s="14">
        <v>1130.105665919499</v>
      </c>
      <c r="N31" s="14">
        <v>1240.850740638441</v>
      </c>
      <c r="O31" s="14">
        <v>0</v>
      </c>
      <c r="P31" s="14">
        <v>218.673215</v>
      </c>
      <c r="Q31" s="14">
        <v>192.28602261</v>
      </c>
      <c r="R31" s="14">
        <v>391.04821455000001</v>
      </c>
      <c r="S31" s="14">
        <v>0</v>
      </c>
      <c r="T31" s="14">
        <v>0</v>
      </c>
      <c r="U31" s="16"/>
      <c r="V31" s="16"/>
    </row>
    <row r="32" spans="2:22" s="17" customFormat="1" ht="18" customHeight="1" x14ac:dyDescent="0.25">
      <c r="B32" s="13" t="s">
        <v>32</v>
      </c>
      <c r="C32" s="14">
        <f t="shared" ref="C32:D38" si="2">+E32+G32+I32+K32+M32+O32+Q32</f>
        <v>4298.154559967119</v>
      </c>
      <c r="D32" s="15">
        <f t="shared" si="2"/>
        <v>4962.9120130645042</v>
      </c>
      <c r="E32" s="14">
        <v>22.28822541460605</v>
      </c>
      <c r="F32" s="14">
        <v>7.3701722886262999</v>
      </c>
      <c r="G32" s="14">
        <v>41.816773042512494</v>
      </c>
      <c r="H32" s="14">
        <v>502.49775949587814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2.8293090000000003</v>
      </c>
      <c r="P32" s="14">
        <v>195.99333836</v>
      </c>
      <c r="Q32" s="14">
        <v>4231.2202525100001</v>
      </c>
      <c r="R32" s="14">
        <v>4257.0507429199997</v>
      </c>
      <c r="S32" s="14">
        <v>0</v>
      </c>
      <c r="T32" s="14">
        <v>0</v>
      </c>
      <c r="U32" s="16"/>
      <c r="V32" s="16"/>
    </row>
    <row r="33" spans="2:22" s="17" customFormat="1" ht="18" customHeight="1" x14ac:dyDescent="0.25">
      <c r="B33" s="13" t="s">
        <v>33</v>
      </c>
      <c r="C33" s="14">
        <f>IF(ISERROR(E33+G33+I33+K33+M33+O33+Q33-1),"-",(E33+G33+I33+K33+M33+O33+Q33))</f>
        <v>0</v>
      </c>
      <c r="D33" s="15">
        <f t="shared" si="2"/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6"/>
      <c r="V33" s="16"/>
    </row>
    <row r="34" spans="2:22" s="17" customFormat="1" ht="18" customHeight="1" x14ac:dyDescent="0.25">
      <c r="B34" s="13" t="s">
        <v>34</v>
      </c>
      <c r="C34" s="14">
        <f t="shared" si="2"/>
        <v>197.23528093029785</v>
      </c>
      <c r="D34" s="15">
        <f t="shared" si="2"/>
        <v>196.98573429017699</v>
      </c>
      <c r="E34" s="14">
        <v>193.14888535029783</v>
      </c>
      <c r="F34" s="14">
        <v>48.563650670177012</v>
      </c>
      <c r="G34" s="14">
        <v>4.086395580000004</v>
      </c>
      <c r="H34" s="14">
        <v>5.1631877300000033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143.25889588999999</v>
      </c>
      <c r="Q34" s="14">
        <v>0</v>
      </c>
      <c r="R34" s="14">
        <v>0</v>
      </c>
      <c r="S34" s="14">
        <v>0</v>
      </c>
      <c r="T34" s="14">
        <v>0</v>
      </c>
      <c r="U34" s="16"/>
      <c r="V34" s="16"/>
    </row>
    <row r="35" spans="2:22" s="17" customFormat="1" ht="18" customHeight="1" x14ac:dyDescent="0.25">
      <c r="B35" s="13" t="s">
        <v>35</v>
      </c>
      <c r="C35" s="14">
        <f t="shared" si="2"/>
        <v>4604.8333333333339</v>
      </c>
      <c r="D35" s="15">
        <f t="shared" si="2"/>
        <v>9267.2000000000007</v>
      </c>
      <c r="E35" s="14">
        <v>0</v>
      </c>
      <c r="F35" s="14">
        <v>0</v>
      </c>
      <c r="G35" s="14">
        <v>0</v>
      </c>
      <c r="H35" s="14">
        <v>5</v>
      </c>
      <c r="I35" s="14">
        <v>0</v>
      </c>
      <c r="J35" s="14">
        <v>0</v>
      </c>
      <c r="K35" s="14">
        <v>4458.3333333333339</v>
      </c>
      <c r="L35" s="14">
        <v>2231.4</v>
      </c>
      <c r="M35" s="14">
        <v>0</v>
      </c>
      <c r="N35" s="14">
        <v>0</v>
      </c>
      <c r="O35" s="14">
        <v>0</v>
      </c>
      <c r="P35" s="14">
        <v>4900.2</v>
      </c>
      <c r="Q35" s="14">
        <v>146.5</v>
      </c>
      <c r="R35" s="14">
        <v>2130.6</v>
      </c>
      <c r="S35" s="14">
        <v>0</v>
      </c>
      <c r="T35" s="14">
        <v>0</v>
      </c>
      <c r="U35" s="16"/>
      <c r="V35" s="16"/>
    </row>
    <row r="36" spans="2:22" s="17" customFormat="1" ht="18" customHeight="1" x14ac:dyDescent="0.25">
      <c r="B36" s="13" t="s">
        <v>36</v>
      </c>
      <c r="C36" s="14">
        <f t="shared" si="2"/>
        <v>0</v>
      </c>
      <c r="D36" s="15">
        <f t="shared" si="2"/>
        <v>369.86259874246736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369.86259874246736</v>
      </c>
      <c r="Q36" s="14">
        <v>0</v>
      </c>
      <c r="R36" s="14">
        <v>0</v>
      </c>
      <c r="S36" s="14">
        <v>0</v>
      </c>
      <c r="T36" s="14">
        <v>0</v>
      </c>
      <c r="U36" s="16"/>
      <c r="V36" s="16"/>
    </row>
    <row r="37" spans="2:22" s="17" customFormat="1" ht="18" customHeight="1" x14ac:dyDescent="0.25">
      <c r="B37" s="13" t="s">
        <v>37</v>
      </c>
      <c r="C37" s="14">
        <f t="shared" si="2"/>
        <v>1021.8428724911998</v>
      </c>
      <c r="D37" s="15">
        <f t="shared" si="2"/>
        <v>786.03019073258122</v>
      </c>
      <c r="E37" s="14">
        <v>27.771159731199894</v>
      </c>
      <c r="F37" s="14">
        <v>9.6647188314142252</v>
      </c>
      <c r="G37" s="14">
        <v>702.94641275999993</v>
      </c>
      <c r="H37" s="14">
        <v>115.38498077999999</v>
      </c>
      <c r="I37" s="14">
        <v>0</v>
      </c>
      <c r="J37" s="14">
        <v>0</v>
      </c>
      <c r="K37" s="14">
        <v>0</v>
      </c>
      <c r="L37" s="14">
        <v>0</v>
      </c>
      <c r="M37" s="14">
        <v>291.12529999999998</v>
      </c>
      <c r="N37" s="14">
        <v>0</v>
      </c>
      <c r="O37" s="14">
        <v>0</v>
      </c>
      <c r="P37" s="14">
        <v>660.98049112116701</v>
      </c>
      <c r="Q37" s="14">
        <v>0</v>
      </c>
      <c r="R37" s="14">
        <v>0</v>
      </c>
      <c r="S37" s="14">
        <v>0</v>
      </c>
      <c r="T37" s="14">
        <v>0</v>
      </c>
      <c r="U37" s="16"/>
      <c r="V37" s="16"/>
    </row>
    <row r="38" spans="2:22" s="17" customFormat="1" ht="18" customHeight="1" x14ac:dyDescent="0.25">
      <c r="B38" s="13" t="s">
        <v>38</v>
      </c>
      <c r="C38" s="14">
        <f t="shared" si="2"/>
        <v>1257.0257434446605</v>
      </c>
      <c r="D38" s="15">
        <f t="shared" si="2"/>
        <v>7866.380457477565</v>
      </c>
      <c r="E38" s="14">
        <v>134.40712394466067</v>
      </c>
      <c r="F38" s="14">
        <v>33.794140737564724</v>
      </c>
      <c r="G38" s="14">
        <v>396.08062665</v>
      </c>
      <c r="H38" s="14">
        <v>278.45506180000001</v>
      </c>
      <c r="I38" s="14">
        <v>0</v>
      </c>
      <c r="J38" s="14">
        <v>0</v>
      </c>
      <c r="K38" s="14">
        <v>0</v>
      </c>
      <c r="L38" s="14">
        <v>7094.6253690499998</v>
      </c>
      <c r="M38" s="14">
        <v>3.3630415700000005</v>
      </c>
      <c r="N38" s="14">
        <v>0.37219698000000007</v>
      </c>
      <c r="O38" s="14">
        <v>723.17495127999996</v>
      </c>
      <c r="P38" s="14">
        <v>459.13368891000005</v>
      </c>
      <c r="Q38" s="14">
        <v>0</v>
      </c>
      <c r="R38" s="14">
        <v>0</v>
      </c>
      <c r="S38" s="14">
        <v>0</v>
      </c>
      <c r="T38" s="14">
        <v>0</v>
      </c>
      <c r="U38" s="16"/>
      <c r="V38" s="16"/>
    </row>
    <row r="39" spans="2:22" x14ac:dyDescent="0.25">
      <c r="B39" s="18"/>
      <c r="C39" s="19"/>
      <c r="D39" s="19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1"/>
      <c r="R39" s="22"/>
      <c r="S39" s="12"/>
      <c r="T39" s="12"/>
      <c r="U39" s="12"/>
      <c r="V39" s="12"/>
    </row>
    <row r="40" spans="2:22" x14ac:dyDescent="0.25">
      <c r="B40" s="23" t="s">
        <v>39</v>
      </c>
      <c r="C40" s="24"/>
      <c r="D40" s="25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7"/>
      <c r="R40" s="1"/>
    </row>
    <row r="41" spans="2:22" x14ac:dyDescent="0.25">
      <c r="B41" s="1" t="s">
        <v>40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27"/>
      <c r="R41" s="1"/>
    </row>
    <row r="42" spans="2:22" x14ac:dyDescent="0.25">
      <c r="B42" s="1" t="s">
        <v>41</v>
      </c>
      <c r="C42" s="28"/>
      <c r="D42" s="28"/>
      <c r="E42" s="1"/>
      <c r="F42" s="1"/>
      <c r="G42" s="1"/>
      <c r="H42" s="1"/>
      <c r="I42" s="29"/>
      <c r="J42" s="29"/>
      <c r="K42" s="1"/>
      <c r="L42" s="1"/>
      <c r="M42" s="1"/>
      <c r="N42" s="1"/>
      <c r="O42" s="1"/>
      <c r="P42" s="1"/>
      <c r="Q42" s="27"/>
      <c r="R42" s="1"/>
    </row>
    <row r="43" spans="2:22" x14ac:dyDescent="0.25">
      <c r="B43" s="1" t="s">
        <v>42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2:22" x14ac:dyDescent="0.25">
      <c r="B44" s="1" t="s">
        <v>43</v>
      </c>
      <c r="C44" s="28"/>
      <c r="D44" s="2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2:22" x14ac:dyDescent="0.25">
      <c r="B45" s="1" t="s">
        <v>44</v>
      </c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</row>
    <row r="46" spans="2:22" x14ac:dyDescent="0.25">
      <c r="B46" s="1" t="s">
        <v>45</v>
      </c>
      <c r="C46" s="30"/>
      <c r="D46" s="30"/>
      <c r="E46" s="31"/>
      <c r="F46" s="30"/>
      <c r="G46" s="30"/>
      <c r="H46" s="30"/>
      <c r="I46" s="31"/>
      <c r="J46" s="30"/>
      <c r="K46" s="30"/>
      <c r="L46" s="30"/>
      <c r="M46" s="30"/>
      <c r="N46" s="30"/>
      <c r="O46" s="30"/>
      <c r="P46" s="30"/>
      <c r="Q46" s="30"/>
    </row>
  </sheetData>
  <mergeCells count="12">
    <mergeCell ref="Q12:R12"/>
    <mergeCell ref="S12:T12"/>
    <mergeCell ref="B9:T9"/>
    <mergeCell ref="B10:T10"/>
    <mergeCell ref="B12:B13"/>
    <mergeCell ref="C12:D12"/>
    <mergeCell ref="E12:F12"/>
    <mergeCell ref="G12:H12"/>
    <mergeCell ref="I12:J12"/>
    <mergeCell ref="K12:L12"/>
    <mergeCell ref="M12:N12"/>
    <mergeCell ref="O12:P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 Trim 2025 millones</vt:lpstr>
    </vt:vector>
  </TitlesOfParts>
  <Company>MECON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sialva</dc:creator>
  <cp:lastModifiedBy>sialva</cp:lastModifiedBy>
  <dcterms:created xsi:type="dcterms:W3CDTF">2025-07-15T17:26:17Z</dcterms:created>
  <dcterms:modified xsi:type="dcterms:W3CDTF">2025-07-15T17:34:55Z</dcterms:modified>
</cp:coreProperties>
</file>