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7.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9.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10.xml" ContentType="application/vnd.openxmlformats-officedocument.drawing+xml"/>
  <Override PartName="/xl/charts/chart4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4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charts/chart5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xml"/>
  <Override PartName="/xl/charts/chart51.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5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xml"/>
  <Override PartName="/xl/charts/chart53.xml" ContentType="application/vnd.openxmlformats-officedocument.drawingml.chart+xml"/>
  <Override PartName="/xl/charts/style9.xml" ContentType="application/vnd.ms-office.chartstyle+xml"/>
  <Override PartName="/xl/charts/colors9.xml" ContentType="application/vnd.ms-office.chartcolorstyle+xml"/>
  <Override PartName="/xl/charts/chart5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55.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xml"/>
  <Override PartName="/xl/charts/chart56.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xml"/>
  <Override PartName="/xl/charts/chart57.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xml"/>
  <Override PartName="/xl/charts/chart58.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0.xml" ContentType="application/vnd.openxmlformats-officedocument.drawing+xml"/>
  <Override PartName="/xl/charts/chart59.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1.xml" ContentType="application/vnd.openxmlformats-officedocument.drawing+xml"/>
  <Override PartName="/xl/charts/chart60.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2.xml" ContentType="application/vnd.openxmlformats-officedocument.drawing+xml"/>
  <Override PartName="/xl/charts/chart61.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Z:\Area Investigaciones y Análisis Estratégicos\2019\BESS prueba\"/>
    </mc:Choice>
  </mc:AlternateContent>
  <workbookProtection workbookAlgorithmName="SHA-512" workbookHashValue="fw4j8ahrhMZ7qVjNZkhTKCuMVzI5SKxAMCeDL1gpTSTSDgmXatOohiCewuLR2nNQnfEa4MY08Ywv/00awTRdkA==" workbookSaltValue="E16A5NqVI3f8vwa7Is27/Q==" workbookSpinCount="100000" lockStructure="1"/>
  <bookViews>
    <workbookView xWindow="-12" yWindow="-12" windowWidth="11748" windowHeight="3156" tabRatio="839" firstSheet="15" activeTab="20"/>
  </bookViews>
  <sheets>
    <sheet name="Portada" sheetId="66" r:id="rId1"/>
    <sheet name="Autoridades" sheetId="102" r:id="rId2"/>
    <sheet name="Indice" sheetId="9" r:id="rId3"/>
    <sheet name="Esquemas vigentes" sheetId="99" r:id="rId4"/>
    <sheet name="Financiamiento SIPA" sheetId="100" r:id="rId5"/>
    <sheet name="Cotizantes" sheetId="43" r:id="rId6"/>
    <sheet name="INTRO SIPA" sheetId="101" r:id="rId7"/>
    <sheet name="1.1.1.a" sheetId="1" r:id="rId8"/>
    <sheet name="1.1.1.b" sheetId="2" r:id="rId9"/>
    <sheet name="1.1.1.c" sheetId="11" r:id="rId10"/>
    <sheet name="1.1.2.a" sheetId="12" r:id="rId11"/>
    <sheet name="1.1.2.b" sheetId="14" r:id="rId12"/>
    <sheet name="1.1.2.c" sheetId="15" r:id="rId13"/>
    <sheet name="1.1.2.d" sheetId="71" r:id="rId14"/>
    <sheet name="1.1.2.e" sheetId="13" r:id="rId15"/>
    <sheet name="1.1.3.a" sheetId="95" r:id="rId16"/>
    <sheet name="1.1.3.b" sheetId="96" r:id="rId17"/>
    <sheet name="1.1.3.c" sheetId="97" r:id="rId18"/>
    <sheet name="1.1.3.d" sheetId="98" r:id="rId19"/>
    <sheet name="1.1.3 G1" sheetId="109" r:id="rId20"/>
    <sheet name="1.1.3 G2" sheetId="110" r:id="rId21"/>
    <sheet name="1.1.3 G3" sheetId="111" r:id="rId22"/>
    <sheet name="1.1.3 G4" sheetId="112" r:id="rId23"/>
    <sheet name="1.1.3 G5" sheetId="116" r:id="rId24"/>
    <sheet name="1.1.4.a" sheetId="3" r:id="rId25"/>
    <sheet name="1.1.4.b" sheetId="4" r:id="rId26"/>
    <sheet name="1.1.5.a" sheetId="5" r:id="rId27"/>
    <sheet name="1.1.5.b" sheetId="6" r:id="rId28"/>
    <sheet name="1.1.6.a" sheetId="16" r:id="rId29"/>
    <sheet name="1.1.6.b" sheetId="17" r:id="rId30"/>
    <sheet name="1.2.1" sheetId="79" r:id="rId31"/>
    <sheet name="1.2.2" sheetId="78" r:id="rId32"/>
    <sheet name="1.2.3" sheetId="77" r:id="rId33"/>
    <sheet name="1.2.4" sheetId="76" r:id="rId34"/>
    <sheet name="1.2.5" sheetId="75" r:id="rId35"/>
    <sheet name="1.2.6" sheetId="74" r:id="rId36"/>
    <sheet name="1.2.7" sheetId="73" r:id="rId37"/>
    <sheet name="1.2.8" sheetId="72" r:id="rId38"/>
    <sheet name="1.3.1" sheetId="18" r:id="rId39"/>
    <sheet name="1.3.2" sheetId="19" r:id="rId40"/>
    <sheet name="1.4.1" sheetId="20" r:id="rId41"/>
    <sheet name="1.4.2" sheetId="21" r:id="rId42"/>
    <sheet name="1.4.3" sheetId="22" r:id="rId43"/>
    <sheet name="1.4.4" sheetId="23" r:id="rId44"/>
    <sheet name="1.4.5" sheetId="24" r:id="rId45"/>
    <sheet name="1.4.6" sheetId="25" r:id="rId46"/>
    <sheet name="1.5.1" sheetId="27" r:id="rId47"/>
    <sheet name="1.5.2" sheetId="26" r:id="rId48"/>
    <sheet name="1.5.3" sheetId="28" r:id="rId49"/>
    <sheet name="1.5.4" sheetId="31" r:id="rId50"/>
    <sheet name="1.5.5" sheetId="35" r:id="rId51"/>
    <sheet name="1.5.6" sheetId="33" r:id="rId52"/>
    <sheet name="1.5.7" sheetId="30" r:id="rId53"/>
    <sheet name="1.5.8" sheetId="80" r:id="rId54"/>
    <sheet name="1.5.9" sheetId="36" r:id="rId55"/>
    <sheet name="1.5.9 Graf" sheetId="114" r:id="rId56"/>
    <sheet name="1.5.10" sheetId="37" r:id="rId57"/>
    <sheet name="1.5.10 Graf" sheetId="115" r:id="rId58"/>
    <sheet name="1.5.11" sheetId="38" r:id="rId59"/>
    <sheet name="1.6.1" sheetId="39" r:id="rId60"/>
    <sheet name="1.6.2" sheetId="84" r:id="rId61"/>
    <sheet name="1.6.3.a" sheetId="85" r:id="rId62"/>
    <sheet name="1.6.3.b" sheetId="86" r:id="rId63"/>
    <sheet name="1.6.4.a" sheetId="87" r:id="rId64"/>
    <sheet name="1.6.4.b" sheetId="88" r:id="rId65"/>
    <sheet name="1.6.5.a" sheetId="89" r:id="rId66"/>
    <sheet name="1.6.5.b" sheetId="90" r:id="rId67"/>
    <sheet name="1.6.6.a" sheetId="91" r:id="rId68"/>
    <sheet name="1.6.6.b" sheetId="92" r:id="rId69"/>
    <sheet name="1.6.7.a" sheetId="93" r:id="rId70"/>
    <sheet name="1.6.7.b" sheetId="94" r:id="rId71"/>
    <sheet name="INTRO PNC" sheetId="103" r:id="rId72"/>
    <sheet name="2.1" sheetId="40" r:id="rId73"/>
    <sheet name="2.2" sheetId="47" r:id="rId74"/>
    <sheet name="2.3" sheetId="46" r:id="rId75"/>
    <sheet name="2.4" sheetId="48" r:id="rId76"/>
    <sheet name="2.5" sheetId="49" r:id="rId77"/>
    <sheet name="2.6" sheetId="44" r:id="rId78"/>
    <sheet name="INTRO AAFF" sheetId="104" r:id="rId79"/>
    <sheet name="3.1" sheetId="56" r:id="rId80"/>
    <sheet name="3.2" sheetId="57" r:id="rId81"/>
    <sheet name="3.3" sheetId="58" r:id="rId82"/>
    <sheet name="3.4" sheetId="59" r:id="rId83"/>
    <sheet name="INTRO PD" sheetId="105" r:id="rId84"/>
    <sheet name="4.1" sheetId="60" r:id="rId85"/>
    <sheet name="4.2" sheetId="61" r:id="rId86"/>
    <sheet name="4.3" sheetId="63" r:id="rId87"/>
    <sheet name="INTRO RT" sheetId="106" r:id="rId88"/>
    <sheet name="5.1" sheetId="64" r:id="rId89"/>
    <sheet name="5.2" sheetId="65" r:id="rId90"/>
    <sheet name="Abreviaturas y Acrónimos" sheetId="68" r:id="rId91"/>
  </sheets>
  <externalReferences>
    <externalReference r:id="rId92"/>
  </externalReferences>
  <definedNames>
    <definedName name="_ftn1" localSheetId="3">'Esquemas vigentes'!$A$43</definedName>
    <definedName name="_ftn1" localSheetId="4">'Financiamiento SIPA'!$A$48</definedName>
    <definedName name="_ftnref1" localSheetId="3">'Esquemas vigentes'!$A$30</definedName>
    <definedName name="_ftnref1" localSheetId="4">'Financiamiento SIPA'!$A$35</definedName>
    <definedName name="_xlnm.Print_Area" localSheetId="7">'1.1.1.a'!$A$1:$J$20</definedName>
    <definedName name="_xlnm.Print_Area" localSheetId="8">'1.1.1.b'!$A$1:$F$43</definedName>
    <definedName name="_xlnm.Print_Area" localSheetId="9">'1.1.1.c'!$A$1:$E$42</definedName>
    <definedName name="_xlnm.Print_Area" localSheetId="10">'1.1.2.a'!$A$1:$I$48</definedName>
    <definedName name="_xlnm.Print_Area" localSheetId="11">'1.1.2.b'!$A$1:$K$30</definedName>
    <definedName name="_xlnm.Print_Area" localSheetId="12">'1.1.2.c'!$A$1:$L$17</definedName>
    <definedName name="_xlnm.Print_Area" localSheetId="13">'1.1.2.d'!$A$1:$E$42</definedName>
    <definedName name="_xlnm.Print_Area" localSheetId="14">'1.1.2.e'!$A$1:$E$61</definedName>
    <definedName name="_xlnm.Print_Area" localSheetId="19">'1.1.3 G1'!$B$1:$R$47</definedName>
    <definedName name="_xlnm.Print_Area" localSheetId="20">'1.1.3 G2'!$B$1:$R$47</definedName>
    <definedName name="_xlnm.Print_Area" localSheetId="21">'1.1.3 G3'!$B$1:$R$47</definedName>
    <definedName name="_xlnm.Print_Area" localSheetId="22">'1.1.3 G4'!$B$1:$R$47</definedName>
    <definedName name="_xlnm.Print_Area" localSheetId="23">'1.1.3 G5'!$B$1:$R$42</definedName>
    <definedName name="_xlnm.Print_Area" localSheetId="15">'1.1.3.a'!$B$1:$O$53</definedName>
    <definedName name="_xlnm.Print_Area" localSheetId="16">'1.1.3.b'!$B$1:$O$53</definedName>
    <definedName name="_xlnm.Print_Area" localSheetId="17">'1.1.3.c'!$B$1:$O$53</definedName>
    <definedName name="_xlnm.Print_Area" localSheetId="18">'1.1.3.d'!$B$1:$O$53</definedName>
    <definedName name="_xlnm.Print_Area" localSheetId="24">'1.1.4.a'!$A$1:$E$42</definedName>
    <definedName name="_xlnm.Print_Area" localSheetId="25">'1.1.4.b'!$A$1:$J$38</definedName>
    <definedName name="_xlnm.Print_Area" localSheetId="26">'1.1.5.a'!$A$1:$E$41</definedName>
    <definedName name="_xlnm.Print_Area" localSheetId="27">'1.1.5.b'!$A$1:$J$43</definedName>
    <definedName name="_xlnm.Print_Area" localSheetId="28">'1.1.6.a'!$A$1:$E$41</definedName>
    <definedName name="_xlnm.Print_Area" localSheetId="29">'1.1.6.b'!$A$1:$J$41</definedName>
    <definedName name="_xlnm.Print_Area" localSheetId="30">'1.2.1'!$A$1:$P$29</definedName>
    <definedName name="_xlnm.Print_Area" localSheetId="31">'1.2.2'!$A$1:$P$30</definedName>
    <definedName name="_xlnm.Print_Area" localSheetId="32">'1.2.3'!$A$1:$P$30</definedName>
    <definedName name="_xlnm.Print_Area" localSheetId="33">'1.2.4'!$A$1:$P$25</definedName>
    <definedName name="_xlnm.Print_Area" localSheetId="34">'1.2.5'!$A$1:$P$30</definedName>
    <definedName name="_xlnm.Print_Area" localSheetId="35">'1.2.6'!$A$1:$P$24</definedName>
    <definedName name="_xlnm.Print_Area" localSheetId="36">'1.2.7'!$A$1:$I$21</definedName>
    <definedName name="_xlnm.Print_Area" localSheetId="37">'1.2.8'!$A$1:$I$21</definedName>
    <definedName name="_xlnm.Print_Area" localSheetId="38">'1.3.1'!$A$1:$E$48</definedName>
    <definedName name="_xlnm.Print_Area" localSheetId="39">'1.3.2'!$A$1:$E$47</definedName>
    <definedName name="_xlnm.Print_Area" localSheetId="40">'1.4.1'!$A$1:$E$18</definedName>
    <definedName name="_xlnm.Print_Area" localSheetId="41">'1.4.2'!$A$1:$E$23</definedName>
    <definedName name="_xlnm.Print_Area" localSheetId="42">'1.4.3'!$A$1:$D$25</definedName>
    <definedName name="_xlnm.Print_Area" localSheetId="43">'1.4.4'!$A$1:$M$24</definedName>
    <definedName name="_xlnm.Print_Area" localSheetId="44">'1.4.5'!$A$1:$J$23</definedName>
    <definedName name="_xlnm.Print_Area" localSheetId="45">'1.4.6'!$A$1:$J$41</definedName>
    <definedName name="_xlnm.Print_Area" localSheetId="46">'1.5.1'!$A$1:$F$51</definedName>
    <definedName name="_xlnm.Print_Area" localSheetId="56">'1.5.10'!$A$1:$F$59</definedName>
    <definedName name="_xlnm.Print_Area" localSheetId="57">'1.5.10 Graf'!$A$1:$F$59</definedName>
    <definedName name="_xlnm.Print_Area" localSheetId="58">'1.5.11'!$A$1:$O$34</definedName>
    <definedName name="_xlnm.Print_Area" localSheetId="47">'1.5.2'!$A$1:$E$23</definedName>
    <definedName name="_xlnm.Print_Area" localSheetId="48">'1.5.3'!$A$1:$E$26</definedName>
    <definedName name="_xlnm.Print_Area" localSheetId="49">'1.5.4'!$A$1:$D$26</definedName>
    <definedName name="_xlnm.Print_Area" localSheetId="50">'1.5.5'!$A$1:$H$45</definedName>
    <definedName name="_xlnm.Print_Area" localSheetId="51">'1.5.6'!$A$1:$K$23</definedName>
    <definedName name="_xlnm.Print_Area" localSheetId="52">'1.5.7'!$A$1:$L$28</definedName>
    <definedName name="_xlnm.Print_Area" localSheetId="53">'1.5.8'!$A$1:$K$12</definedName>
    <definedName name="_xlnm.Print_Area" localSheetId="54">'1.5.9'!$A$1:$F$59</definedName>
    <definedName name="_xlnm.Print_Area" localSheetId="55">'1.5.9 Graf'!$A$1:$F$59</definedName>
    <definedName name="_xlnm.Print_Area" localSheetId="59">'1.6.1'!$A$1:$F$43</definedName>
    <definedName name="_xlnm.Print_Area" localSheetId="60">'1.6.2'!$A$1:$F$43</definedName>
    <definedName name="_xlnm.Print_Area" localSheetId="61">'1.6.3.a'!$A$1:$K$36</definedName>
    <definedName name="_xlnm.Print_Area" localSheetId="62">'1.6.3.b'!$A$1:$K$37</definedName>
    <definedName name="_xlnm.Print_Area" localSheetId="63">'1.6.4.a'!$A$1:$F$37</definedName>
    <definedName name="_xlnm.Print_Area" localSheetId="64">'1.6.4.b'!$A$1:$F$38</definedName>
    <definedName name="_xlnm.Print_Area" localSheetId="65">'1.6.5.a'!$A$1:$H$44</definedName>
    <definedName name="_xlnm.Print_Area" localSheetId="66">'1.6.5.b'!$A$1:$I$45</definedName>
    <definedName name="_xlnm.Print_Area" localSheetId="67">'1.6.6.a'!$A$1:$H$60</definedName>
    <definedName name="_xlnm.Print_Area" localSheetId="68">'1.6.6.b'!$A$1:$H$60</definedName>
    <definedName name="_xlnm.Print_Area" localSheetId="69">'1.6.7.a'!$A$1:$R$49</definedName>
    <definedName name="_xlnm.Print_Area" localSheetId="70">'1.6.7.b'!$A$1:$R$50</definedName>
    <definedName name="_xlnm.Print_Area" localSheetId="72">'2.1'!$A$1:$I$52</definedName>
    <definedName name="_xlnm.Print_Area" localSheetId="73">'2.2'!$A$1:$J$33</definedName>
    <definedName name="_xlnm.Print_Area" localSheetId="74">'2.3'!$A$1:$I$34</definedName>
    <definedName name="_xlnm.Print_Area" localSheetId="75">'2.4'!$A$1:$I$30</definedName>
    <definedName name="_xlnm.Print_Area" localSheetId="76">'2.5'!$A$1:$D$15</definedName>
    <definedName name="_xlnm.Print_Area" localSheetId="77">'2.6'!$A$1:$E$55</definedName>
    <definedName name="_xlnm.Print_Area" localSheetId="79">'3.1'!$A$1:$P$44</definedName>
    <definedName name="_xlnm.Print_Area" localSheetId="80">'3.2'!$A$1:$P$40</definedName>
    <definedName name="_xlnm.Print_Area" localSheetId="81">'3.3'!$A$1:$I$19</definedName>
    <definedName name="_xlnm.Print_Area" localSheetId="82">'3.4'!$A$1:$F$21</definedName>
    <definedName name="_xlnm.Print_Area" localSheetId="84">'4.1'!$A$1:$E$29</definedName>
    <definedName name="_xlnm.Print_Area" localSheetId="85">'4.2'!$A$1:$F$34</definedName>
    <definedName name="_xlnm.Print_Area" localSheetId="86">'4.3'!$A$1:$F$39</definedName>
    <definedName name="_xlnm.Print_Area" localSheetId="88">'5.1'!$A$1:$K$34,'5.1'!$A$36:$K$68,'5.1'!$A$70:$K$103</definedName>
    <definedName name="_xlnm.Print_Area" localSheetId="89">'5.2'!$A$1:$J$19,'5.2'!$A$21:$J$38,'5.2'!$A$40:$J$57</definedName>
    <definedName name="_xlnm.Print_Area" localSheetId="90">'Abreviaturas y Acrónimos'!$A$1:$B$43</definedName>
    <definedName name="_xlnm.Print_Area" localSheetId="1">Autoridades!$A$5:$G$26</definedName>
    <definedName name="_xlnm.Print_Area" localSheetId="5">Cotizantes!$A$1:$J$25</definedName>
    <definedName name="_xlnm.Print_Area" localSheetId="3">'Esquemas vigentes'!$A$1:$L$54</definedName>
    <definedName name="_xlnm.Print_Area" localSheetId="4">'Financiamiento SIPA'!$A$1:$J$29,'Financiamiento SIPA'!$A$31:$J$59,'Financiamiento SIPA'!$A$61:$J$91,'Financiamiento SIPA'!$A$93:$J$118</definedName>
    <definedName name="_xlnm.Print_Area" localSheetId="2">Indice!$A$1:$A$104</definedName>
    <definedName name="_xlnm.Print_Area" localSheetId="78">'INTRO AAFF'!$A$1:$K$17</definedName>
    <definedName name="_xlnm.Print_Area" localSheetId="83">'INTRO PD'!$A$1:$F$4</definedName>
    <definedName name="_xlnm.Print_Area" localSheetId="71">'INTRO PNC'!$A$1:$F$6</definedName>
    <definedName name="_xlnm.Print_Area" localSheetId="87">'INTRO RT'!$A$1:$F$4</definedName>
    <definedName name="_xlnm.Print_Area" localSheetId="6">'INTRO SIPA'!$A$1:$G$33,'INTRO SIPA'!$A$35:$G$89,'INTRO SIPA'!$A$92:$G$106</definedName>
    <definedName name="_xlnm.Print_Area" localSheetId="0">Portada!$A$1:$A$32</definedName>
  </definedNames>
  <calcPr calcId="152511"/>
</workbook>
</file>

<file path=xl/calcChain.xml><?xml version="1.0" encoding="utf-8"?>
<calcChain xmlns="http://schemas.openxmlformats.org/spreadsheetml/2006/main">
  <c r="H26" i="84" l="1"/>
  <c r="I20" i="84"/>
  <c r="H18" i="84"/>
  <c r="I19" i="39"/>
  <c r="H19" i="39"/>
  <c r="H16" i="61" l="1"/>
  <c r="G16" i="61"/>
  <c r="H15" i="61"/>
  <c r="G15" i="61"/>
  <c r="H14" i="61"/>
  <c r="G14" i="61"/>
  <c r="H13" i="61"/>
  <c r="G13" i="61"/>
  <c r="H12" i="61"/>
  <c r="G12" i="61"/>
  <c r="H11" i="61"/>
  <c r="G11" i="61"/>
  <c r="H10" i="61"/>
  <c r="G10" i="61"/>
  <c r="H9" i="61"/>
  <c r="G9" i="61"/>
  <c r="H8" i="61"/>
  <c r="G8" i="61"/>
  <c r="H7" i="61"/>
  <c r="G7" i="61"/>
  <c r="L24" i="40" l="1"/>
  <c r="L23" i="40"/>
  <c r="L22" i="40"/>
  <c r="L21" i="40"/>
  <c r="L20" i="40"/>
  <c r="L19" i="40"/>
  <c r="L18" i="40"/>
  <c r="L17" i="40"/>
  <c r="L16" i="40"/>
  <c r="L15" i="40"/>
  <c r="L14" i="40"/>
  <c r="L13" i="40"/>
  <c r="L12" i="40"/>
  <c r="L11" i="40"/>
  <c r="L10" i="40"/>
  <c r="L9" i="40"/>
  <c r="L8" i="40"/>
  <c r="L7" i="40"/>
  <c r="M24" i="40"/>
  <c r="M23" i="40"/>
  <c r="M22" i="40"/>
  <c r="M21" i="40"/>
  <c r="M20" i="40"/>
  <c r="M19" i="40"/>
  <c r="M18" i="40"/>
  <c r="M17" i="40"/>
  <c r="M16" i="40"/>
  <c r="M15" i="40"/>
  <c r="M14" i="40"/>
  <c r="M13" i="40"/>
  <c r="M12" i="40"/>
  <c r="M11" i="40"/>
  <c r="M10" i="40"/>
  <c r="M9" i="40"/>
  <c r="M8" i="40"/>
  <c r="M7" i="40"/>
  <c r="I26" i="84"/>
  <c r="I25" i="84"/>
  <c r="H25" i="84"/>
  <c r="I24" i="84"/>
  <c r="H24" i="84"/>
  <c r="I23" i="84"/>
  <c r="H23" i="84"/>
  <c r="I22" i="84"/>
  <c r="H22" i="84"/>
  <c r="I21" i="84"/>
  <c r="H21" i="84"/>
  <c r="H20" i="84"/>
  <c r="I19" i="84"/>
  <c r="H19" i="84"/>
  <c r="I18" i="84"/>
  <c r="I27" i="39"/>
  <c r="H27" i="39"/>
  <c r="I26" i="39"/>
  <c r="H26" i="39"/>
  <c r="I25" i="39"/>
  <c r="H25" i="39"/>
  <c r="I24" i="39"/>
  <c r="H24" i="39"/>
  <c r="I23" i="39"/>
  <c r="H23" i="39"/>
  <c r="I22" i="39"/>
  <c r="H22" i="39"/>
  <c r="I21" i="39"/>
  <c r="H21" i="39"/>
  <c r="I20" i="39"/>
  <c r="H20" i="39"/>
  <c r="L50" i="115" l="1"/>
  <c r="K50" i="115"/>
  <c r="J50" i="115"/>
  <c r="I50" i="115"/>
  <c r="L49" i="115"/>
  <c r="K49" i="115"/>
  <c r="J49" i="115"/>
  <c r="I49" i="115"/>
  <c r="L48" i="115"/>
  <c r="K48" i="115"/>
  <c r="J48" i="115"/>
  <c r="I48" i="115"/>
  <c r="L47" i="115"/>
  <c r="K47" i="115"/>
  <c r="J47" i="115"/>
  <c r="I47" i="115"/>
  <c r="L46" i="115"/>
  <c r="K46" i="115"/>
  <c r="J46" i="115"/>
  <c r="I46" i="115"/>
  <c r="L45" i="115"/>
  <c r="K45" i="115"/>
  <c r="J45" i="115"/>
  <c r="I45" i="115"/>
  <c r="L44" i="115"/>
  <c r="K44" i="115"/>
  <c r="J44" i="115"/>
  <c r="I44" i="115"/>
  <c r="L43" i="115"/>
  <c r="K43" i="115"/>
  <c r="J43" i="115"/>
  <c r="I43" i="115"/>
  <c r="L42" i="115"/>
  <c r="K42" i="115"/>
  <c r="J42" i="115"/>
  <c r="I42" i="115"/>
  <c r="L41" i="115"/>
  <c r="K41" i="115"/>
  <c r="J41" i="115"/>
  <c r="I41" i="115"/>
  <c r="L40" i="115"/>
  <c r="K40" i="115"/>
  <c r="J40" i="115"/>
  <c r="I40" i="115"/>
  <c r="L39" i="115"/>
  <c r="K39" i="115"/>
  <c r="J39" i="115"/>
  <c r="I39" i="115"/>
  <c r="L38" i="115"/>
  <c r="K38" i="115"/>
  <c r="J38" i="115"/>
  <c r="I38" i="115"/>
  <c r="L37" i="115"/>
  <c r="K37" i="115"/>
  <c r="J37" i="115"/>
  <c r="I37" i="115"/>
  <c r="L36" i="115"/>
  <c r="K36" i="115"/>
  <c r="J36" i="115"/>
  <c r="I36" i="115"/>
  <c r="L35" i="115"/>
  <c r="K35" i="115"/>
  <c r="J35" i="115"/>
  <c r="I35" i="115"/>
  <c r="L34" i="115"/>
  <c r="K34" i="115"/>
  <c r="J34" i="115"/>
  <c r="I34" i="115"/>
  <c r="L33" i="115"/>
  <c r="K33" i="115"/>
  <c r="J33" i="115"/>
  <c r="I33" i="115"/>
  <c r="L32" i="115"/>
  <c r="K32" i="115"/>
  <c r="J32" i="115"/>
  <c r="I32" i="115"/>
  <c r="L31" i="115"/>
  <c r="K31" i="115"/>
  <c r="J31" i="115"/>
  <c r="I31" i="115"/>
  <c r="L30" i="115"/>
  <c r="K30" i="115"/>
  <c r="J30" i="115"/>
  <c r="I30" i="115"/>
  <c r="L29" i="115"/>
  <c r="K29" i="115"/>
  <c r="J29" i="115"/>
  <c r="I29" i="115"/>
  <c r="L28" i="115"/>
  <c r="K28" i="115"/>
  <c r="J28" i="115"/>
  <c r="I28" i="115"/>
  <c r="L27" i="115"/>
  <c r="K27" i="115"/>
  <c r="J27" i="115"/>
  <c r="I27" i="115"/>
  <c r="L26" i="115"/>
  <c r="K26" i="115"/>
  <c r="J26" i="115"/>
  <c r="I26" i="115"/>
  <c r="L25" i="115"/>
  <c r="K25" i="115"/>
  <c r="J25" i="115"/>
  <c r="I25" i="115"/>
  <c r="L24" i="115"/>
  <c r="K24" i="115"/>
  <c r="J24" i="115"/>
  <c r="I24" i="115"/>
  <c r="L23" i="115"/>
  <c r="K23" i="115"/>
  <c r="J23" i="115"/>
  <c r="I23" i="115"/>
  <c r="L22" i="115"/>
  <c r="K22" i="115"/>
  <c r="J22" i="115"/>
  <c r="I22" i="115"/>
  <c r="L21" i="115"/>
  <c r="K21" i="115"/>
  <c r="J21" i="115"/>
  <c r="I21" i="115"/>
  <c r="L20" i="115"/>
  <c r="K20" i="115"/>
  <c r="J20" i="115"/>
  <c r="I20" i="115"/>
  <c r="L19" i="115"/>
  <c r="K19" i="115"/>
  <c r="J19" i="115"/>
  <c r="I19" i="115"/>
  <c r="L18" i="115"/>
  <c r="K18" i="115"/>
  <c r="J18" i="115"/>
  <c r="I18" i="115"/>
  <c r="L17" i="115"/>
  <c r="K17" i="115"/>
  <c r="J17" i="115"/>
  <c r="I17" i="115"/>
  <c r="L16" i="115"/>
  <c r="K16" i="115"/>
  <c r="J16" i="115"/>
  <c r="I16" i="115"/>
  <c r="L15" i="115"/>
  <c r="K15" i="115"/>
  <c r="J15" i="115"/>
  <c r="I15" i="115"/>
  <c r="L14" i="115"/>
  <c r="K14" i="115"/>
  <c r="J14" i="115"/>
  <c r="I14" i="115"/>
  <c r="L13" i="115"/>
  <c r="K13" i="115"/>
  <c r="J13" i="115"/>
  <c r="I13" i="115"/>
  <c r="L12" i="115"/>
  <c r="K12" i="115"/>
  <c r="J12" i="115"/>
  <c r="I12" i="115"/>
  <c r="L11" i="115"/>
  <c r="K11" i="115"/>
  <c r="J11" i="115"/>
  <c r="I11" i="115"/>
  <c r="L10" i="115"/>
  <c r="K10" i="115"/>
  <c r="J10" i="115"/>
  <c r="I10" i="115"/>
  <c r="L9" i="115"/>
  <c r="K9" i="115"/>
  <c r="J9" i="115"/>
  <c r="I9" i="115"/>
  <c r="L8" i="115"/>
  <c r="K8" i="115"/>
  <c r="J8" i="115"/>
  <c r="I8" i="115"/>
  <c r="L7" i="115"/>
  <c r="K7" i="115"/>
  <c r="J7" i="115"/>
  <c r="I7" i="115"/>
  <c r="L6" i="115"/>
  <c r="K6" i="115"/>
  <c r="J6" i="115"/>
  <c r="I6" i="115"/>
  <c r="L5" i="115"/>
  <c r="K5" i="115"/>
  <c r="J5" i="115"/>
  <c r="I5" i="115"/>
  <c r="L4" i="115"/>
  <c r="J4" i="115"/>
  <c r="K4" i="115"/>
  <c r="I4" i="115"/>
  <c r="H50" i="115"/>
  <c r="H49" i="115"/>
  <c r="H48" i="115"/>
  <c r="H47" i="115"/>
  <c r="H46" i="115"/>
  <c r="H45" i="115"/>
  <c r="H44" i="115"/>
  <c r="H43" i="115"/>
  <c r="H42" i="115"/>
  <c r="H41" i="115"/>
  <c r="H40" i="115"/>
  <c r="H39" i="115"/>
  <c r="H38" i="115"/>
  <c r="H37" i="115"/>
  <c r="H36" i="115"/>
  <c r="H35" i="115"/>
  <c r="H34" i="115"/>
  <c r="H33" i="115"/>
  <c r="H32" i="115"/>
  <c r="H31" i="115"/>
  <c r="H30" i="115"/>
  <c r="H29" i="115"/>
  <c r="H28" i="115"/>
  <c r="H27" i="115"/>
  <c r="H26" i="115"/>
  <c r="H25" i="115"/>
  <c r="H24" i="115"/>
  <c r="H23" i="115"/>
  <c r="H22" i="115"/>
  <c r="H21" i="115"/>
  <c r="H20" i="115"/>
  <c r="H19" i="115"/>
  <c r="H18" i="115"/>
  <c r="H17" i="115"/>
  <c r="H16" i="115"/>
  <c r="H15" i="115"/>
  <c r="H14" i="115"/>
  <c r="H13" i="115"/>
  <c r="H12" i="115"/>
  <c r="H11" i="115"/>
  <c r="H10" i="115"/>
  <c r="H9" i="115"/>
  <c r="H8" i="115"/>
  <c r="H7" i="115"/>
  <c r="H6" i="115"/>
  <c r="H5" i="115"/>
  <c r="H4" i="115"/>
  <c r="L50" i="114"/>
  <c r="K50" i="114"/>
  <c r="J50" i="114"/>
  <c r="I50" i="114"/>
  <c r="H50" i="114"/>
  <c r="L49" i="114"/>
  <c r="K49" i="114"/>
  <c r="J49" i="114"/>
  <c r="I49" i="114"/>
  <c r="H49" i="114"/>
  <c r="L48" i="114"/>
  <c r="K48" i="114"/>
  <c r="J48" i="114"/>
  <c r="I48" i="114"/>
  <c r="H48" i="114"/>
  <c r="L47" i="114"/>
  <c r="K47" i="114"/>
  <c r="J47" i="114"/>
  <c r="I47" i="114"/>
  <c r="H47" i="114"/>
  <c r="L46" i="114"/>
  <c r="K46" i="114"/>
  <c r="J46" i="114"/>
  <c r="I46" i="114"/>
  <c r="H46" i="114"/>
  <c r="L45" i="114"/>
  <c r="K45" i="114"/>
  <c r="J45" i="114"/>
  <c r="I45" i="114"/>
  <c r="H45" i="114"/>
  <c r="L44" i="114"/>
  <c r="K44" i="114"/>
  <c r="J44" i="114"/>
  <c r="I44" i="114"/>
  <c r="H44" i="114"/>
  <c r="L43" i="114"/>
  <c r="K43" i="114"/>
  <c r="J43" i="114"/>
  <c r="I43" i="114"/>
  <c r="H43" i="114"/>
  <c r="L42" i="114"/>
  <c r="K42" i="114"/>
  <c r="J42" i="114"/>
  <c r="I42" i="114"/>
  <c r="H42" i="114"/>
  <c r="H41" i="114"/>
  <c r="H40" i="114"/>
  <c r="H39" i="114"/>
  <c r="H38" i="114"/>
  <c r="H37" i="114"/>
  <c r="H36" i="114"/>
  <c r="H35" i="114"/>
  <c r="H34" i="114"/>
  <c r="H33" i="114"/>
  <c r="H32" i="114"/>
  <c r="H31" i="114"/>
  <c r="H30" i="114"/>
  <c r="H29" i="114"/>
  <c r="H28" i="114"/>
  <c r="H27" i="114"/>
  <c r="H26" i="114"/>
  <c r="H25" i="114"/>
  <c r="H24" i="114"/>
  <c r="H23" i="114"/>
  <c r="H22" i="114"/>
  <c r="H21" i="114"/>
  <c r="H20" i="114"/>
  <c r="H19" i="114"/>
  <c r="H18" i="114"/>
  <c r="H17" i="114"/>
  <c r="H16" i="114"/>
  <c r="H15" i="114"/>
  <c r="H14" i="114"/>
  <c r="H13" i="114"/>
  <c r="H12" i="114"/>
  <c r="H11" i="114"/>
  <c r="H10" i="114"/>
  <c r="H9" i="114"/>
  <c r="H8" i="114"/>
  <c r="H7" i="114"/>
  <c r="H6" i="114"/>
  <c r="H5" i="114"/>
  <c r="H4" i="114"/>
  <c r="L41" i="114"/>
  <c r="K41" i="114"/>
  <c r="J41" i="114"/>
  <c r="I41" i="114"/>
  <c r="L40" i="114"/>
  <c r="K40" i="114"/>
  <c r="J40" i="114"/>
  <c r="I40" i="114"/>
  <c r="L39" i="114"/>
  <c r="K39" i="114"/>
  <c r="J39" i="114"/>
  <c r="I39" i="114"/>
  <c r="L38" i="114"/>
  <c r="K38" i="114"/>
  <c r="J38" i="114"/>
  <c r="I38" i="114"/>
  <c r="L37" i="114"/>
  <c r="K37" i="114"/>
  <c r="J37" i="114"/>
  <c r="I37" i="114"/>
  <c r="L36" i="114"/>
  <c r="K36" i="114"/>
  <c r="J36" i="114"/>
  <c r="I36" i="114"/>
  <c r="L35" i="114"/>
  <c r="K35" i="114"/>
  <c r="J35" i="114"/>
  <c r="I35" i="114"/>
  <c r="L34" i="114"/>
  <c r="K34" i="114"/>
  <c r="J34" i="114"/>
  <c r="I34" i="114"/>
  <c r="L33" i="114"/>
  <c r="K33" i="114"/>
  <c r="J33" i="114"/>
  <c r="I33" i="114"/>
  <c r="L32" i="114"/>
  <c r="K32" i="114"/>
  <c r="J32" i="114"/>
  <c r="I32" i="114"/>
  <c r="L31" i="114"/>
  <c r="K31" i="114"/>
  <c r="J31" i="114"/>
  <c r="I31" i="114"/>
  <c r="L30" i="114"/>
  <c r="K30" i="114"/>
  <c r="J30" i="114"/>
  <c r="I30" i="114"/>
  <c r="L29" i="114"/>
  <c r="K29" i="114"/>
  <c r="J29" i="114"/>
  <c r="I29" i="114"/>
  <c r="L28" i="114"/>
  <c r="K28" i="114"/>
  <c r="J28" i="114"/>
  <c r="I28" i="114"/>
  <c r="L27" i="114"/>
  <c r="K27" i="114"/>
  <c r="J27" i="114"/>
  <c r="I27" i="114"/>
  <c r="L26" i="114"/>
  <c r="K26" i="114"/>
  <c r="J26" i="114"/>
  <c r="I26" i="114"/>
  <c r="L25" i="114"/>
  <c r="K25" i="114"/>
  <c r="J25" i="114"/>
  <c r="I25" i="114"/>
  <c r="L24" i="114"/>
  <c r="K24" i="114"/>
  <c r="J24" i="114"/>
  <c r="I24" i="114"/>
  <c r="L23" i="114"/>
  <c r="K23" i="114"/>
  <c r="J23" i="114"/>
  <c r="I23" i="114"/>
  <c r="L22" i="114"/>
  <c r="K22" i="114"/>
  <c r="J22" i="114"/>
  <c r="I22" i="114"/>
  <c r="L21" i="114"/>
  <c r="K21" i="114"/>
  <c r="J21" i="114"/>
  <c r="I21" i="114"/>
  <c r="L20" i="114"/>
  <c r="K20" i="114"/>
  <c r="J20" i="114"/>
  <c r="I20" i="114"/>
  <c r="L19" i="114"/>
  <c r="K19" i="114"/>
  <c r="J19" i="114"/>
  <c r="I19" i="114"/>
  <c r="L18" i="114"/>
  <c r="K18" i="114"/>
  <c r="J18" i="114"/>
  <c r="I18" i="114"/>
  <c r="L17" i="114"/>
  <c r="K17" i="114"/>
  <c r="J17" i="114"/>
  <c r="I17" i="114"/>
  <c r="L16" i="114"/>
  <c r="K16" i="114"/>
  <c r="J16" i="114"/>
  <c r="I16" i="114"/>
  <c r="L15" i="114"/>
  <c r="K15" i="114"/>
  <c r="J15" i="114"/>
  <c r="I15" i="114"/>
  <c r="L14" i="114"/>
  <c r="K14" i="114"/>
  <c r="J14" i="114"/>
  <c r="I14" i="114"/>
  <c r="L13" i="114"/>
  <c r="K13" i="114"/>
  <c r="J13" i="114"/>
  <c r="I13" i="114"/>
  <c r="L12" i="114"/>
  <c r="K12" i="114"/>
  <c r="J12" i="114"/>
  <c r="I12" i="114"/>
  <c r="L11" i="114"/>
  <c r="K11" i="114"/>
  <c r="J11" i="114"/>
  <c r="I11" i="114"/>
  <c r="L10" i="114"/>
  <c r="K10" i="114"/>
  <c r="J10" i="114"/>
  <c r="I10" i="114"/>
  <c r="L9" i="114"/>
  <c r="K9" i="114"/>
  <c r="J9" i="114"/>
  <c r="I9" i="114"/>
  <c r="L8" i="114"/>
  <c r="K8" i="114"/>
  <c r="J8" i="114"/>
  <c r="I8" i="114"/>
  <c r="L7" i="114"/>
  <c r="K7" i="114"/>
  <c r="J7" i="114"/>
  <c r="I7" i="114"/>
  <c r="L6" i="114"/>
  <c r="K6" i="114"/>
  <c r="J6" i="114"/>
  <c r="I6" i="114"/>
  <c r="L5" i="114"/>
  <c r="K5" i="114"/>
  <c r="J5" i="114"/>
  <c r="I5" i="114"/>
  <c r="L4" i="114"/>
  <c r="J4" i="114"/>
  <c r="K4" i="114"/>
  <c r="I4" i="114"/>
  <c r="G5" i="19" l="1"/>
  <c r="H21" i="19"/>
  <c r="G21" i="19"/>
  <c r="H20" i="19"/>
  <c r="G20" i="19"/>
  <c r="H19" i="19"/>
  <c r="G19" i="19"/>
  <c r="H18" i="19"/>
  <c r="G18" i="19"/>
  <c r="H17" i="19"/>
  <c r="G17" i="19"/>
  <c r="H16" i="19"/>
  <c r="G16" i="19"/>
  <c r="H15" i="19"/>
  <c r="G15" i="19"/>
  <c r="H14" i="19"/>
  <c r="G14" i="19"/>
  <c r="H13" i="19"/>
  <c r="G13" i="19"/>
  <c r="H12" i="19"/>
  <c r="G12" i="19"/>
  <c r="H11" i="19"/>
  <c r="G11" i="19"/>
  <c r="H10" i="19"/>
  <c r="G10" i="19"/>
  <c r="H9" i="19"/>
  <c r="G9" i="19"/>
  <c r="H8" i="19"/>
  <c r="G8" i="19"/>
  <c r="H7" i="19"/>
  <c r="G7" i="19"/>
  <c r="H6" i="19"/>
  <c r="G6" i="19"/>
  <c r="H5" i="19"/>
  <c r="H15" i="16" l="1"/>
  <c r="G15" i="16"/>
  <c r="H14" i="16"/>
  <c r="G14" i="16"/>
  <c r="H13" i="16"/>
  <c r="G13" i="16"/>
  <c r="H12" i="16"/>
  <c r="G12" i="16"/>
  <c r="H11" i="16"/>
  <c r="G11" i="16"/>
  <c r="H10" i="16"/>
  <c r="G10" i="16"/>
  <c r="H9" i="16"/>
  <c r="G9" i="16"/>
  <c r="H8" i="16"/>
  <c r="G8" i="16"/>
  <c r="H7" i="16"/>
  <c r="G7" i="16"/>
  <c r="H6" i="16"/>
  <c r="G6" i="16"/>
  <c r="H5" i="16"/>
  <c r="G5" i="16"/>
  <c r="H15" i="5"/>
  <c r="G15" i="5"/>
  <c r="H14" i="5"/>
  <c r="G14" i="5"/>
  <c r="H13" i="5"/>
  <c r="G13" i="5"/>
  <c r="H12" i="5"/>
  <c r="G12" i="5"/>
  <c r="H11" i="5"/>
  <c r="G11" i="5"/>
  <c r="H10" i="5"/>
  <c r="G10" i="5"/>
  <c r="H9" i="5"/>
  <c r="G9" i="5"/>
  <c r="H8" i="5"/>
  <c r="G8" i="5"/>
  <c r="H7" i="5"/>
  <c r="G7" i="5"/>
  <c r="H6" i="5"/>
  <c r="G6" i="5"/>
  <c r="H5" i="5"/>
  <c r="G5" i="5"/>
  <c r="H15" i="3"/>
  <c r="G15" i="3"/>
  <c r="H14" i="3"/>
  <c r="G14" i="3"/>
  <c r="H13" i="3"/>
  <c r="G13" i="3"/>
  <c r="H12" i="3"/>
  <c r="G12" i="3"/>
  <c r="H11" i="3"/>
  <c r="G11" i="3"/>
  <c r="H10" i="3"/>
  <c r="G10" i="3"/>
  <c r="H9" i="3"/>
  <c r="G9" i="3"/>
  <c r="H8" i="3"/>
  <c r="G8" i="3"/>
  <c r="H7" i="3"/>
  <c r="G7" i="3"/>
  <c r="H6" i="3"/>
  <c r="G6" i="3"/>
  <c r="H5" i="3"/>
  <c r="G5" i="3"/>
  <c r="G24" i="13" l="1"/>
  <c r="G23" i="13"/>
  <c r="G22" i="13"/>
  <c r="G21" i="13"/>
  <c r="G20" i="13"/>
  <c r="G19" i="13"/>
  <c r="G18" i="13"/>
  <c r="G17" i="13"/>
  <c r="G16" i="13"/>
  <c r="G15" i="13"/>
  <c r="G14" i="13"/>
  <c r="G13" i="13"/>
  <c r="G12" i="13"/>
  <c r="G11" i="13"/>
  <c r="G10" i="13"/>
  <c r="G9" i="13"/>
  <c r="G8" i="13"/>
  <c r="G7" i="13"/>
  <c r="G6" i="13"/>
  <c r="I25" i="13"/>
  <c r="H25" i="13"/>
  <c r="I24" i="13"/>
  <c r="H24" i="13"/>
  <c r="I23" i="13"/>
  <c r="H23" i="13"/>
  <c r="I22" i="13"/>
  <c r="H22" i="13"/>
  <c r="I21" i="13"/>
  <c r="H21" i="13"/>
  <c r="I20" i="13"/>
  <c r="H20" i="13"/>
  <c r="I19" i="13"/>
  <c r="H19" i="13"/>
  <c r="I18" i="13"/>
  <c r="H18" i="13"/>
  <c r="I17" i="13"/>
  <c r="H17" i="13"/>
  <c r="H16" i="13"/>
  <c r="H15" i="13"/>
  <c r="H14" i="13"/>
  <c r="H13" i="13"/>
  <c r="H12" i="13"/>
  <c r="H11" i="13"/>
  <c r="H10" i="13"/>
  <c r="H9" i="13"/>
  <c r="H8" i="13"/>
  <c r="H7" i="13"/>
  <c r="H6" i="13"/>
  <c r="I16" i="13"/>
  <c r="I15" i="13"/>
  <c r="I14" i="13"/>
  <c r="I13" i="13"/>
  <c r="I12" i="13"/>
  <c r="I11" i="13"/>
  <c r="I10" i="13"/>
  <c r="I9" i="13"/>
  <c r="I8" i="13"/>
  <c r="I7" i="13"/>
  <c r="I6" i="13"/>
  <c r="H15" i="71"/>
  <c r="G15" i="71"/>
  <c r="H14" i="71"/>
  <c r="G14" i="71"/>
  <c r="H13" i="71"/>
  <c r="G13" i="71"/>
  <c r="H12" i="71"/>
  <c r="G12" i="71"/>
  <c r="H11" i="71"/>
  <c r="G11" i="71"/>
  <c r="H10" i="71"/>
  <c r="G10" i="71"/>
  <c r="H9" i="71"/>
  <c r="G9" i="71"/>
  <c r="H8" i="71"/>
  <c r="G8" i="71"/>
  <c r="H7" i="71"/>
  <c r="G7" i="71"/>
  <c r="H6" i="71"/>
  <c r="G6" i="71"/>
  <c r="H5" i="71"/>
  <c r="G5" i="71"/>
  <c r="H15" i="11" l="1"/>
  <c r="H14" i="11"/>
  <c r="H13" i="11"/>
  <c r="H12" i="11"/>
  <c r="H11" i="11"/>
  <c r="H10" i="11"/>
  <c r="H9" i="11"/>
  <c r="H8" i="11"/>
  <c r="H7" i="11"/>
  <c r="H6" i="11"/>
  <c r="H5" i="11"/>
  <c r="G15" i="11"/>
  <c r="G14" i="11"/>
  <c r="G13" i="11"/>
  <c r="G12" i="11"/>
  <c r="G11" i="11"/>
  <c r="G10" i="11"/>
  <c r="G9" i="11"/>
  <c r="G8" i="11"/>
  <c r="G7" i="11"/>
  <c r="G6" i="11"/>
  <c r="G5" i="11"/>
  <c r="D80" i="100" l="1"/>
  <c r="D81" i="100" s="1"/>
  <c r="D82" i="100" s="1"/>
  <c r="D83" i="100" s="1"/>
  <c r="D84" i="100" s="1"/>
  <c r="D85" i="100" s="1"/>
  <c r="D86" i="100" s="1"/>
  <c r="D87" i="100" s="1"/>
  <c r="D88" i="100" s="1"/>
  <c r="D89" i="100" s="1"/>
</calcChain>
</file>

<file path=xl/sharedStrings.xml><?xml version="1.0" encoding="utf-8"?>
<sst xmlns="http://schemas.openxmlformats.org/spreadsheetml/2006/main" count="3892" uniqueCount="1261">
  <si>
    <t>Total</t>
  </si>
  <si>
    <t>Período</t>
  </si>
  <si>
    <t>Autónomos</t>
  </si>
  <si>
    <t>Varones</t>
  </si>
  <si>
    <t>Mujeres</t>
  </si>
  <si>
    <t>No informado</t>
  </si>
  <si>
    <t>Hasta 19</t>
  </si>
  <si>
    <t>20 a 24</t>
  </si>
  <si>
    <t>25 a 29</t>
  </si>
  <si>
    <t>30 a 34</t>
  </si>
  <si>
    <t>35 a 39</t>
  </si>
  <si>
    <t>40 a 44</t>
  </si>
  <si>
    <t>45 a 49</t>
  </si>
  <si>
    <t>50 a 54</t>
  </si>
  <si>
    <t>55 a 59</t>
  </si>
  <si>
    <t>60 a 64</t>
  </si>
  <si>
    <t>65 y más</t>
  </si>
  <si>
    <t>No informada</t>
  </si>
  <si>
    <t>Notas:</t>
  </si>
  <si>
    <t>Período devengado</t>
  </si>
  <si>
    <t>Puestos en relación de dependencia</t>
  </si>
  <si>
    <t>Hasta 1 año</t>
  </si>
  <si>
    <t>Hasta 1 mes</t>
  </si>
  <si>
    <t>de 2 a 3 meses</t>
  </si>
  <si>
    <t>de 4 a 6 meses</t>
  </si>
  <si>
    <t>de 7 a 12 meses</t>
  </si>
  <si>
    <t>(1) Incluye al monotributista social que haya tenido pagos por cualquier concepto.</t>
  </si>
  <si>
    <t>RÉGIMEN</t>
  </si>
  <si>
    <t>PUESTOS</t>
  </si>
  <si>
    <t>Aporte Personal</t>
  </si>
  <si>
    <t>Contribución del Empleador</t>
  </si>
  <si>
    <t>TOTAL</t>
  </si>
  <si>
    <t>Relación de Dependencia</t>
  </si>
  <si>
    <t>General</t>
  </si>
  <si>
    <t>Casas Particulares</t>
  </si>
  <si>
    <t>Independientes</t>
  </si>
  <si>
    <t>Monotributo con aporte SIPA</t>
  </si>
  <si>
    <r>
      <t>Fuente:</t>
    </r>
    <r>
      <rPr>
        <sz val="8"/>
        <rFont val="Arial"/>
        <family val="2"/>
      </rPr>
      <t xml:space="preserve"> Dirección de Programación Económica, sobre la base de datos de la AFIP.</t>
    </r>
  </si>
  <si>
    <t>10.000,01 a 15.000,00</t>
  </si>
  <si>
    <t>15.000,01 a 20.000,00</t>
  </si>
  <si>
    <t>20.000,01 a 25.000,00</t>
  </si>
  <si>
    <t>25.000,01 a 30.000,00</t>
  </si>
  <si>
    <t>30.000,01 a 35.000,00</t>
  </si>
  <si>
    <t>35.000,01 a 40.000,00</t>
  </si>
  <si>
    <t>40.000,01 a 45.000,00</t>
  </si>
  <si>
    <t>45.000,01 a 50.000,00</t>
  </si>
  <si>
    <t>50.000,01 a 55.000,00</t>
  </si>
  <si>
    <t>55.000,01 a 60.000,00</t>
  </si>
  <si>
    <t>60.000,01 a 65.000,00</t>
  </si>
  <si>
    <r>
      <t>Fuente:</t>
    </r>
    <r>
      <rPr>
        <sz val="8"/>
        <color indexed="8"/>
        <rFont val="Arial"/>
        <family val="2"/>
      </rPr>
      <t xml:space="preserve"> Dirección de Programación Económica, sobre la base de datos de la AFIP.</t>
    </r>
  </si>
  <si>
    <t>110.000,01 a 120.000,00</t>
  </si>
  <si>
    <t>120.000,01 a 130.000,00</t>
  </si>
  <si>
    <t>130.000,01 a 140.000,00</t>
  </si>
  <si>
    <t>140.000,01 a 150.000,00</t>
  </si>
  <si>
    <t>150.000,01 a 160.000,00</t>
  </si>
  <si>
    <t>160.000,01 a 170.000,00</t>
  </si>
  <si>
    <t>170.000,01 a 180.000,00</t>
  </si>
  <si>
    <t>180.000,01 a 190.000,00</t>
  </si>
  <si>
    <t>190.000,01 a 200.000,00</t>
  </si>
  <si>
    <t>Régimen</t>
  </si>
  <si>
    <t>Puestos</t>
  </si>
  <si>
    <t>DOCENTES NO UNIVERSITARIOS</t>
  </si>
  <si>
    <t>LUZ Y FUERZA</t>
  </si>
  <si>
    <t>SERVICIO EXTERIOR</t>
  </si>
  <si>
    <t>TOTAL CON APORTES AL SIPA</t>
  </si>
  <si>
    <r>
      <t>Fuente:</t>
    </r>
    <r>
      <rPr>
        <sz val="8"/>
        <color indexed="8"/>
        <rFont val="Arial"/>
        <family val="2"/>
      </rPr>
      <t xml:space="preserve"> Dirección de Programación Económica, sobre la base de datos de la ANSES.</t>
    </r>
  </si>
  <si>
    <t>-</t>
  </si>
  <si>
    <t>65 a 69</t>
  </si>
  <si>
    <t>70 a 74</t>
  </si>
  <si>
    <t>75 a 79</t>
  </si>
  <si>
    <t>80 a 84</t>
  </si>
  <si>
    <t>85 a 89</t>
  </si>
  <si>
    <t>90 a 94</t>
  </si>
  <si>
    <t>95 y más</t>
  </si>
  <si>
    <t>Policía y Serv. Penit. Prov Transf.</t>
  </si>
  <si>
    <t xml:space="preserve">1.1 Aportantes </t>
  </si>
  <si>
    <t>Totales</t>
  </si>
  <si>
    <t xml:space="preserve">Casas Particulares </t>
  </si>
  <si>
    <t xml:space="preserve">Autónomos </t>
  </si>
  <si>
    <t>Monotributo</t>
  </si>
  <si>
    <t xml:space="preserve">20 a 24 </t>
  </si>
  <si>
    <t xml:space="preserve">25 a 29 </t>
  </si>
  <si>
    <t xml:space="preserve">30 a 34 </t>
  </si>
  <si>
    <t xml:space="preserve">35 a 39 </t>
  </si>
  <si>
    <t xml:space="preserve">40 a 44 </t>
  </si>
  <si>
    <t xml:space="preserve">45 a 49 </t>
  </si>
  <si>
    <t xml:space="preserve">50 a 54 </t>
  </si>
  <si>
    <t xml:space="preserve">55 a 59 </t>
  </si>
  <si>
    <t xml:space="preserve">60 a 64 </t>
  </si>
  <si>
    <t xml:space="preserve">65 a 69 </t>
  </si>
  <si>
    <t xml:space="preserve">70 a 74 </t>
  </si>
  <si>
    <t xml:space="preserve">75 a 79 </t>
  </si>
  <si>
    <t xml:space="preserve">80 a 84 </t>
  </si>
  <si>
    <t xml:space="preserve">85 a 89 </t>
  </si>
  <si>
    <t xml:space="preserve">90 a 94 </t>
  </si>
  <si>
    <t xml:space="preserve">Varones </t>
  </si>
  <si>
    <t xml:space="preserve">Mujeres </t>
  </si>
  <si>
    <t>Beneficiarios titulares con jubilación sin moratoria</t>
  </si>
  <si>
    <t>Beneficiarios titulares con jubilación con moratoria</t>
  </si>
  <si>
    <t>Beneficiarios titulares sin jubilación</t>
  </si>
  <si>
    <t>Con pensión sin moratoria</t>
  </si>
  <si>
    <t>Con pensión con moratoria</t>
  </si>
  <si>
    <t>Sin pensión</t>
  </si>
  <si>
    <t xml:space="preserve">20 a 49 </t>
  </si>
  <si>
    <t>Nota:</t>
  </si>
  <si>
    <t>En el caso de que un beneficiario tenga más de un beneficio, la selección del mismo se realiza de acuerdo al orden de prioridad presentado en el cuadro.</t>
  </si>
  <si>
    <t>20 a 49</t>
  </si>
  <si>
    <t>80.000,01 a 100.000,00</t>
  </si>
  <si>
    <t>100.000,01 a 120.000,00</t>
  </si>
  <si>
    <t>120.000,01 a 140.000,00</t>
  </si>
  <si>
    <t>140.000,01 a 160.000,00</t>
  </si>
  <si>
    <t>160.000,01 a 180.000,00</t>
  </si>
  <si>
    <t>180.000,01 a 200.000,00</t>
  </si>
  <si>
    <t>200.000,01 a 220.000,00</t>
  </si>
  <si>
    <t>220.000,01 a 240.000,00</t>
  </si>
  <si>
    <t>240.000,01 a 260.000,00</t>
  </si>
  <si>
    <t>260.000,01 a 280.000,00</t>
  </si>
  <si>
    <t>280.000,01 a 300.000,00</t>
  </si>
  <si>
    <t>Jubilaciones</t>
  </si>
  <si>
    <t>Pensiones</t>
  </si>
  <si>
    <r>
      <t>Fuente:</t>
    </r>
    <r>
      <rPr>
        <sz val="8"/>
        <rFont val="Arial"/>
        <family val="2"/>
      </rPr>
      <t xml:space="preserve"> Dirección de Programación Económica, sobre la base de datos de la ANSES.</t>
    </r>
  </si>
  <si>
    <t>(1) Según sexo y edad del titular del beneficio.</t>
  </si>
  <si>
    <t>SIN MORATORIA</t>
  </si>
  <si>
    <t xml:space="preserve">CON MORATORIA </t>
  </si>
  <si>
    <t>JUBILACIONES</t>
  </si>
  <si>
    <t>PENSIONES</t>
  </si>
  <si>
    <t xml:space="preserve">TOTAL </t>
  </si>
  <si>
    <t>Beneficios</t>
  </si>
  <si>
    <t>Masa de haberes brutos liquidados (Millones de pesos)</t>
  </si>
  <si>
    <t>Haber medio
(Pesos)</t>
  </si>
  <si>
    <t>LEYES ANTERIORES A LA LEY N° 24.241</t>
  </si>
  <si>
    <t>YAC.CARBON.FISC.RIO TURBIO</t>
  </si>
  <si>
    <t>En millones de pesos.</t>
  </si>
  <si>
    <t>CONCEPTO</t>
  </si>
  <si>
    <t>Reg. Anteriores a ley 24.241</t>
  </si>
  <si>
    <t>Conceptos Ley 24.241</t>
  </si>
  <si>
    <t>Sin Moratoria</t>
  </si>
  <si>
    <t>Con Moratoria</t>
  </si>
  <si>
    <t>PBU</t>
  </si>
  <si>
    <t>PC</t>
  </si>
  <si>
    <t>PAP</t>
  </si>
  <si>
    <t>RTI/RDI</t>
  </si>
  <si>
    <t>EX-CAP</t>
  </si>
  <si>
    <t>OTROS</t>
  </si>
  <si>
    <t>Reparación histórica</t>
  </si>
  <si>
    <t>Zona austral</t>
  </si>
  <si>
    <t>(3) En el grupo de "REPARACIÓN HISTÓRICA", el principal concepto refiere al ajuste que tuvieron los haberes por sobre el mínimo garantizado, mientras que los "complementos al mínimo absorbidos por RH" refieren al ajuste que produjo la reparación hasta el valor mínimo garantizado.</t>
  </si>
  <si>
    <t>(4) En el grupo "OTROS CONCEPTOS" se ha discriminado el concepto de "Zona Austral" que equivale al 40% del haber de acuerdo a lo establecido en la Ley N° 19.485 y el Decreto N° 1472/2008, el concepto por el descuento que establece la Ley N° 24.463 para aquellos beneficios que superan el haber máximo y otros conceptos como el de Cajas Complementarias liquidadas cuyos beneficios fueron absorbidos por ANSES.</t>
  </si>
  <si>
    <t>Excluidos Regímenes Especiales y Retiros Personal Policial / Serv. Penit. Prov.</t>
  </si>
  <si>
    <t>TOTAL JUBILACIONES</t>
  </si>
  <si>
    <t>JUBILACIONES POR VEJEZ</t>
  </si>
  <si>
    <t>JUBILACIONES POR INVALIDEZ</t>
  </si>
  <si>
    <t>CON MORATORIA</t>
  </si>
  <si>
    <t>Excluidos Regímenes Especiales y Retiros Personal Policial / Serv. Penit. Prov. Transf.</t>
  </si>
  <si>
    <t>EDAD</t>
  </si>
  <si>
    <t>VARONES</t>
  </si>
  <si>
    <t>MUJERES</t>
  </si>
  <si>
    <t>Hasta 50 años</t>
  </si>
  <si>
    <t>Haber medio      (en pesos)</t>
  </si>
  <si>
    <t>Total del país</t>
  </si>
  <si>
    <t>Provincias</t>
  </si>
  <si>
    <t>Buenos Aires</t>
  </si>
  <si>
    <t>Catamarca</t>
  </si>
  <si>
    <t>Chaco</t>
  </si>
  <si>
    <t>Chubut</t>
  </si>
  <si>
    <t>Córdoba</t>
  </si>
  <si>
    <t>Corrientes</t>
  </si>
  <si>
    <t>Entre Ríos</t>
  </si>
  <si>
    <t>Formosa</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</si>
  <si>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</si>
  <si>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</si>
  <si>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</si>
  <si>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</si>
  <si>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</si>
  <si>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</si>
  <si>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</si>
  <si>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</si>
  <si>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</si>
  <si>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</si>
  <si>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</si>
  <si>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</si>
  <si>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</si>
  <si>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</si>
  <si>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</si>
  <si>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Con moratoria</t>
  </si>
  <si>
    <t>Sin moratoria</t>
  </si>
  <si>
    <t>TIPO DE BENEFICIO</t>
  </si>
  <si>
    <t>Asistenciales</t>
  </si>
  <si>
    <t xml:space="preserve">Leyes especiales </t>
  </si>
  <si>
    <t xml:space="preserve">Graciables </t>
  </si>
  <si>
    <t>Ex combatientes Malvinas</t>
  </si>
  <si>
    <t>Invalidez</t>
  </si>
  <si>
    <t>Vejez</t>
  </si>
  <si>
    <r>
      <t xml:space="preserve">Fuente: </t>
    </r>
    <r>
      <rPr>
        <sz val="8"/>
        <rFont val="Arial"/>
        <family val="2"/>
      </rPr>
      <t>Dirección de Programación Económica, sobre la base de datos de la ANSES</t>
    </r>
  </si>
  <si>
    <t>Ciudad Autónoma de Bs. As.</t>
  </si>
  <si>
    <t>Sin especificar</t>
  </si>
  <si>
    <t>Madre               de 7 o más hijos</t>
  </si>
  <si>
    <r>
      <t xml:space="preserve">Fuente: </t>
    </r>
    <r>
      <rPr>
        <sz val="8"/>
        <rFont val="Arial"/>
        <family val="2"/>
      </rPr>
      <t>Dirección de Programación Económica, sobre la base de datos de la ANSES.</t>
    </r>
  </si>
  <si>
    <t xml:space="preserve">CUADRO 2.4 PRESTACIONES PROMEDIO DE PENSIONES NO CONTRIBUTIVAS SEGÚN TIPO DE BENEFICIO. </t>
  </si>
  <si>
    <t>Madre                 de 7 o más hijos</t>
  </si>
  <si>
    <t>Haber medio</t>
  </si>
  <si>
    <t>Régimen general ley 24.241</t>
  </si>
  <si>
    <t>Regímenes especiales y retiros prov. Transf.</t>
  </si>
  <si>
    <t>TITULAR</t>
  </si>
  <si>
    <t>ENE</t>
  </si>
  <si>
    <t>FEB</t>
  </si>
  <si>
    <t>MAR</t>
  </si>
  <si>
    <t>ABR</t>
  </si>
  <si>
    <t>MAY</t>
  </si>
  <si>
    <t>JUN</t>
  </si>
  <si>
    <t>JUL</t>
  </si>
  <si>
    <t>AGO</t>
  </si>
  <si>
    <t>SEP</t>
  </si>
  <si>
    <t>OCT</t>
  </si>
  <si>
    <t>NOV</t>
  </si>
  <si>
    <t>DIC</t>
  </si>
  <si>
    <t>BENEFICIOS CONTRIBUTIVOS</t>
  </si>
  <si>
    <t>Hijo</t>
  </si>
  <si>
    <t>Hijo discapacitado</t>
  </si>
  <si>
    <t>Prenatal</t>
  </si>
  <si>
    <t>Ayuda escolar</t>
  </si>
  <si>
    <t>Maternidad</t>
  </si>
  <si>
    <t>Nacimiento</t>
  </si>
  <si>
    <t>Adopcion</t>
  </si>
  <si>
    <t>Matrimonio</t>
  </si>
  <si>
    <t>SUBTOTAL CONTRIBUTIVOS</t>
  </si>
  <si>
    <t>BENEFICIOS NO CONTRIBUTIVOS</t>
  </si>
  <si>
    <t>SIPA</t>
  </si>
  <si>
    <t>PNC</t>
  </si>
  <si>
    <t>PUAM</t>
  </si>
  <si>
    <t>Sin Clasificar</t>
  </si>
  <si>
    <t>Embarazo</t>
  </si>
  <si>
    <t>SUBTOTAL NO CONTRIBUTIVOS</t>
  </si>
  <si>
    <t>(1) Una misma persona puede recibir múltiples prestaciones. Por ejemplo Asignación por Hijo y Ayuda Escolar.</t>
  </si>
  <si>
    <t>En millones de Pesos. Base de información abierta.</t>
  </si>
  <si>
    <t xml:space="preserve">Total </t>
  </si>
  <si>
    <t>Año</t>
  </si>
  <si>
    <t>Desempleo</t>
  </si>
  <si>
    <t>Sector pasivo</t>
  </si>
  <si>
    <t>Universales</t>
  </si>
  <si>
    <t>PRESTACIONES Y TITULARES</t>
  </si>
  <si>
    <r>
      <t>Fuente</t>
    </r>
    <r>
      <rPr>
        <sz val="8"/>
        <color indexed="8"/>
        <rFont val="Arial"/>
        <family val="2"/>
      </rPr>
      <t>: Dirección de Programación Económica, en base a datos de la ANSES</t>
    </r>
  </si>
  <si>
    <t>Altas anuales</t>
  </si>
  <si>
    <t>Cuota pura</t>
  </si>
  <si>
    <t>Cuota c/asignaciones familiares</t>
  </si>
  <si>
    <t>60 y más</t>
  </si>
  <si>
    <t>Explotación de minas y canteras</t>
  </si>
  <si>
    <t>Industrias manufactureras</t>
  </si>
  <si>
    <t>Construcción</t>
  </si>
  <si>
    <t>Enseñanza</t>
  </si>
  <si>
    <t xml:space="preserve">2016 </t>
  </si>
  <si>
    <t xml:space="preserve">2017 </t>
  </si>
  <si>
    <t>Agricultura, ganadería, caza, silvicultura y pesca</t>
  </si>
  <si>
    <t>Industria manufacturera</t>
  </si>
  <si>
    <t>Suministro de electricidad, gas, vapor y aire acondicionado</t>
  </si>
  <si>
    <t>Suministro de agua; cloacas; gestión de residuos y recuperación de materiales y saneamiento publico</t>
  </si>
  <si>
    <t>Comercio al por mayor y al por menor; reparación de vehículos automotores y motocicletas</t>
  </si>
  <si>
    <t>Servicio de transporte y almacenamiento</t>
  </si>
  <si>
    <t>Servicios de alojamiento y servicios de comida</t>
  </si>
  <si>
    <t>Información y comunicaciones</t>
  </si>
  <si>
    <t>Intermediación financiera y servicios de seguros</t>
  </si>
  <si>
    <t>Servicios inmobiliarios</t>
  </si>
  <si>
    <t>Servicios profesionales, científicos y técnicos</t>
  </si>
  <si>
    <t>Actividades administrativas y servicios de apoyo</t>
  </si>
  <si>
    <t>Administración pública, defensa y seguridad social obligatoria</t>
  </si>
  <si>
    <t>Salud humana y servicios sociales</t>
  </si>
  <si>
    <t>Servicios artísticos, culturales, deportivos y de esparcimiento</t>
  </si>
  <si>
    <t>Servicios de asociaciones y servicios personales</t>
  </si>
  <si>
    <t>Servicios de hogares privados que contratan servicio domestico</t>
  </si>
  <si>
    <t>Servicios de organizaciones y organos extraterritoriales</t>
  </si>
  <si>
    <t>Responsables no comprendidos en la clasificación de actividades económicas</t>
  </si>
  <si>
    <t>Trabajadores</t>
  </si>
  <si>
    <t xml:space="preserve">Empleadores </t>
  </si>
  <si>
    <t>Provincia</t>
  </si>
  <si>
    <t>Entre Rios</t>
  </si>
  <si>
    <r>
      <t>Fuente:</t>
    </r>
    <r>
      <rPr>
        <sz val="8"/>
        <rFont val="Arial"/>
        <family val="2"/>
      </rPr>
      <t xml:space="preserve">  Dirección de Programación Económica, sobre la base de datos de la SRT.</t>
    </r>
  </si>
  <si>
    <t>Empleadores</t>
  </si>
  <si>
    <t>Agricultura, caza, silvicultura y pesca</t>
  </si>
  <si>
    <t>Electricidad, gas y agua</t>
  </si>
  <si>
    <t>Comercio, restaurantes y hoteles</t>
  </si>
  <si>
    <t>Transporte, almacenamiento y comunicaciones</t>
  </si>
  <si>
    <t>Servicios financieros, inmobiliarios y profesionales</t>
  </si>
  <si>
    <t>Servicios comunales, sociales y personales</t>
  </si>
  <si>
    <r>
      <t xml:space="preserve">Fuente: </t>
    </r>
    <r>
      <rPr>
        <sz val="8"/>
        <rFont val="Arial"/>
        <family val="2"/>
      </rPr>
      <t xml:space="preserve"> Dirección de Programación Económica, sobre la base de datos de la SRT.</t>
    </r>
  </si>
  <si>
    <t>ÍNDICE</t>
  </si>
  <si>
    <t>volver al índice</t>
  </si>
  <si>
    <r>
      <rPr>
        <b/>
        <sz val="8"/>
        <color indexed="8"/>
        <rFont val="Arial"/>
        <family val="2"/>
      </rPr>
      <t>Fuente</t>
    </r>
    <r>
      <rPr>
        <sz val="8"/>
        <color indexed="8"/>
        <rFont val="Arial"/>
        <family val="2"/>
      </rPr>
      <t>: Dirección de Programación Económica, sobre la base de datos de la ANSES.</t>
    </r>
  </si>
  <si>
    <t>TIPO DE RÉGIMEN</t>
  </si>
  <si>
    <t>COTIZANTES</t>
  </si>
  <si>
    <t>ESTIMACIÓN DEL PROMEDIO DE APORTES Y CONTRIBUCIONES POR COTIZANTE
(Pesos)</t>
  </si>
  <si>
    <t>FONDO NACIONAL DE EMPLEO</t>
  </si>
  <si>
    <t>PREVISIONAL</t>
  </si>
  <si>
    <t>RELACIÓN DE DEPENDENCIA</t>
  </si>
  <si>
    <t>CASAS PARTICULARES</t>
  </si>
  <si>
    <t>AUTÓNOMO</t>
  </si>
  <si>
    <t>MONOTRIBUTO CON APORTE SIPA</t>
  </si>
  <si>
    <t>Portada</t>
  </si>
  <si>
    <t>Abreviaturas y acrónimos</t>
  </si>
  <si>
    <t>AFIP</t>
  </si>
  <si>
    <t>Administración Federal de Ingresos Públicos</t>
  </si>
  <si>
    <t>ANSES</t>
  </si>
  <si>
    <t>Administración Nacional de la Seguridad Social</t>
  </si>
  <si>
    <t>ART</t>
  </si>
  <si>
    <t>Aseguradora de Riesgos del Trabajo</t>
  </si>
  <si>
    <t>AUH</t>
  </si>
  <si>
    <t>Asignación Universal por Hijo</t>
  </si>
  <si>
    <t>CCG</t>
  </si>
  <si>
    <t>Convenio de Corresponsabilidad Gremial</t>
  </si>
  <si>
    <t>CLAE</t>
  </si>
  <si>
    <t>Clasificador de Actividades Económicas</t>
  </si>
  <si>
    <t>CUIL</t>
  </si>
  <si>
    <t xml:space="preserve">Clave Única de Identificación Laboral </t>
  </si>
  <si>
    <t>CUIT</t>
  </si>
  <si>
    <t xml:space="preserve">Clave Única de Identificación Tributaria </t>
  </si>
  <si>
    <t>DDJJ</t>
  </si>
  <si>
    <t>Declaraciones Juradas</t>
  </si>
  <si>
    <t>DPE</t>
  </si>
  <si>
    <t xml:space="preserve">Dirección de Programación Económica </t>
  </si>
  <si>
    <t>FFAA</t>
  </si>
  <si>
    <t>Fuerzas Armadas</t>
  </si>
  <si>
    <t>FNE</t>
  </si>
  <si>
    <t>Fondo Nacional de empleo</t>
  </si>
  <si>
    <t>LRT</t>
  </si>
  <si>
    <t>Ley de Riesgos del Trabajo</t>
  </si>
  <si>
    <t>MTEySS</t>
  </si>
  <si>
    <t>Ministerio de Trabajo, Empleo y Seguridad Social</t>
  </si>
  <si>
    <t>OPP</t>
  </si>
  <si>
    <t>Orden de Pago Previsional</t>
  </si>
  <si>
    <t>Pensión Universal para el Adulto Mayor</t>
  </si>
  <si>
    <t>RD</t>
  </si>
  <si>
    <t>SAC</t>
  </si>
  <si>
    <t>Sueldo Anual Complementario</t>
  </si>
  <si>
    <t xml:space="preserve">Sistema Integrado Previsional Argentino </t>
  </si>
  <si>
    <t>SRT</t>
  </si>
  <si>
    <t>Superintendencia de Riesgos del Trabajo</t>
  </si>
  <si>
    <t>SSS</t>
  </si>
  <si>
    <t xml:space="preserve">Secretaría de Seguridad Social </t>
  </si>
  <si>
    <t>SUAF</t>
  </si>
  <si>
    <t>Sistema Único de Asignaciones Familiares</t>
  </si>
  <si>
    <t>SUSS</t>
  </si>
  <si>
    <t>Sistema Único de la  Seguridad Social</t>
  </si>
  <si>
    <t>Conyuge</t>
  </si>
  <si>
    <r>
      <rPr>
        <b/>
        <sz val="8"/>
        <color indexed="8"/>
        <rFont val="Arial"/>
        <family val="2"/>
      </rPr>
      <t>Fuente</t>
    </r>
    <r>
      <rPr>
        <sz val="8"/>
        <color indexed="8"/>
        <rFont val="Arial"/>
        <family val="2"/>
      </rPr>
      <t>: Dirección de Programación Económica según datos de la AFIP.</t>
    </r>
  </si>
  <si>
    <t>Masa de Remuneraciones 
(Millones de Pesos)</t>
  </si>
  <si>
    <t>Estimación de Aportes y Contribuciones al SIPA 
(Millones de Pesos)</t>
  </si>
  <si>
    <t>Sujeta a Aportes Personales</t>
  </si>
  <si>
    <t>Sujeta a Contribuciones Patronales</t>
  </si>
  <si>
    <t>Aportes Personales al SIPA</t>
  </si>
  <si>
    <t>Contribuciones patronales al SIPA</t>
  </si>
  <si>
    <t>SECTOR PÚBLICO</t>
  </si>
  <si>
    <t>SECTOR PRIVADO</t>
  </si>
  <si>
    <t>DOC. UNIVERSITARIOS NACIONALES</t>
  </si>
  <si>
    <t>TOTAL SECTOR PÚBLICO</t>
  </si>
  <si>
    <t>TOTAL SECTOR PRIVADO</t>
  </si>
  <si>
    <t>(2) El total de personas no coincide con la suma de los parciales, ya que una persona puede estar en diversos regímenes simultáneamente.</t>
  </si>
  <si>
    <t>Plazo en la presentación de la DDJJ</t>
  </si>
  <si>
    <t>2 meses</t>
  </si>
  <si>
    <t>3 meses</t>
  </si>
  <si>
    <t>4 meses</t>
  </si>
  <si>
    <t>5 meses</t>
  </si>
  <si>
    <t>6 meses</t>
  </si>
  <si>
    <t xml:space="preserve"> 200.000,01 y más</t>
  </si>
  <si>
    <r>
      <rPr>
        <b/>
        <sz val="8"/>
        <rFont val="Arial"/>
        <family val="2"/>
      </rPr>
      <t>Fuente:</t>
    </r>
    <r>
      <rPr>
        <sz val="8"/>
        <rFont val="Arial"/>
        <family val="2"/>
      </rPr>
      <t xml:space="preserve"> Dirección de Programación Económica, sobre la base de datos de la ANSES.</t>
    </r>
  </si>
  <si>
    <r>
      <rPr>
        <b/>
        <sz val="8"/>
        <color indexed="8"/>
        <rFont val="Arial"/>
        <family val="2"/>
      </rPr>
      <t>Fuente:</t>
    </r>
    <r>
      <rPr>
        <sz val="8"/>
        <color indexed="8"/>
        <rFont val="Arial"/>
        <family val="2"/>
      </rPr>
      <t xml:space="preserve"> Dirección de Programación Económica, sobre la base de datos de la ANSES.</t>
    </r>
  </si>
  <si>
    <r>
      <rPr>
        <b/>
        <sz val="8"/>
        <color indexed="8"/>
        <rFont val="Arial"/>
        <family val="2"/>
      </rPr>
      <t>Fuente:</t>
    </r>
    <r>
      <rPr>
        <sz val="8"/>
        <color indexed="8"/>
        <rFont val="Arial"/>
        <family val="2"/>
      </rPr>
      <t xml:space="preserve"> Dirección de Programación Económica, sobre la base de datos de la ANSES.</t>
    </r>
  </si>
  <si>
    <t>GENERAL LEY N° 24.241</t>
  </si>
  <si>
    <t>ESPECIALES</t>
  </si>
  <si>
    <t>DOCENTES UNIVERSITARIOS NACIONALES</t>
  </si>
  <si>
    <t>Complemento al minimo Art. 125</t>
  </si>
  <si>
    <t>(1) No incluye casos sin información de sexo.</t>
  </si>
  <si>
    <r>
      <t>Base de información abierta.</t>
    </r>
    <r>
      <rPr>
        <vertAlign val="superscript"/>
        <sz val="11"/>
        <color indexed="8"/>
        <rFont val="Calibri"/>
        <family val="2"/>
      </rPr>
      <t/>
    </r>
  </si>
  <si>
    <t>AÑO 2017</t>
  </si>
  <si>
    <t>AÑO 2018</t>
  </si>
  <si>
    <t>(2) Agrupamiento según CLAE (Resolución n° 3.537/2013 AFIP).</t>
  </si>
  <si>
    <t>(3)  Sin Clasificar: CLAE informada erróneamente.</t>
  </si>
  <si>
    <t>(4) Indeterminadas: CLAE No informada.</t>
  </si>
  <si>
    <r>
      <t xml:space="preserve">Rama de actividad </t>
    </r>
    <r>
      <rPr>
        <b/>
        <vertAlign val="superscript"/>
        <sz val="10"/>
        <rFont val="Arial"/>
        <family val="2"/>
      </rPr>
      <t>(2)</t>
    </r>
  </si>
  <si>
    <r>
      <t>Sin Clasificar</t>
    </r>
    <r>
      <rPr>
        <vertAlign val="superscript"/>
        <sz val="10"/>
        <rFont val="Arial"/>
        <family val="2"/>
      </rPr>
      <t xml:space="preserve"> (3)</t>
    </r>
  </si>
  <si>
    <r>
      <t xml:space="preserve">Indeterminadas </t>
    </r>
    <r>
      <rPr>
        <vertAlign val="superscript"/>
        <sz val="10"/>
        <rFont val="Arial"/>
        <family val="2"/>
      </rPr>
      <t>(4)</t>
    </r>
  </si>
  <si>
    <t>Ex-combatientes Malvinas</t>
  </si>
  <si>
    <t>Ex- combatientes Malvinas</t>
  </si>
  <si>
    <t>Sin aportes al SIPA</t>
  </si>
  <si>
    <t>de 13 a 24 meses</t>
  </si>
  <si>
    <t>de 25 a 36 meses</t>
  </si>
  <si>
    <t>de 37 a 48 meses</t>
  </si>
  <si>
    <t>Más de 48 meses</t>
  </si>
  <si>
    <t>Capítulo II - PENSIONES NO CONTRIBUTIVAS</t>
  </si>
  <si>
    <t>Capítulo III - ASIGNACIONES FAMILIARES</t>
  </si>
  <si>
    <t>Capítulo IV - SISTEMA INTEGRAL DE PRESTACIONES POR DESEMPLEO</t>
  </si>
  <si>
    <t>Capítulo V - RIESGOS DEL TRABAJO</t>
  </si>
  <si>
    <t xml:space="preserve">300.000,01 y más      </t>
  </si>
  <si>
    <t>APORTANTES</t>
  </si>
  <si>
    <t>PROMEDIO DE APORTES Y CONTRIBUCIONES CON DESTINO AL SIPA POR APORTANTE
(en Pesos)</t>
  </si>
  <si>
    <r>
      <rPr>
        <b/>
        <sz val="8"/>
        <color indexed="8"/>
        <rFont val="Arial"/>
        <family val="2"/>
      </rPr>
      <t>Fuente:</t>
    </r>
    <r>
      <rPr>
        <sz val="8"/>
        <color indexed="8"/>
        <rFont val="Arial"/>
        <family val="2"/>
      </rPr>
      <t xml:space="preserve"> Dirección de Programación Económica, sobre la base de datos de AFIP.</t>
    </r>
  </si>
  <si>
    <t>Monotributo sin aporte SIPA</t>
  </si>
  <si>
    <t>abr-18</t>
  </si>
  <si>
    <t>may-18</t>
  </si>
  <si>
    <t>jun-18</t>
  </si>
  <si>
    <t>(1) Como la misma persona puede pertenecer a varios grupos, no es el equivalente a la suma de los valores parciales de cada grupo.</t>
  </si>
  <si>
    <t>(2) Incluye a los monotributistas sociales.</t>
  </si>
  <si>
    <t>Total de trabajadores</t>
  </si>
  <si>
    <t>Con aporte al SIPA</t>
  </si>
  <si>
    <t>(1) Incluye las situaciones de "Guarda de Puesto" y "Licencia sin Goce de Sueldo".</t>
  </si>
  <si>
    <t>(2) "Exentos" incluye a los Directores de Sociedades Anónimas por las asignaciones que perciben en la misma sociedad por actividades especialmente remuneradas que configuren una relación de dependencia, Pasantías, Becarios, Menores de 18 años y otros casos que no están obligados a realizar aportes personales al SIPA. La categoría "obligados a otro régimen" incluye a los docentes de gestión privada adheridos a la Educación Pública Provincial y a la Policía Metropolitana de la Ciudad de Buenos Aires, entre otros.</t>
  </si>
  <si>
    <t>(3) Corresponde a los puestos por servicios eventuales declarados por las empresas usuarias.</t>
  </si>
  <si>
    <t>(4) A partir de Marzo de 2012, se incorporan DDJJ informativas de Regímenes Provinciales y Municipales que no transfirieron sus Cajas al Sistema Nacional. Incluye puestos de prestadores de servicios que informan las dependencias provinciales.</t>
  </si>
  <si>
    <t>(5) Fuerzas Armadas, Prefectura Naval Argentina, Gendarmería Nacional, Policía Federal Argentina y Servicio Penitenciario Federal. Se incorporaron DDJJ informativas a partir del año 2013.</t>
  </si>
  <si>
    <t>Aportantes en cada grupo</t>
  </si>
  <si>
    <t>GENERAL</t>
  </si>
  <si>
    <t>DIFERENCIAL</t>
  </si>
  <si>
    <t>YCRT</t>
  </si>
  <si>
    <r>
      <rPr>
        <b/>
        <sz val="8"/>
        <color indexed="8"/>
        <rFont val="Arial"/>
        <family val="2"/>
      </rPr>
      <t>Fuente</t>
    </r>
    <r>
      <rPr>
        <sz val="8"/>
        <color indexed="8"/>
        <rFont val="Arial"/>
        <family val="2"/>
      </rPr>
      <t>:Dirección de Programación Económica en base a datos de la AFIP.</t>
    </r>
  </si>
  <si>
    <t>INVESTIGADORES CIENT. Y TECN.</t>
  </si>
  <si>
    <t>7 meses</t>
  </si>
  <si>
    <t>Aportantes</t>
  </si>
  <si>
    <t>100.000,01 y mas</t>
  </si>
  <si>
    <t>(1) Se considera el primer pago realizado por cualquier concepto. La demora se define como meses transcurridos desde el último día del mes de devengamiento.</t>
  </si>
  <si>
    <r>
      <rPr>
        <b/>
        <sz val="8"/>
        <color indexed="8"/>
        <rFont val="Arial"/>
        <family val="2"/>
      </rPr>
      <t>Fuente</t>
    </r>
    <r>
      <rPr>
        <sz val="8"/>
        <color indexed="8"/>
        <rFont val="Arial"/>
        <family val="2"/>
      </rPr>
      <t>: Dirección de Programación Económica en base a datos de la AFIP.</t>
    </r>
  </si>
  <si>
    <t>(1) Se considera el primer pago realizado por cualquier concepto.</t>
  </si>
  <si>
    <r>
      <rPr>
        <b/>
        <sz val="8"/>
        <color indexed="8"/>
        <rFont val="Arial"/>
        <family val="2"/>
      </rPr>
      <t xml:space="preserve">Fuente: </t>
    </r>
    <r>
      <rPr>
        <sz val="8"/>
        <color indexed="8"/>
        <rFont val="Arial"/>
        <family val="2"/>
      </rPr>
      <t>Dirección de Programación Económica en base a datos de la AFIP:</t>
    </r>
  </si>
  <si>
    <t>1.3 Beneficiarios del SIPA</t>
  </si>
  <si>
    <t xml:space="preserve">1.4 Beneficiarios Titulares </t>
  </si>
  <si>
    <t>1.5 Beneficios</t>
  </si>
  <si>
    <t>1.2.7 Varones según meses aportados al SIPA y grupos de edad.</t>
  </si>
  <si>
    <t>1.2.8 Mujeres según meses aportados al SIPA y grupos de edad</t>
  </si>
  <si>
    <t>1.2.2 Aportantes al SIPA en Relación de Dependencia del sector público según meses aportados. 1995-2017</t>
  </si>
  <si>
    <t>1.2.3 Aportantes al SIPA en Relación de Dependencia del sector privado según meses aportados. 1995-2017</t>
  </si>
  <si>
    <t>1.2.4 Aportantes en el régimen de Casas Particulares según meses aportados. 2000-2017</t>
  </si>
  <si>
    <t>1.2.5 Aportantes en el régimen de Autónomos según meses aportados.1995-2017</t>
  </si>
  <si>
    <t>1.2.6 Aportantes en el régimen de Monotributo según meses aportados. 1999-2017</t>
  </si>
  <si>
    <t>1.2 Densidad de aportes</t>
  </si>
  <si>
    <t>CUADRO 1.2.1 APORTANTES AL SIPA SEGÚN MESES APORTADOS. 1995 - 2017</t>
  </si>
  <si>
    <t>Meses aportados</t>
  </si>
  <si>
    <t>CUADRO 1.2.2 APORTANTES AL SIPA EN RELACION DE DEPENDENCIA DEL SECTOR PÚBLICO SEGÚN MESES APORTADOS. 1995 - 2017</t>
  </si>
  <si>
    <r>
      <rPr>
        <b/>
        <sz val="8"/>
        <rFont val="Arial"/>
        <family val="2"/>
      </rPr>
      <t>Fuente</t>
    </r>
    <r>
      <rPr>
        <sz val="8"/>
        <rFont val="Arial"/>
        <family val="2"/>
      </rPr>
      <t>: Dirección de Programación Económica, sobre la base de datos de la AFIP.</t>
    </r>
  </si>
  <si>
    <t>CUADRO 1.2.3 APORTANTES AL SIPA EN RELACION DE DEPENDENCIA DEL SECTOR PRIVADO SEGÚN MESES APORTADOS. 1995 - 2017</t>
  </si>
  <si>
    <t>CUADRO 1.2.4 APORTANTES EN EL REGIMEN DE CASAS PARTICULARES SEGÚN MESES APORTADOS. 2000 - 2017</t>
  </si>
  <si>
    <t>(1) Incluye monotributo social.</t>
  </si>
  <si>
    <r>
      <rPr>
        <b/>
        <sz val="8"/>
        <color indexed="8"/>
        <rFont val="Arial"/>
        <family val="2"/>
      </rPr>
      <t>Fuente</t>
    </r>
    <r>
      <rPr>
        <sz val="8"/>
        <color indexed="8"/>
        <rFont val="Arial"/>
        <family val="2"/>
      </rPr>
      <t>: Dirección de Programación Económica, sobre la base de datos de la AFIP.</t>
    </r>
  </si>
  <si>
    <t>61 a 120</t>
  </si>
  <si>
    <t>121 a 180</t>
  </si>
  <si>
    <t>181 a 240</t>
  </si>
  <si>
    <t>Más de 240</t>
  </si>
  <si>
    <t>(2) No incluye personas con menos de 6 meses de aportes.</t>
  </si>
  <si>
    <t>(3) Se incluyen los ya jubilados (por vejez e invalidez) para interpretar correctamente la distribución según meses aportados dentro de cada grupo de edad.</t>
  </si>
  <si>
    <t>(1) Promedio mensual de beneficiarios.</t>
  </si>
  <si>
    <t>CUADRO 1.4.1 BENEFICIARIOS TITULARES DE JUBILACIONES Y PENSIONES DEL SISTEMA INTEGRADO PREVISIONAL ARGENTINO SEGÚN SEXO. 2009 - 2018</t>
  </si>
  <si>
    <t>95 y mas</t>
  </si>
  <si>
    <t>No incluye casos sin información de edad y sexo.</t>
  </si>
  <si>
    <t>Intervalos de Haber (en pesos)</t>
  </si>
  <si>
    <t>(1) Promedio mensual de beneficios.</t>
  </si>
  <si>
    <t>CUADRO 1.5.4 HABER  MEDIO DEL SISTEMA INTEGRADO PREVISIONAL ARGENTINO. 2001 - 2018</t>
  </si>
  <si>
    <t>(1) El haber medio corresponde al promedio mensual.</t>
  </si>
  <si>
    <t>CUADRO 1.5.5 BENEFICIOS EN VIGOR DEL SISTEMA INTEGRADO PREVISIONAL ARGENTINO POR INTERVALO DE HABER SEGÚN TIPO DE BENEFICIO.</t>
  </si>
  <si>
    <r>
      <rPr>
        <b/>
        <sz val="8"/>
        <color indexed="8"/>
        <rFont val="Arial"/>
        <family val="2"/>
      </rPr>
      <t>Fuente:</t>
    </r>
    <r>
      <rPr>
        <sz val="8"/>
        <color indexed="8"/>
        <rFont val="Arial"/>
        <family val="2"/>
      </rPr>
      <t xml:space="preserve"> Dirección de Programación Económica, en base a datos de la ANSES:</t>
    </r>
  </si>
  <si>
    <r>
      <t>CON MORATORIA</t>
    </r>
    <r>
      <rPr>
        <vertAlign val="superscript"/>
        <sz val="10"/>
        <color indexed="8"/>
        <rFont val="Arial"/>
        <family val="2"/>
      </rPr>
      <t>(1)</t>
    </r>
  </si>
  <si>
    <t>INVESTIGADORES CIENTIFICOS Y TECN.</t>
  </si>
  <si>
    <r>
      <t>PODER JUDICIAL</t>
    </r>
    <r>
      <rPr>
        <vertAlign val="superscript"/>
        <sz val="10"/>
        <color indexed="8"/>
        <rFont val="Arial"/>
        <family val="2"/>
      </rPr>
      <t>(2)</t>
    </r>
  </si>
  <si>
    <t>(1) Moratorias incluidas en Leyes N° 24.476 y 26.970 exclusivamente.</t>
  </si>
  <si>
    <t>DE RETIRO POLICÍA Y SERV.PENIT.PROV.TRANSF.</t>
  </si>
  <si>
    <t>(2) Corresponde al Régimen Nacional y provincias transferidas a Nación.</t>
  </si>
  <si>
    <r>
      <t>HABER BASICO</t>
    </r>
    <r>
      <rPr>
        <vertAlign val="superscript"/>
        <sz val="10"/>
        <color indexed="8"/>
        <rFont val="Arial"/>
        <family val="2"/>
      </rPr>
      <t>(1)</t>
    </r>
  </si>
  <si>
    <r>
      <t>REPARACIÓN HISTÓRICA</t>
    </r>
    <r>
      <rPr>
        <vertAlign val="superscript"/>
        <sz val="10"/>
        <color indexed="8"/>
        <rFont val="Arial"/>
        <family val="2"/>
      </rPr>
      <t>(3)</t>
    </r>
  </si>
  <si>
    <r>
      <t>OTROS CONCEPTOS</t>
    </r>
    <r>
      <rPr>
        <vertAlign val="superscript"/>
        <sz val="10"/>
        <color indexed="8"/>
        <rFont val="Arial"/>
        <family val="2"/>
      </rPr>
      <t>(4)</t>
    </r>
  </si>
  <si>
    <r>
      <rPr>
        <b/>
        <sz val="8"/>
        <color indexed="8"/>
        <rFont val="Arial"/>
        <family val="2"/>
      </rPr>
      <t>Fuente</t>
    </r>
    <r>
      <rPr>
        <sz val="8"/>
        <color indexed="8"/>
        <rFont val="Arial"/>
        <family val="2"/>
      </rPr>
      <t>: Dirección de Programación Económica, sobre la base de datos de ANSES.</t>
    </r>
  </si>
  <si>
    <t>(1) No se incluyen casos sin información de sexo.</t>
  </si>
  <si>
    <t>Haber medio    (en pesos)</t>
  </si>
  <si>
    <t>CUADRO 1.2.5 APORTANTES EN EL RÉGIMEN DE AUTÓNOMOS SEGÚN MESES APORTADOS. 1995 - 2017</t>
  </si>
  <si>
    <t>Beneficiarios titulares                    sin jubilación</t>
  </si>
  <si>
    <t>Comp mín absorbido por RH</t>
  </si>
  <si>
    <t>Comp mín dif absorbido por RH</t>
  </si>
  <si>
    <t>En millones de Pesos.</t>
  </si>
  <si>
    <t>Masa de haber bruto liquidado (Millones de Pesos)</t>
  </si>
  <si>
    <r>
      <t>2018</t>
    </r>
    <r>
      <rPr>
        <vertAlign val="superscript"/>
        <sz val="10"/>
        <rFont val="Arial"/>
        <family val="2"/>
      </rPr>
      <t>(2)</t>
    </r>
  </si>
  <si>
    <t>(1) Año correspondiente al primer pago efectivo del beneficio.</t>
  </si>
  <si>
    <t>CUADRO 1.6.1 ALTAS ANUALES DE JUBILACIÓN DEL SISTEMA INTEGRADO PREVISIONAL ARGENTINO SEGÚN TIPO DE BENEFICIO. 2010 - 2018</t>
  </si>
  <si>
    <t>CUADRO 1.6.2 ALTAS ANUALES DE PENSIÓN DEL SISTEMA INTEGRADO PREVISIONAL ARGENTINO SEGÚN TIPO DE BENEFICIO. 2010 - 2018</t>
  </si>
  <si>
    <t>CUADRO 1.6.3.a ALTAS DE JUBILACION POR VEJEZ SEGÚN SECTOR CON MAYOR CANTIDAD DE APORTES. AÑO 2017</t>
  </si>
  <si>
    <t xml:space="preserve">Menos de 1 </t>
  </si>
  <si>
    <t>1 a 4</t>
  </si>
  <si>
    <t>5 a 9</t>
  </si>
  <si>
    <t>10 a 14</t>
  </si>
  <si>
    <t>15 a 19</t>
  </si>
  <si>
    <t>20 y más</t>
  </si>
  <si>
    <t>Sector Público Nacional</t>
  </si>
  <si>
    <t>Sector Público Provincial</t>
  </si>
  <si>
    <t>Sector Privado</t>
  </si>
  <si>
    <r>
      <t>Monotributo</t>
    </r>
    <r>
      <rPr>
        <vertAlign val="superscript"/>
        <sz val="10"/>
        <color indexed="8"/>
        <rFont val="Arial"/>
        <family val="2"/>
      </rPr>
      <t>(2)</t>
    </r>
  </si>
  <si>
    <r>
      <t>Sin categorizar</t>
    </r>
    <r>
      <rPr>
        <vertAlign val="superscript"/>
        <sz val="10"/>
        <color indexed="8"/>
        <rFont val="Arial"/>
        <family val="2"/>
      </rPr>
      <t>(3)</t>
    </r>
  </si>
  <si>
    <r>
      <t>ESPECIALES</t>
    </r>
    <r>
      <rPr>
        <vertAlign val="superscript"/>
        <sz val="10"/>
        <color indexed="8"/>
        <rFont val="Arial"/>
        <family val="2"/>
      </rPr>
      <t>(4)</t>
    </r>
  </si>
  <si>
    <t>PODER JUDICIAL</t>
  </si>
  <si>
    <t>YAC. CARBON. RIO TURBIO</t>
  </si>
  <si>
    <t>(2) Incluye monotributo social.</t>
  </si>
  <si>
    <t>(4) Por no poder distinguirlos, incluye jubilaciones por vejez e invalidez.</t>
  </si>
  <si>
    <t>(5) Se cuenta con datos desde junio de 2009.</t>
  </si>
  <si>
    <r>
      <t>DE RETIRO POLICÍA Y SERV. PENIT. PROV. TRANSF.</t>
    </r>
    <r>
      <rPr>
        <vertAlign val="superscript"/>
        <sz val="10"/>
        <color indexed="8"/>
        <rFont val="Arial"/>
        <family val="2"/>
      </rPr>
      <t>(4) (5)</t>
    </r>
  </si>
  <si>
    <t>(1) Los aportes se contabilizan desde julio de 1994. En el caso de las cajas provinciales transferidas al sistema nacional se dispone de información desde la fecha efectiva de su traspaso.</t>
  </si>
  <si>
    <t xml:space="preserve">Altas </t>
  </si>
  <si>
    <r>
      <t>Monotributo</t>
    </r>
    <r>
      <rPr>
        <vertAlign val="superscript"/>
        <sz val="10"/>
        <color indexed="8"/>
        <rFont val="Arial"/>
        <family val="2"/>
      </rPr>
      <t>(3)</t>
    </r>
  </si>
  <si>
    <r>
      <t>Sin categorizar</t>
    </r>
    <r>
      <rPr>
        <vertAlign val="superscript"/>
        <sz val="10"/>
        <color indexed="8"/>
        <rFont val="Arial"/>
        <family val="2"/>
      </rPr>
      <t>(4)</t>
    </r>
  </si>
  <si>
    <r>
      <t>ESPECIALES</t>
    </r>
    <r>
      <rPr>
        <vertAlign val="superscript"/>
        <sz val="10"/>
        <color indexed="8"/>
        <rFont val="Arial"/>
        <family val="2"/>
      </rPr>
      <t>(5)</t>
    </r>
  </si>
  <si>
    <r>
      <t>DE RETIRO POLICIA Y SERV. PENIT. PROV. TRANSF.</t>
    </r>
    <r>
      <rPr>
        <vertAlign val="superscript"/>
        <sz val="10"/>
        <color indexed="8"/>
        <rFont val="Arial"/>
        <family val="2"/>
      </rPr>
      <t>(5) (6)</t>
    </r>
  </si>
  <si>
    <t xml:space="preserve">(1) Los aportes se contabilizan desde julio de 1994. En el caso de las cajas provinciales transferidas al sistema nacional se dispone de información desde la fecha efectiva de su traspaso. </t>
  </si>
  <si>
    <t>(2) El haber medio corresponde al mes de la primera liquidación.</t>
  </si>
  <si>
    <t>(3) Incluye monotributo social.</t>
  </si>
  <si>
    <t>(4) Altas con menos de 12 meses de aporte desde julio de 1994.</t>
  </si>
  <si>
    <t>(5) Por no poder distinguirlos, incluye jubilaciones por vejez e invalidez.</t>
  </si>
  <si>
    <t>(6) Se cuenta con datos desde junio de 2009.</t>
  </si>
  <si>
    <t>CUADRO 1.6.4.a ALTAS DE JUBILACIÓN POR VEJEZ Y HABER MEDIO SEGÚN RÉGIMEN Y SECTOR CON MAYOR CANTIDAD DE APORTES. AÑO 2017</t>
  </si>
  <si>
    <t>Hasta 50</t>
  </si>
  <si>
    <t>80 y más</t>
  </si>
  <si>
    <t>(1) Se excluyen regímenes especiales, de retiro de policía y servicio penitenciario de provincias transferidas.</t>
  </si>
  <si>
    <t>(2) Corresponde al año de adquisición del derecho.</t>
  </si>
  <si>
    <t>(2) Corresponde al período de adquisición del derecho.</t>
  </si>
  <si>
    <t>Y.C. RIO TURBIO</t>
  </si>
  <si>
    <t>POLICIAS Y SERV. PENIT. PROV. TRANSF.</t>
  </si>
  <si>
    <t>Hasta 40 años</t>
  </si>
  <si>
    <t>75 y más</t>
  </si>
  <si>
    <t>(1) Incluye jubilaciones por vejez e invalidez</t>
  </si>
  <si>
    <t>INVESTIGADORES CIENTÍFICOS Y TECNOLÓGICOS</t>
  </si>
  <si>
    <t>(1) promedio mensual.</t>
  </si>
  <si>
    <t>CUADRO 2.1 PENSIONES NO CONTRIBUTIVAS SEGÚN TIPO DE BENEFICIO. 2001- 2018</t>
  </si>
  <si>
    <r>
      <t>Fuente:</t>
    </r>
    <r>
      <rPr>
        <sz val="8"/>
        <rFont val="Arial"/>
        <family val="2"/>
      </rPr>
      <t xml:space="preserve"> Dirección de Programación Económica, sobre la base de datos de la ANSES. </t>
    </r>
  </si>
  <si>
    <t>2001 - 2018 (EN PESOS)</t>
  </si>
  <si>
    <r>
      <t>TOTAL</t>
    </r>
    <r>
      <rPr>
        <b/>
        <vertAlign val="superscript"/>
        <sz val="10"/>
        <color indexed="8"/>
        <rFont val="Arial"/>
        <family val="2"/>
      </rPr>
      <t xml:space="preserve"> (1)</t>
    </r>
  </si>
  <si>
    <t>SUBTOTAL CONTRIBUTIVO</t>
  </si>
  <si>
    <t xml:space="preserve">Sector activo relacion de dependencia
</t>
  </si>
  <si>
    <t xml:space="preserve">Desempleo </t>
  </si>
  <si>
    <t>SUBTOTAL NO CONTRIBUTIVO</t>
  </si>
  <si>
    <t xml:space="preserve">Sector pasivo
</t>
  </si>
  <si>
    <t xml:space="preserve">Universales 
</t>
  </si>
  <si>
    <r>
      <rPr>
        <b/>
        <sz val="8"/>
        <rFont val="Arial"/>
        <family val="2"/>
      </rPr>
      <t>Fuente</t>
    </r>
    <r>
      <rPr>
        <sz val="8"/>
        <rFont val="Arial"/>
        <family val="2"/>
      </rPr>
      <t>: Dirección de Programación Económica, sobre la base de datos de ANSES.</t>
    </r>
  </si>
  <si>
    <t>3.3 MONTOS ANUALES DE ASIGNACIONES FAMILIARES SEGÚN TIPO DE BENEFICIO. 2011 - 2018</t>
  </si>
  <si>
    <t>Beneficios contributivos</t>
  </si>
  <si>
    <t>Beneficios no contributivos</t>
  </si>
  <si>
    <t>Subtotal contributivo</t>
  </si>
  <si>
    <t>Sector activo relacion de dependencia</t>
  </si>
  <si>
    <t>Subtotal no contributivo</t>
  </si>
  <si>
    <r>
      <t>2018</t>
    </r>
    <r>
      <rPr>
        <vertAlign val="superscript"/>
        <sz val="10"/>
        <color indexed="8"/>
        <rFont val="Arial"/>
        <family val="2"/>
      </rPr>
      <t>(1)</t>
    </r>
  </si>
  <si>
    <t>(1) Datos provisorios.</t>
  </si>
  <si>
    <t>(2) Corresponde al promedio mensual.</t>
  </si>
  <si>
    <t>(1) La información corresponde al promedio mensual.</t>
  </si>
  <si>
    <t>CUADRO 4.3  ALTAS ANUALES DE BENEFICIARIOS DE LA PRESTACIÓN POR DESEMPLEO SEGÚN RAMA DE ACTIVIDAD ECONÓMICA. 2014 - 2018</t>
  </si>
  <si>
    <t>Rama de actividad</t>
  </si>
  <si>
    <t>1.6 Altas de beneficios del SIPA</t>
  </si>
  <si>
    <t>1.6.1 Altas anuales de jubilación del Sistema Integrado Previsional Argentino según tipo de beneficio. 2010-2018</t>
  </si>
  <si>
    <t xml:space="preserve">1.6.2 Altas anuales de pensión del Sistema Integrado Previsional Argentino según tipo de beneficio. 2010-2018 </t>
  </si>
  <si>
    <t xml:space="preserve">1.6.4.a Altas de jubilación por vejez y haber medio según régimen y sector con mayor cantidad de aportes. Año 2017                                              </t>
  </si>
  <si>
    <t>1.6.5.a Altas de jubilación por vejez ley 24.241 según sexo y edad. Año 2017</t>
  </si>
  <si>
    <t>1.3.1 Beneficiarios del Sistema Integrado Previsional Argentino según sexo. 2001- 2018</t>
  </si>
  <si>
    <t>1.4.1 Beneficiarios titulares de Jubilaciones y Pensiones del Sistema Integrado Previsional Argentino según sexo.  2009-2018</t>
  </si>
  <si>
    <t>1.5.1 Beneficios del Sistema Integrado Previsional Argentino. 2001- 2018</t>
  </si>
  <si>
    <t>1.5.4 Haber medio del Sistema Integrado Previsional Argentino. 2001-2018</t>
  </si>
  <si>
    <t>1.6.6.a Altas de jubilación por invalidez ley 24.241 según sexo y edad. Año 2017</t>
  </si>
  <si>
    <t>1.6.7.a Altas de jubilación de regímenes especiales y policía según sexo y edad. Año 2017</t>
  </si>
  <si>
    <t>2.1 Pensiones No Contributivas según tipo de beneficio. 2001- 2018</t>
  </si>
  <si>
    <t>2.4 Prestaciones promedio de Pensiones No Contributivas según tipo de beneficio. 2001-2018</t>
  </si>
  <si>
    <t>4.3 Altas anuales de beneficiarios de la prestación por desempleo según rama de actividad económica. 2014-2018</t>
  </si>
  <si>
    <t>1.2.1 Aportantes al SIPA según meses aportados. 1995-2017</t>
  </si>
  <si>
    <t>ESTIMACIÓN DE APORTES Y CONTRIBUCIONES
(Millones de Pesos)</t>
  </si>
  <si>
    <t xml:space="preserve">MONOTRIBUTO SIN APORTE </t>
  </si>
  <si>
    <r>
      <rPr>
        <b/>
        <sz val="8"/>
        <color indexed="8"/>
        <rFont val="Arial"/>
        <family val="2"/>
      </rPr>
      <t>Fuente:</t>
    </r>
    <r>
      <rPr>
        <sz val="8"/>
        <color indexed="8"/>
        <rFont val="Arial"/>
        <family val="2"/>
      </rPr>
      <t xml:space="preserve"> Dirección de Programación Económica según datos de la AFIP.</t>
    </r>
  </si>
  <si>
    <r>
      <t>COMPLEMENTOS AL MÍNIMO</t>
    </r>
    <r>
      <rPr>
        <vertAlign val="superscript"/>
        <sz val="10"/>
        <color indexed="8"/>
        <rFont val="Arial"/>
        <family val="2"/>
      </rPr>
      <t>(2)</t>
    </r>
  </si>
  <si>
    <t>AAFF</t>
  </si>
  <si>
    <t>Asignaciones Familiares</t>
  </si>
  <si>
    <t>AFA</t>
  </si>
  <si>
    <t>Asociación del Fútbol Argentino</t>
  </si>
  <si>
    <t>AMPO</t>
  </si>
  <si>
    <t>Aporte Medio Previsional Obligatorio</t>
  </si>
  <si>
    <t>BESS</t>
  </si>
  <si>
    <t>Boletín Estadístico de la Seguridad Social</t>
  </si>
  <si>
    <t>CUSS</t>
  </si>
  <si>
    <t>Contribución Única de la Seguridad Social</t>
  </si>
  <si>
    <t>IGF</t>
  </si>
  <si>
    <t>Ingreso del Grupo Familiar</t>
  </si>
  <si>
    <t>IVA</t>
  </si>
  <si>
    <t>Impuesto al Valor Agregado</t>
  </si>
  <si>
    <t>MOPRE</t>
  </si>
  <si>
    <t>Módulo Previsional</t>
  </si>
  <si>
    <t>PAMI</t>
  </si>
  <si>
    <t>Programa de Atención Médica Integral</t>
  </si>
  <si>
    <t>Prestación Adicional por Permanencia</t>
  </si>
  <si>
    <t>Prestación Básica Universal</t>
  </si>
  <si>
    <t>Prestación Compensatoria</t>
  </si>
  <si>
    <t>Pensiones No Contributivas</t>
  </si>
  <si>
    <t>RDI</t>
  </si>
  <si>
    <t>Retiro Definitivo por Invalidez</t>
  </si>
  <si>
    <t>RH</t>
  </si>
  <si>
    <t>Reparación Histórica</t>
  </si>
  <si>
    <t>RTI</t>
  </si>
  <si>
    <t>Retiro Transitorio por Invalidez</t>
  </si>
  <si>
    <t>SMVyM</t>
  </si>
  <si>
    <t>Salario Mínimo, Vital y Móvil</t>
  </si>
  <si>
    <t>Yacimiento Carbonífero de Río Turbio</t>
  </si>
  <si>
    <t>Capítulo I- SISTEMA INTEGRADO PREVISIONAL ARGENTINO (SIPA)</t>
  </si>
  <si>
    <t>1.6.3.a Altas de jubilación por vejez según sector con mayor cantidad de aportes. Año 2017</t>
  </si>
  <si>
    <t>3.3 Montos anuales de Asignaciones Familiares según tipo de beneficio. 2011-2018</t>
  </si>
  <si>
    <t>3.4 Asignación universal por hijo y por embarazo para protección social. 2010-2018. Prestaciones y titulares</t>
  </si>
  <si>
    <t>4.1 Beneficiarios, prestación promedio y altas anuales del Sistema Integral de Prestaciones por Desempleo. 2001-2018</t>
  </si>
  <si>
    <t>DE RETIRO POLICÍA Y SERV. PENIT. PROVINCIAS TRANSF.</t>
  </si>
  <si>
    <t>CUADRO 1.5.1 BENEFICIOS DEL SISTEMA INTEGRADO PREVISIONAL ARGENTINO. 2001 - 2018</t>
  </si>
  <si>
    <t>Adicional mínimos diferenciados</t>
  </si>
  <si>
    <t>Descuento Ley 24.463 art. 9</t>
  </si>
  <si>
    <t xml:space="preserve">(1) El grupo de "HABER BÁSICO" refiere al haber puro, sin complementos ni adicionales. En el caso de Jubilación por Ley 24.241, se ha realizado la apertura por los principales conceptos: Prestación Básica Universal (PBU), Prestación Compensatoria (PC), Prestación Adicional por Permanencia (PAP), Retiro por Invalidez ya sea Transitorio o Definitivo (RTI/RDI) y conceptos del ex - régimen de capitalización como ser los ex - retiros programados y las rentas vitalicias, dentro de los cuales se incluyen las de Compañías de Retiros liquidadas, donde operó la garantía del artículo 124 inc. c) de la Ley N° 24.241. </t>
  </si>
  <si>
    <t>RÉGIMEN GENERAL LEY N° 24.241</t>
  </si>
  <si>
    <t>CABA</t>
  </si>
  <si>
    <t>(3) Altas con menos de 12 meses de aporte desde julio de 1994.</t>
  </si>
  <si>
    <t>(1) Incluye jubilaciones por vejez e invalidez.</t>
  </si>
  <si>
    <t>Nota (2)</t>
  </si>
  <si>
    <t>(1) Como una misma persona puede pertenecer a varios regímenes, no es equivalente a la suma de los valores parciales.</t>
  </si>
  <si>
    <t>(2) Información no disponible.</t>
  </si>
  <si>
    <t>COTIZANTES A LA ANSES SEGÚN SUBSISTEMA. SEPTIEMBRE 2018</t>
  </si>
  <si>
    <r>
      <t xml:space="preserve">TOTAL </t>
    </r>
    <r>
      <rPr>
        <b/>
        <vertAlign val="superscript"/>
        <sz val="9"/>
        <color indexed="8"/>
        <rFont val="Arial"/>
        <family val="2"/>
      </rPr>
      <t>(1)</t>
    </r>
  </si>
  <si>
    <t>CUADRO 1.3.2 BENEFICIARIOS DEL SISTEMA INTEGRADO PREVISIONAL ARGENTINO SEGÚN SEXO Y GRUPOS DE EDAD. SEPTIEMBRE 2018</t>
  </si>
  <si>
    <t>CUADRO 1.4.4 BENEFICIARIOS TITULARES DEL SISTEMA INTEGRADO PREVISIONAL ARGENTINO SEGÚN TIPO DE BENEFICIO Y GRUPOS DE EDAD. SEPTIEMBRE 2018</t>
  </si>
  <si>
    <t>(1) Haber mínimo garantizado según Resolución Nro. 128/2018 art. 1° ANSES.</t>
  </si>
  <si>
    <t>(2) Haber mínimo garantizado por Ley 24.241 art. 125 Bis. Inlcuido por la Ley 27.426 art. 5°.</t>
  </si>
  <si>
    <t>(3) Haber máximo vigente según Resolución Nro. 128/2018 art. 2° ANSES.</t>
  </si>
  <si>
    <t>0,01 a 8.637,12</t>
  </si>
  <si>
    <r>
      <t>8.637,13</t>
    </r>
    <r>
      <rPr>
        <vertAlign val="superscript"/>
        <sz val="10"/>
        <color theme="1"/>
        <rFont val="Arial"/>
        <family val="2"/>
      </rPr>
      <t>(1)</t>
    </r>
  </si>
  <si>
    <t>8.637,14 a 8.773,99</t>
  </si>
  <si>
    <r>
      <t>8.774,00</t>
    </r>
    <r>
      <rPr>
        <vertAlign val="superscript"/>
        <sz val="10"/>
        <color theme="1"/>
        <rFont val="Arial"/>
        <family val="2"/>
      </rPr>
      <t>(2)</t>
    </r>
  </si>
  <si>
    <t>8.774,01 a 10.000,00</t>
  </si>
  <si>
    <t>60.000,01 a 63.277,20</t>
  </si>
  <si>
    <r>
      <t>63.277,21</t>
    </r>
    <r>
      <rPr>
        <vertAlign val="superscript"/>
        <sz val="10"/>
        <color theme="1"/>
        <rFont val="Arial"/>
        <family val="2"/>
      </rPr>
      <t>(3)</t>
    </r>
  </si>
  <si>
    <t>63.277,22 a 80.000,00</t>
  </si>
  <si>
    <t>CUADRO 1.5.2 JUBILACIONES DEL SISTEMA INTEGRADO PREVISIONAL ARGENTINO SEGÚN SEXO Y GRUPOS DE EDAD. SEPTIEMBRE 2018</t>
  </si>
  <si>
    <t>JUBILACIONES Y PENSIONES SIN Y CON MORATORIA. SEPTIEMBRE 2018</t>
  </si>
  <si>
    <t>(1) Haber mínimo garantizado según Resolución Nro. 128/2018  art. 1º ANSES.</t>
  </si>
  <si>
    <t>(2) Haber mínimo garantizado por Ley 24.241 art. 125 Bis. Incluido por la Ley 27.426 Art.5º</t>
  </si>
  <si>
    <t>(3) Haber máximo vigente según Resolución Nro. 128/2018 art. 2º ANSES.</t>
  </si>
  <si>
    <t>CUADRO 1.5.7 MASA DE HABERES BRUTOS LIQUIDADOS SEGÚN CONCEPTO. SEPTIEMBRE 2018</t>
  </si>
  <si>
    <t>Complemento al minimo Art. 125 Bis.</t>
  </si>
  <si>
    <t>(2) En el grupo de "COMPLEMENTOS AL MINIMO" se muestra la apertura entre el complemento al mínimo determinado en el art. 125º Y 125º bis de la Ley N° 24.241 y el Complemento a los mínimos diferenciados, establecidos por los Decretos N° 662/81 y 409/89 para el sector ferroviario y el Decreto N° 1839/09 para estibadores portuarios.</t>
  </si>
  <si>
    <t>CUADRO 1.5.9 BENEFICIOS DE JUBILACIONES POR VEJEZ LEY 24.241 SEGÚN SEXO Y EDAD. SEPTIEMBRE 2018</t>
  </si>
  <si>
    <t>CUADRO 1.5.11 BENEFICIOS EN VIGOR Y HABER MEDIO DEL SISTEMA INTEGRADO PREVISIONAL ARGENTINO POR PROVINCIA. DICIEMBRE 2012 - SEPTIEMBRE 2018</t>
  </si>
  <si>
    <t>CUADRO 2.2 PENSIONES NO CONTRIBUTIVAS POR PROVINCIA. DICIEMBRE 2010 - SEPTIEMBRE 2018</t>
  </si>
  <si>
    <t>CUADRO 2.3 PENSIONES NO CONTRIBUTIVAS SEGÚN TIPO DE BENEFICIO POR PROVINCIA. SEPTIEMBRE 2018</t>
  </si>
  <si>
    <t>CUADRO 2.5 PENSION UNIVERSAL PARA EL ADULTO MAYOR SEGÚN SEXO Y GRUPOS DE EDAD. SEPTIEMBRE 2018</t>
  </si>
  <si>
    <t>CUADRO 2.6 PENSIÓN UNIVERSAL PARA EL ADULTO MAYOR Y HABER MEDIO (EN PESOS). OCTUBRE 2016 - SEPTIEMBRE 2018</t>
  </si>
  <si>
    <t>3.1  ASIGNACIONES FAMILIARES SEGÚN TIPO DE BENEFICIO Y TITULAR. OCTUBRE 2017- SEPTIEMBRE 2018</t>
  </si>
  <si>
    <t>3.2 MONTO LIQUIDADO DE ASIGNACIONES FAMILIARES SEGÚN TIPO DE BENEFICIO Y TITULAR. OCTUBRE 2017 - SEPTIEMBRE 2018</t>
  </si>
  <si>
    <t>(1) Datos acumulados a Septiembre de 2018.</t>
  </si>
  <si>
    <t>Promedio de edad al alta</t>
  </si>
  <si>
    <t>CUADRO 1.1.1.a ESTIMACIÓN DE APORTES Y CONTRIBUCIONES CON DESTINO AL SIPA SEGÚN RÉGIMEN. SEPTIEMBRE 2018</t>
  </si>
  <si>
    <t>(1) El total de personas no coincide con la suma de los parciales, ya que una persona puede estar en diversos regímenes simultáneamente.</t>
  </si>
  <si>
    <t>(2) Los regímenes diferenciales y especiales incluyen la contribución/aporte adicional en caso de corresponder.</t>
  </si>
  <si>
    <t>CUADRO 1.1.1.b APORTANTES AL SIPA SEGÚN RÉGIMEN. DICIEMBRE 1994 -SEPTIEMBRE 2018</t>
  </si>
  <si>
    <t>CUADRO 1.1.1.c APORTANTES AL SIPA SEGÚN SEXO Y GRUPOS DE EDAD. SEPTIEMBRE 2018</t>
  </si>
  <si>
    <t>1.1.1.c Aportantes al SIPA según sexo y grupos de edad. Septiembre 2018</t>
  </si>
  <si>
    <r>
      <rPr>
        <b/>
        <sz val="8"/>
        <color theme="1"/>
        <rFont val="Arial"/>
        <family val="2"/>
      </rPr>
      <t>Fuente:</t>
    </r>
    <r>
      <rPr>
        <sz val="8"/>
        <color theme="1"/>
        <rFont val="Arial"/>
        <family val="2"/>
      </rPr>
      <t xml:space="preserve"> Dirección de Programación Económica en base a datos de la AFIP.</t>
    </r>
  </si>
  <si>
    <t>CUADRO 1.1.2.a TRABAJADORES Y PUESTOS EN RELACIÓN DE DEPENDENCIA INFORMADOS POR AFIP. DICIEMBRE 1994 - SEPTIEMBRE 2018</t>
  </si>
  <si>
    <r>
      <t>7.057.312</t>
    </r>
    <r>
      <rPr>
        <b/>
        <vertAlign val="superscript"/>
        <sz val="10"/>
        <rFont val="Arial"/>
        <family val="2"/>
      </rPr>
      <t>(2)</t>
    </r>
  </si>
  <si>
    <t>(1) Remuneración imponible para aportes personales.</t>
  </si>
  <si>
    <t>CUADRO 1.1.2.b APORTANTES AL SIPA EN RELACIÓN DE DEPENDENCIA SEGÚN RÉGIMEN. SEPTIEMBRE 2018</t>
  </si>
  <si>
    <t>CUADRO 1.1.2.c  APORTANTES EN RELACION DE DEPENDENCIA SEGÚN PLAZO EN LA PRESENTACION DE LA DDJJ. ENERO 2018 - SEPTIEMBRE 2018</t>
  </si>
  <si>
    <t>8 meses</t>
  </si>
  <si>
    <t>9 meses</t>
  </si>
  <si>
    <t>10 meses</t>
  </si>
  <si>
    <t>1.1.2.a Trabajadores y puestos en Relación de Dependencia informados por AFIP. Diciembre 1994-Septiembre 2018</t>
  </si>
  <si>
    <t>1.1.2.b Aportantes al SIPA en Relación de Dependencia según régimen. Septiembre 2018</t>
  </si>
  <si>
    <t>1.1.2.c Aportantes en Relación de Dependencia según plazo en la presentación de la DDJJ. Enero 2018 -Septiembre 2018</t>
  </si>
  <si>
    <t>CUADRO 1.1.2.d APORTANTES EN RELACIÓN DE DEPENDENCIA SEGÚN SEXO Y GRUPOS DE EDAD. SEPTIEMBRE 2018</t>
  </si>
  <si>
    <t>CUADRO 1.1.2.e APORTANTES AL SIPA EN RELACIÓN DE DEPENDENCIA POR TRAMO DE REMUNERACIÓN SEGÚN SEXO. SEPTIEMBRE  2018</t>
  </si>
  <si>
    <t>Tramos de remuneración sujeta a contribuciones (en pesos)</t>
  </si>
  <si>
    <t>Menor a 3.004,25</t>
  </si>
  <si>
    <t>Igual a 3.004,25</t>
  </si>
  <si>
    <t>3.004,26 a 5.000,00</t>
  </si>
  <si>
    <t>5.0000,01 a 10.000,00</t>
  </si>
  <si>
    <t>15.000.01 a 20.000,00</t>
  </si>
  <si>
    <t>65.000,01 a 70.000,00</t>
  </si>
  <si>
    <t>70.000,01 a 75.000,00</t>
  </si>
  <si>
    <t>75.000,01 a 80.000,00</t>
  </si>
  <si>
    <t>80.000,01 a 97.637,14</t>
  </si>
  <si>
    <t>97.637,15 a 110.000,00</t>
  </si>
  <si>
    <t>M</t>
  </si>
  <si>
    <t>0. TOTAL</t>
  </si>
  <si>
    <t>zzz</t>
  </si>
  <si>
    <t>Regímen/Sector</t>
  </si>
  <si>
    <t>Org. Centralizados</t>
  </si>
  <si>
    <t>Org. Desc. y Autart.</t>
  </si>
  <si>
    <t>Empresas y Bancos</t>
  </si>
  <si>
    <t>Resto</t>
  </si>
  <si>
    <t>Ciudad Autónoma de Bs.As.</t>
  </si>
  <si>
    <t>Otras Provincias</t>
  </si>
  <si>
    <t>PRIVADO</t>
  </si>
  <si>
    <t>Act Administrativas</t>
  </si>
  <si>
    <t>Agricultura y Ganaderia</t>
  </si>
  <si>
    <t>Asoc y Serv. Personales</t>
  </si>
  <si>
    <t>Bancos y Seguros</t>
  </si>
  <si>
    <t>Comercio</t>
  </si>
  <si>
    <t>Comunicaciones</t>
  </si>
  <si>
    <t>Electricidad y Agua</t>
  </si>
  <si>
    <t>Ind. Manufacturera</t>
  </si>
  <si>
    <t>Mineria</t>
  </si>
  <si>
    <t>Otros</t>
  </si>
  <si>
    <t>Restaurantes y Hoteles</t>
  </si>
  <si>
    <t>Salud y Serv. Sociales</t>
  </si>
  <si>
    <t>Serv. Cult y Deportivos</t>
  </si>
  <si>
    <t>Servicios Profesionales</t>
  </si>
  <si>
    <t>Transporte</t>
  </si>
  <si>
    <t>Poder Judicial</t>
  </si>
  <si>
    <t>Servicio Exterior de la Nación</t>
  </si>
  <si>
    <t>Docentes no universitarios</t>
  </si>
  <si>
    <t>Investigadores, Científicos y Tecnológicos</t>
  </si>
  <si>
    <t>Docentes Universitarios Nacionales</t>
  </si>
  <si>
    <t>Luz y Fuerza</t>
  </si>
  <si>
    <t>(1) El total incluye datos con edad no informada.</t>
  </si>
  <si>
    <t>(2) El total de personas no coincide con la suma de los parciales, ya que una persona puede estar en diversos regímenes/sectores simultáneamente.</t>
  </si>
  <si>
    <r>
      <rPr>
        <b/>
        <sz val="8"/>
        <color theme="1"/>
        <rFont val="Arial"/>
        <family val="2"/>
      </rPr>
      <t>Fuente:</t>
    </r>
    <r>
      <rPr>
        <sz val="8"/>
        <color theme="1"/>
        <rFont val="Arial"/>
        <family val="2"/>
      </rPr>
      <t xml:space="preserve"> Dirección de Programación Económica, sobre la base de datos de la AFIP.</t>
    </r>
  </si>
  <si>
    <t>PÚBLICO NACIONAL</t>
  </si>
  <si>
    <t>PÚBLICO PROVINCIAL</t>
  </si>
  <si>
    <t>RÉGIMEN GENERAL</t>
  </si>
  <si>
    <t>POLICÍA Y SERV. PENIT.</t>
  </si>
  <si>
    <t>CUADRO 1.1.3.a VARONES APORTANTES AL SIPA EN RELACIÓN DE DEPENDENCIA SEGÚN RÉGIMEN Y GRUPOS DE EDAD. SEPTIEMBRE 2018</t>
  </si>
  <si>
    <r>
      <t>Total</t>
    </r>
    <r>
      <rPr>
        <b/>
        <i/>
        <vertAlign val="superscript"/>
        <sz val="10"/>
        <color theme="1"/>
        <rFont val="Arial"/>
        <family val="2"/>
      </rPr>
      <t>(2)</t>
    </r>
  </si>
  <si>
    <t>Hasta 24</t>
  </si>
  <si>
    <t>CUADRO 1.1.3.b MUJERES APORTANTES AL SIPA EN RELACIÓN DE DEPENDENCIA SEGÚN RÉGIMEN Y GRUPOS DE EDAD. SEPTIEMBRE 2018</t>
  </si>
  <si>
    <t>(1) Se considera el salario total remunerativo.</t>
  </si>
  <si>
    <t>(2) El total incluye datos con edad no informada.</t>
  </si>
  <si>
    <t>CUADRO 1.1.4.a APORTANTES EN EL RÉGIMEN DE CASAS PARTICULARES SEGÚN SEXO Y GRUPOS DE EDAD. SEPTIEMBRE  2018</t>
  </si>
  <si>
    <t>CUADRO 1.1.5.a  APORTANTES EN EL RÉGIMEN DE AUTÓNOMOS SEGÚN SEXO Y GRUPOS DE EDAD. SEPTIEMBRE 2018</t>
  </si>
  <si>
    <t>CUADRO 1.1.5 b APORTANTES EN EL RÉGIMEN DE AUTÓNOMOS SEGÚN DEMORA EN EL PAGO. DICIEMBRE 1994 - SEPTIEMBRE 2018</t>
  </si>
  <si>
    <t>CUADRO 1.1.6.a APORTANTES EN EL RÉGIMEN DE MONOTRIBUTO SEGÚN SEXO Y GRUPOS DE EDAD. SEPTIEMBRE 2018</t>
  </si>
  <si>
    <t>(2) Se considera el primer pago realizado por cualquier concepto.</t>
  </si>
  <si>
    <r>
      <rPr>
        <b/>
        <sz val="8"/>
        <color theme="1"/>
        <rFont val="Arial"/>
        <family val="2"/>
      </rPr>
      <t>Fuente:</t>
    </r>
    <r>
      <rPr>
        <sz val="8"/>
        <color theme="1"/>
        <rFont val="Arial"/>
        <family val="2"/>
      </rPr>
      <t xml:space="preserve"> Dirección de Programación Económica sobre la base de datos de la AFIP.</t>
    </r>
  </si>
  <si>
    <t>CUADRO 1.1.4.b APORTANTES EN EL RÉGIMEN DE CASAS PARTICULARES SEGÚN DEMORA EN EL PAGO. DICIEMBRE 1999 - SEPTIEMBRE 2018</t>
  </si>
  <si>
    <t>Base de información abierta procesada con corte al 30/11/2018</t>
  </si>
  <si>
    <t>Promedio de meses aportados</t>
  </si>
  <si>
    <t>Cotizantes a la ANSES según subsistema. Septiembre 2018</t>
  </si>
  <si>
    <t>1.1.2.d Aportantes en Relación de Dependencia según sexo y grupos de edad. Septiembre 2018</t>
  </si>
  <si>
    <t>1.3.2 Beneficiarios del Sistema Integrado Previsional Argentino según sexo y grupos de edad. Septiembre 2018</t>
  </si>
  <si>
    <t>1.4.2 Beneficiarios titulares de Jubilaciones y Pensiones del Sistema Integrado Previsional Argentino según sexo y grupos de edad. Septiembre 2018</t>
  </si>
  <si>
    <t>1.4.3 Haber medio de Beneficiarios Titulares del Sistema Integrado Previsional Argentino, según sexo y grupos de edad. Septiembre 2018</t>
  </si>
  <si>
    <t>1.4.4 Beneficiarios titulares del Sistema Integrado Previsional Argentino según tipo de beneficio y grupos de edad. Septiembre 2018</t>
  </si>
  <si>
    <t>1.4.5 Haber medio de beneficiarios titulares del Sistema Integrado Previsional Argentino según tipo de beneficio y grupos de edad. Septiembre 2018</t>
  </si>
  <si>
    <t>1.4.6.Beneficiarios titulares del Sistema Integrado Previsional Argentino según tipo de beneficio por intervalo de haber. Septiembre 2018</t>
  </si>
  <si>
    <t>1.5.2 Jubilaciones del Sistema Integrado Previsional Argentino según sexo y grupos de edad. Septiembre 2018</t>
  </si>
  <si>
    <t>1.5.3 Pensiones del Sistema Integrado Previsional Argentino según sexo y grupos de edad. Septiembre 2018</t>
  </si>
  <si>
    <t>1.5.5 Beneficios en vigor del Sistema Integrado Previsional Argentino por intervalo de haber según tipo de beneficio. Jubilaciones y pensiones sin y con moratoria. Septiembre 2018</t>
  </si>
  <si>
    <t>1.5.6 Beneficios, masa de haberes brutos liquidados, y haber medio del Sistema Integrado Previsional Argentino según tipo de beneficio y régimen. Septiembre 2018</t>
  </si>
  <si>
    <t>1.5.7 Masa de Haberes brutos liquidados según concepto. Septiembre 2018</t>
  </si>
  <si>
    <t>1.5.8 Beneficios de jubilaciones, masa de haberes brutos liquidados y haber medio del Sistema Integrado Previsional Argentino según tipo de jubilación. Septiembre 2018</t>
  </si>
  <si>
    <t>1.5.11 Beneficios en vigor y haber medio del Sistema Integrado Previsional Argentino por provincia. Diciembre 2012-Septiembre 2018</t>
  </si>
  <si>
    <t>2.2 Pensiones No Contributivas por provincia. Diciembre 2010 - Septiembre 2018</t>
  </si>
  <si>
    <t>2.3 Pensiones No Contributivas según tipo de beneficio por provincia. Septiembre 2018</t>
  </si>
  <si>
    <t>2.5 Pensión Universal para el Adulto Mayor según sexo y grupos de edad. Septiembre 2018</t>
  </si>
  <si>
    <t>2.6 Pensión Universal para el Adulto Mayor y haber medio. Octubre 2016-Septiembre 2018</t>
  </si>
  <si>
    <t>4.2 Beneficiarios de la prestación por desempleo según sexo y grupos de edad. Septiembre 2018</t>
  </si>
  <si>
    <t>5.1 Trabajadores, empleadores y masa salarial del Sistema de Riesgos del Trabajo según provincia. Diciembre 2010 - Septiembre 2018</t>
  </si>
  <si>
    <t>5.2 Trabajadores, empleadores y masa salarial del Sistema de Riesgos del Trabajo según rama de actividad económica. Diciembre 2010-Septiembre 2018</t>
  </si>
  <si>
    <t>1.1.1.a Estimación de aportes y contribuciones con destino al SIPA según régimen. Septiembre  2018</t>
  </si>
  <si>
    <t>1.1.1.b Aportantes al SIPA según régimen. Diciembre 1994-Septiembre 2018</t>
  </si>
  <si>
    <t>1.1.2.e Aportantes al SIPA en Relación de Dependencia por tramo de remuneración según sexo. Septiembre 2018</t>
  </si>
  <si>
    <t>1.1.3.a Varones aportantes al SIPA en relación de Dependencia según régimen y grupos de edad. Septiembre 2018</t>
  </si>
  <si>
    <t>1.1.3.b Mujeres aportantes al SIPA en relación de Dependencia según régimen y grupos de edad. Septiembre 2018</t>
  </si>
  <si>
    <t>1.1.3.c Remuneración promedio de varones aportantes al SIPA en Relación de Dependencia según régimen y grupos de edad. Septiembre 2018</t>
  </si>
  <si>
    <t>1.1.3.d Remuneración promedio de mujeres aportantes al SIPA en Relación de Dependencia según régimen y grupos de edad. Septiembre 2018</t>
  </si>
  <si>
    <t>1.1.4.a Aportantes en el régimen de Casas Particulares según sexo y grupos de edad. Septiembre 2018</t>
  </si>
  <si>
    <t>1.1.4.b Aportantes en el régimen de Casas Particulares según demora en el pago. Diciembre 1999-Septiembre 2018</t>
  </si>
  <si>
    <t>1.1.5.a Aportantes en el régimen de Autónomos según sexo y grupos de edad. Septiembre 2018</t>
  </si>
  <si>
    <t>1.1.5.b Aportantes en el régimen de Autónomos según demora en el pago. Diciembre 1994-Septiembre 2018</t>
  </si>
  <si>
    <t>1.1.6.a Aportantes en el régimen de Monotributo según sexo y grupos de edad. Septiembre 2018</t>
  </si>
  <si>
    <t>1.5.9 Beneficios de jubilaciones por vejez Ley 24.241 según sexo y edad. Septiembre 2018</t>
  </si>
  <si>
    <t>1.5.10 Masa de haberes brutos liquidados de jubilaciones por vejez Ley 24.241 según sexo y edad. Septiembre 2018</t>
  </si>
  <si>
    <t>3.1 Asignaciones Familiares según tipo de beneficio y titular. Octubre 2017- Septiembre 2018</t>
  </si>
  <si>
    <t>3.2 Monto liquidado de Asignaciones Familiares según tipo de beneficio y titular. Octubre 2017- Septiembre 2018</t>
  </si>
  <si>
    <t>Meses aportados                                                                                                   Registrados entre julio de 1994 y septiembre de 2018</t>
  </si>
  <si>
    <t>Grupos de edad</t>
  </si>
  <si>
    <t>CUADRO 1.4.5 HABER MEDIO DE BENEFICIARIOS TITULARES DEL SISTEMA INTEGRADO PREVISIONAL ARGENTINO SEGÚN TIPO DE BENEFICIO Y GRUPOS DE EDAD. SEPTIEMBRE 2018 (En pesos)</t>
  </si>
  <si>
    <t>Haber medio
(En pesos)</t>
  </si>
  <si>
    <t>Base de información abierta procesada con corte el 30/11/2018</t>
  </si>
  <si>
    <t>LA SEGURIDAD SOCIAL EN ARGENTINA</t>
  </si>
  <si>
    <t xml:space="preserve">Esquemas vigentes </t>
  </si>
  <si>
    <t>CON MAS DE 1 BENEFICIO SEGÚN RÉGIMEN DEL BENEFICIO SECUNDARIO</t>
  </si>
  <si>
    <t>CONTRIBUTIVO</t>
  </si>
  <si>
    <t>NO CONTRIBUTIVO NACIONAL</t>
  </si>
  <si>
    <t>REG. ADMINISTRADOS POR ANSES</t>
  </si>
  <si>
    <t>CAJAS PROV. Y MUNIC.</t>
  </si>
  <si>
    <t>PENSIONES NO CONTRIBUTIVAS</t>
  </si>
  <si>
    <t>POLICIA PROVINCIAS</t>
  </si>
  <si>
    <r>
      <t>CAJAS PROV. Y MUNIC.</t>
    </r>
    <r>
      <rPr>
        <b/>
        <vertAlign val="superscript"/>
        <sz val="10"/>
        <color theme="1"/>
        <rFont val="Calibri"/>
        <family val="2"/>
        <scheme val="minor"/>
      </rPr>
      <t xml:space="preserve"> (2)</t>
    </r>
  </si>
  <si>
    <r>
      <t xml:space="preserve">FFAA Y FS SEGURIDAD NACIONAL </t>
    </r>
    <r>
      <rPr>
        <b/>
        <vertAlign val="superscript"/>
        <sz val="10"/>
        <color theme="1"/>
        <rFont val="Calibri"/>
        <family val="2"/>
        <scheme val="minor"/>
      </rPr>
      <t>(3)</t>
    </r>
  </si>
  <si>
    <t>PENSIÓN UNIVERSAL ADULTO MAYOR</t>
  </si>
  <si>
    <t>(1) En el caso de Cajas Provinciales y Municipales podría tener mas de un beneficio dentro de su propio régimen.</t>
  </si>
  <si>
    <t>(2) Datos según AFIP. Se consideraron 13 Cajas Provinciales y 13 Municipales. Santa Cruz, Formosa y Chubut con datos al año 2017.</t>
  </si>
  <si>
    <t>(3) DPE en base a Oficina Nacional de Presupuesto - ejecución al tercer trimestre de 2018.</t>
  </si>
  <si>
    <t>Fuente: Dirección de Programación Económica, sobre la base de datos de ANSES y AFIP.</t>
  </si>
  <si>
    <t>Beneficiarios según régimen previsional. Septiembre 2018</t>
  </si>
  <si>
    <t>Asimismo, se ha estimado la masa total mensual de beneficios brutos de cada régimen, calculando su participación porcentual en el total y el monto promedio del haber por persona, dentro de cada uno de los regímenes considerado</t>
  </si>
  <si>
    <t>Beneficiarios, masa de haberes y haber medio según régimen previsional. Septiembre 2018</t>
  </si>
  <si>
    <t>MASA DE BENEFICIOS MENSUAL
(En millones de Pesos)</t>
  </si>
  <si>
    <t>Participación porcentual</t>
  </si>
  <si>
    <t>HABER PROMEDIO POR BENEFICIARIO MENSUAL</t>
  </si>
  <si>
    <t>(1)  El total de beneficiarios no coincide con la suma de los parciales, ya que una persona puede estar en diversos regímenes/sectores simultáneamente.</t>
  </si>
  <si>
    <t xml:space="preserve">El financiamiento para la cobertura previsional, de asignaciones familiares y desempleo proviene principalmente de tres fuentes: aportes de los trabajadores y contribuciones de los empleadores de los regímenes que administra ANSES, impuestos con afectación específica y, en caso de existir déficits, transferencias del Tesoro Nacional. </t>
  </si>
  <si>
    <t>ALÍCUOTA SISTEMA PREVISIONAL</t>
  </si>
  <si>
    <t>NORMATIVA</t>
  </si>
  <si>
    <t>GENERAL*</t>
  </si>
  <si>
    <t>Ley N° 24.241</t>
  </si>
  <si>
    <t>DIFERENCIAL CONSTRUCCIÓN (mayores de 55 años)*</t>
  </si>
  <si>
    <t>Ley N° 26.494</t>
  </si>
  <si>
    <t>Decreto N° 137/05</t>
  </si>
  <si>
    <t>Ley N° 26.508</t>
  </si>
  <si>
    <t>INVESTIGADORES, CIENTÍFICOS Y TECNOLÓGICOS</t>
  </si>
  <si>
    <t>Decreto N° 160/05</t>
  </si>
  <si>
    <t>Ley N° 24.018</t>
  </si>
  <si>
    <t>SERVICIO EXTERIOR DE LA NACION</t>
  </si>
  <si>
    <t>Ley N° 22.731</t>
  </si>
  <si>
    <t>LUZ Y FUERZA*</t>
  </si>
  <si>
    <t>YCRT*</t>
  </si>
  <si>
    <t>Decreto N° 1.474/07</t>
  </si>
  <si>
    <t>SALTA, MENDOZA, SANTIAGO DEL ESTERO, SAN JUAN, LA RIOJA, SAN LUIS, CATAMARCA</t>
  </si>
  <si>
    <t>Normativas Provinciales</t>
  </si>
  <si>
    <t>JUJUY</t>
  </si>
  <si>
    <t>RIO NEGRO</t>
  </si>
  <si>
    <t>TUCUMAN</t>
  </si>
  <si>
    <t>*Alícuota sobre la remuneración bruta, teniendo en cuenta el límite dado por la Base Máxima Imponible.</t>
  </si>
  <si>
    <t>Cuadro 1.b. Aportes mensuales de trabajadores independientes. Septiembre 2018</t>
  </si>
  <si>
    <t>Categoría</t>
  </si>
  <si>
    <t>Renta de Referencia (Pesos)</t>
  </si>
  <si>
    <t>Alícuota SIPA</t>
  </si>
  <si>
    <t>Aporte mensual SIPA</t>
  </si>
  <si>
    <t>Normativa</t>
  </si>
  <si>
    <t>AUTÓNOMOS</t>
  </si>
  <si>
    <t>I</t>
  </si>
  <si>
    <t>Ley N° 24.241 y RG AFIP N° 2.217/07</t>
  </si>
  <si>
    <t>II</t>
  </si>
  <si>
    <t>III</t>
  </si>
  <si>
    <t>IV</t>
  </si>
  <si>
    <t>V</t>
  </si>
  <si>
    <t>I'</t>
  </si>
  <si>
    <t>II'</t>
  </si>
  <si>
    <t>III'</t>
  </si>
  <si>
    <t>IV'</t>
  </si>
  <si>
    <t>V'</t>
  </si>
  <si>
    <t>MONOTRIBUTO</t>
  </si>
  <si>
    <t>A</t>
  </si>
  <si>
    <t>No Corresponde</t>
  </si>
  <si>
    <t>Ley N° 24.977</t>
  </si>
  <si>
    <t>B</t>
  </si>
  <si>
    <t>C</t>
  </si>
  <si>
    <t>D</t>
  </si>
  <si>
    <t>E</t>
  </si>
  <si>
    <t>F</t>
  </si>
  <si>
    <t>G</t>
  </si>
  <si>
    <t>H</t>
  </si>
  <si>
    <t>J</t>
  </si>
  <si>
    <t>K</t>
  </si>
  <si>
    <t>MONOTRIBUTO SOCIAL</t>
  </si>
  <si>
    <t>Ley N° 25.865</t>
  </si>
  <si>
    <t>El régimen de Autónomos establece un aporte al SIPA del 27% de la renta de referencia (3% más para el caso de regímenes diferenciales). Asimismo se aporta un 5% con destino al PAMI, mientras no sea jubilado, el que se presenta en el cuadro ya que se abona en forma unificada con SIPA.
En el régimen de Monotributo se establece un monto mensual que depende de la categoría.
El Monotributo Social se encuentra exento del pago al SIPA.</t>
  </si>
  <si>
    <t xml:space="preserve">A continuación se presenta el cuadro con las principales alícuotas según el tipo de empleador.
Los empleadores de actividades privadas realizan una Contribución Unificada a la Seguridad Social (CUSS) que incluye los subsistemas SIPA, AAFF, FNE y PAMI, motivo por el cual también se presenta la alícuota del último subsistema, aunque no tenga como destino a la ANSES. 
</t>
  </si>
  <si>
    <t xml:space="preserve">Cuadro 2.a. Alícuotas vigentes a septiembre 2018 para la determinación de las contribuciones de los empleadores con destino al SIPA, AAFF, FNE y PAMI, según tipo de empleador y norma. </t>
  </si>
  <si>
    <t>EMPLEADOR</t>
  </si>
  <si>
    <t>SUBSISTEMA</t>
  </si>
  <si>
    <t>C/ DESTINO ANSES</t>
  </si>
  <si>
    <t>PREVISIÓN</t>
  </si>
  <si>
    <t>UNIVERSIDADES NACIONALES</t>
  </si>
  <si>
    <t>Decreto N° 1.571/10</t>
  </si>
  <si>
    <t>Dto N° 814/01, art. 2, inc. A y Ley N° 27.430</t>
  </si>
  <si>
    <t>RG AFIP N° 4.006/17</t>
  </si>
  <si>
    <t>Normativas específicas de las provincias</t>
  </si>
  <si>
    <t>Rio Negro</t>
  </si>
  <si>
    <t>ACTIVIDAD PRIVADA</t>
  </si>
  <si>
    <t>Locación y prestación de Servicios</t>
  </si>
  <si>
    <t>Otras actividades</t>
  </si>
  <si>
    <t>Dto N° 814/01, art. 2, inc. B y Ley N° 27.430</t>
  </si>
  <si>
    <t xml:space="preserve">ENSEÑANZA PRIVADA </t>
  </si>
  <si>
    <t>Categoría según zona</t>
  </si>
  <si>
    <t>Decretos Nros. 1.520/98, 1.123/99, 310/18 y Res. SSS Nº 71/99</t>
  </si>
  <si>
    <r>
      <t>GENERAL</t>
    </r>
    <r>
      <rPr>
        <vertAlign val="superscript"/>
        <sz val="9"/>
        <color theme="1"/>
        <rFont val="Calibri"/>
        <family val="2"/>
        <scheme val="minor"/>
      </rPr>
      <t xml:space="preserve"> </t>
    </r>
  </si>
  <si>
    <t>Resolución MTEySS N° 268/09</t>
  </si>
  <si>
    <t>En los siguientes regímenes diferenciales existe una contribución adicional al SIPA.</t>
  </si>
  <si>
    <t xml:space="preserve">Cuadro 2.b. Alícuotas adicionales para la determinación de las contribuciones de los empleadores de Regímenes Diferenciales con destino al SIPA. </t>
  </si>
  <si>
    <t>AGRARIOS</t>
  </si>
  <si>
    <t>Ley N° 26.727</t>
  </si>
  <si>
    <t>CONSTRUCCIÓN</t>
  </si>
  <si>
    <t>OTRAS ACTIVIDADES</t>
  </si>
  <si>
    <t>Decreto N° 633/18</t>
  </si>
  <si>
    <t xml:space="preserve">Cuadro 2.c. Pagos mensuales vigentes a septiembre 2018 del régimen de Casas Particulares. </t>
  </si>
  <si>
    <t>Pago mensual SIPA</t>
  </si>
  <si>
    <t>TRABAJADORES DE CASAS PARTICULARES</t>
  </si>
  <si>
    <t>Menos de 12 hs</t>
  </si>
  <si>
    <t>Leyes N° 26.844 y 25.239</t>
  </si>
  <si>
    <t>12 hs a menos de 16 hs</t>
  </si>
  <si>
    <t>16 hs o más</t>
  </si>
  <si>
    <t>En el Régimen para el Personal de Casas Particulares la contribución al SIPA depende de la cantidad de horas semanales trabajadas.</t>
  </si>
  <si>
    <t>El actual esquema de tributos y aportes del Tesoro asignados en forma específica para financiar ANSES es el siguiente:
a) 11% del 93,73% del Impuesto al Valor Agregado (Ley N° 23.966). Equivale al 10,31% del IVA. 
b) 100% del impuesto a los débitos y créditos (Ley Nº 25.413)
c) 100% del impuesto a los Cigarrillos (Ley N° 25.239)
d) 70% del Monotributo impositivo (Ley Nº 25.865)
e) 28,69% de lo producido de los impuestos  a las naftas, gasolinas, solvente, aguarrás, gasoil, diésel oil y kerosene - Ley Nº 23.966 – art 19 d) 
f) Puntos porcentuales de la Coparticipación Nacional. Originado en la Ley Nº 24.130. La Ley Nº 27.260 estableció un cronograma decreciente hasta su extinción (6 puntos en 2018, 3 puntos en 2019 y 0 puntos del 2020 en adelante)
g) El equivalente a Puntos porcentuales de la Coparticipación Nacional (abonado por el Tesoro Nacional - Ley Nº 27.260), según cronograma (9 puntos en 2018, 12 puntos en 2019 y 15 puntos del 2020 en adelante)</t>
  </si>
  <si>
    <t xml:space="preserve">Cotizantes, aportes y contribuciones estimadas según subsistema </t>
  </si>
  <si>
    <t>En el siguiente cuadro se presentan los cotizantes a los subsistemas Previsional, AAFF y Desempleo de los regímenes que administra ANSES, con la respectiva estimación de aportes y contribuciones en cada uno de ellos. 
Se consideraron cotizantes al subsistema Previsional a aquellos trabajadores en relación de dependencia informados por AFIP con aporte declarado al SIPA no nulo, más los trabajadores de Casas Particulares, Autónomos y Monotributo con un pago en el mes analizado. Es la misma definición a la utilizada para el capítulo de Aportantes 1.1.
En el caso de los subsistemas de AAFF y Desempleo para los trabajadores en relación de dependencia, se consideraron aquellos casos cuya contribución patronal a dichos subsistemas resulta no nula. Asimismo, de acuerdo al Decreto N° 593/16 se consideraron los monotributistas que hayan ingresado los aportes al SIPA.
En lo que respecta a los ingresos del subsistema de AAFF para el Monotributo, la Ley N° 24.714, art 5º, inc. a’, establece que la financiación proviene del porcentaje de impuesto integrado que corresponda, con destino al SIPA, a cargo de las personas adheridas al Monotributo. Sin embargo, no se dispone del valor de dichos recursos.</t>
  </si>
  <si>
    <t>En este Capítulo se proporciona información sobre los diferentes regímenes previsionales contributivos administrados por ANSES. Si bien se los denominan en forma genérica “SIPA”, se rigen por diversas normativas. A continuación se indican las principales.</t>
  </si>
  <si>
    <t>LEY 24.241</t>
  </si>
  <si>
    <t>DECRETO 137/05</t>
  </si>
  <si>
    <t>LEY 26.508</t>
  </si>
  <si>
    <t>DECRETO 160/05</t>
  </si>
  <si>
    <t>LEY 24.018</t>
  </si>
  <si>
    <t>LEY 22.731</t>
  </si>
  <si>
    <t>RES MTEySS 268/09</t>
  </si>
  <si>
    <t>DTO 1.474/07</t>
  </si>
  <si>
    <t xml:space="preserve">POLICÍAS Y SERVICIOS PENITENCIARIOS </t>
  </si>
  <si>
    <t>NORMAS PROVINCIALES</t>
  </si>
  <si>
    <t xml:space="preserve">PERSONAL DE CASAS PARTICULARES  </t>
  </si>
  <si>
    <t>LEY 25.239</t>
  </si>
  <si>
    <t>INDEPENDIENTES</t>
  </si>
  <si>
    <t>LEY 24.977</t>
  </si>
  <si>
    <t>SOCIAL</t>
  </si>
  <si>
    <t>LEY 25.865</t>
  </si>
  <si>
    <t>Mínimo General</t>
  </si>
  <si>
    <t>Ley 24.241 - Art 125</t>
  </si>
  <si>
    <t>Mínimo 30 años de servicios con aportes</t>
  </si>
  <si>
    <t>Ley 24.241 - Art 125 bis</t>
  </si>
  <si>
    <t>Conductores de trenes</t>
  </si>
  <si>
    <t>Decreto 662/81</t>
  </si>
  <si>
    <t>Actividad ferroviaria</t>
  </si>
  <si>
    <t>Res. SSS 409/89</t>
  </si>
  <si>
    <t>Estibadores Portuarios</t>
  </si>
  <si>
    <t>Decreto 1.839/09</t>
  </si>
  <si>
    <t>FECHA DE APLICACIÓN</t>
  </si>
  <si>
    <t xml:space="preserve">NORMATIVA </t>
  </si>
  <si>
    <t>HABER MÁXIMO</t>
  </si>
  <si>
    <t>MÁXIMA</t>
  </si>
  <si>
    <t>Res MTySS Nº 678/91</t>
  </si>
  <si>
    <t>Res SSS Nº Nº 9/94</t>
  </si>
  <si>
    <t>152,50 - 175,38</t>
  </si>
  <si>
    <t>Res SSS Nº 26/94</t>
  </si>
  <si>
    <t>157,50 - 181,13</t>
  </si>
  <si>
    <t>Ley Nº 24.463</t>
  </si>
  <si>
    <t>Res SSS Nº 126/95</t>
  </si>
  <si>
    <t>180,00 - 207,00</t>
  </si>
  <si>
    <t>Res SSS Nº 41/95</t>
  </si>
  <si>
    <t>187,50 - 215,63</t>
  </si>
  <si>
    <t>Res SSS Nº 28/96</t>
  </si>
  <si>
    <t>190,00 - 218,50</t>
  </si>
  <si>
    <t>Res SSS Nº 27/97</t>
  </si>
  <si>
    <t>200,00 - 230,00</t>
  </si>
  <si>
    <t>Decreto Nº 1.275/02</t>
  </si>
  <si>
    <t>Decreto Nº 391/03</t>
  </si>
  <si>
    <t>Decreto Nº 1.194/03</t>
  </si>
  <si>
    <t>Decreto Nº 683/04</t>
  </si>
  <si>
    <t>Decreto Nº 1.199/04</t>
  </si>
  <si>
    <t>Decreto Nº 748/05</t>
  </si>
  <si>
    <t>Decreto Nº 1.273/05</t>
  </si>
  <si>
    <t>Decreto Nº 764/06</t>
  </si>
  <si>
    <t>Ley Nº 26.198</t>
  </si>
  <si>
    <t>Ley Nº 26.222</t>
  </si>
  <si>
    <t>Decreto Nº 1.346/07</t>
  </si>
  <si>
    <t>Decreto Nº 279/08</t>
  </si>
  <si>
    <t>Ley Nº 26.417</t>
  </si>
  <si>
    <t>Res ANSES Nº 135/09</t>
  </si>
  <si>
    <t>Res ANSES Nº 65/09</t>
  </si>
  <si>
    <t>Res ANSES Nº 130/10</t>
  </si>
  <si>
    <t>Res ANSES Nº 651/10</t>
  </si>
  <si>
    <t>Res ANSES Nº 58/11</t>
  </si>
  <si>
    <t>Res ANSES Nº 448/11</t>
  </si>
  <si>
    <t>Res ANSES Nº 47/12</t>
  </si>
  <si>
    <t>Res ANSES Nº 327/12</t>
  </si>
  <si>
    <t>Res ANSES Nº 30/13</t>
  </si>
  <si>
    <t>Res ANSES Nº 266/13</t>
  </si>
  <si>
    <t>Res ANSES Nº 27/14</t>
  </si>
  <si>
    <t>Res ANSES Nº 449/14</t>
  </si>
  <si>
    <t>Res ANSES Nº 44/15</t>
  </si>
  <si>
    <t>Res ANSES Nº 396/15</t>
  </si>
  <si>
    <t>Res ANSES Nº 28/16</t>
  </si>
  <si>
    <t>Res ANSES Nº 298/16</t>
  </si>
  <si>
    <t>Res ANSES Nº 34/17</t>
  </si>
  <si>
    <t>Res ANSES Nº 176/17</t>
  </si>
  <si>
    <t>Res ANSES Nº 28/18</t>
  </si>
  <si>
    <t>Res ANSES Nº 88/18</t>
  </si>
  <si>
    <t>Res ANSES Nº 128/18</t>
  </si>
  <si>
    <t>Res ANSES Nº 242/18</t>
  </si>
  <si>
    <t>(1) A partir de Enero de 2018, la ley 27.426 incorporó el artículo 125 bis a la Ley 24.241, el que garantiza el pago de un suplemento hasta alcanzar un haber del 82% del valor del SMVM a quienes acrediten 30 años o más de servicios con aportes efectivos.</t>
  </si>
  <si>
    <t>En el siguiente cuadro se presenta la evolución de los principales parámetros del Régimen General y la normativa correspondiente:</t>
  </si>
  <si>
    <t>A continuación se presentan las principales consideraciones metodológicas y definiciones de cada una de las secciones que contiene el capítulo.</t>
  </si>
  <si>
    <t>(3) La base máxima de contribuciones patronales fue la misma que para aportes personales hasta Abril de 2004. Luego el Decreto 491/2004 estableció un cronograma de aumentos de la misma, hasta la eliminación de dicho tope a partir de Octubre de 2005.</t>
  </si>
  <si>
    <t>(2) Hasta la entrada en vigencia de la Ley 26.417, la PBU era equivalente 2,5 AMPO/MOPRE mas el 1% por cada año adicional a 30 y hasta un límte del 15%.</t>
  </si>
  <si>
    <t>Asimismo, coexisten los Regímenes Diferenciales establecidos por distintas normas. Éstos tienen menores requerimientos de edad y/o servicios que el régimen general para acceder a la jubilación ordinaria, debido a la naturaleza de las actividades que implican riesgos para el trabajador o agotamiento prematuro de su capacidad laboral.
Además, existen las siguientes garantías de haber mínimo:</t>
  </si>
  <si>
    <t>Todos los beneficios administrados por ANSES, de acuerdo a la Ley N° 19.485, modificada por el Decreto Nº 1.472/08, tienen un adicional del 40%, denominado “Adicional por Zona Austral”, siempre que los beneficiarios residan en las Provincias de Río Negro, Neuquén, Chubut, Santa Cruz, La Pampa, Tierra del Fuego e Islas del Atlántico Sur y el Partido de Carmen de Patagones de la Provincia de Buenos Aires.   
Los aportes y contribuciones se calculan sobre las remuneraciones declaradas y se abonan mensualmente a mes vencido, a excepción de los siguientes casos:
- El régimen establecido mediante el Decreto N° 1.212/03 para AFA y Clubes de fútbol.
- Los Convenios de Corresponsabilidad Gremial (CCG), establecidos por la Ley N° 26.377.</t>
  </si>
  <si>
    <t>INVESTIGADORES, CIENTÍFICOS Y TECN.</t>
  </si>
  <si>
    <t xml:space="preserve">ASIGN. FAMILARES </t>
  </si>
  <si>
    <t>Autoridades</t>
  </si>
  <si>
    <t>Ministra de Salud y Desarrollo Social</t>
  </si>
  <si>
    <t>Carolina Stanley</t>
  </si>
  <si>
    <t>Secretario de Seguridad Social</t>
  </si>
  <si>
    <t>Gonzalo Estivariz Barilati</t>
  </si>
  <si>
    <t>Director de Programación Económica</t>
  </si>
  <si>
    <t>Roberto Víctor Gómez</t>
  </si>
  <si>
    <t>Equipo de trabajo</t>
  </si>
  <si>
    <t>Daniel Aisenberg, Ezequiel Caviglia, Silvana Colace, Julia Corvalán, Martín Farias, Laura</t>
  </si>
  <si>
    <t>Lacasta, Raúl López, Cristina Pilar, Lucia Ron y Silvia Saccani.</t>
  </si>
  <si>
    <t>Colaboración especial</t>
  </si>
  <si>
    <t>Dirección Nacional de Políticas de la Seguridad Social</t>
  </si>
  <si>
    <t>Mercedes Bourquin</t>
  </si>
  <si>
    <t>BOLETIN ESTADÍSTICO DE LA SEGURIDAD SOCIAL</t>
  </si>
  <si>
    <t>Tercer Trimestre 2018</t>
  </si>
  <si>
    <t>Para tener una aproximación a la situación actual se ha realizado una estimación del total de personas beneficiarias, independientemente si el beneficio es de jubilación o pensión, discriminando si tiene uno o mas beneficios. A tal fin, se consideró como Beneficio principal al que tiene mayor haber y en caso de beneficios con montos iguales, se respetó el orden de los regímenes exhibidos en el siguiente cuadro. En consecuencia, el beneficio secundario es el que tiene menor haber. 
No se consideraron más de 2 beneficios por persona. Tampoco se han considerado los beneficios de los regímenes provinciales de profesionales independientes ni los complementarios.
En lo que respecta a los regímenes administrados por ANSES, tanto los Especiales como los provenientes de las Policías y Servicios Penitenciarios provinciales se han identificado en forma desagregada. El resto (General, Diferencial, Casas Particulares, Independientes) se exhiben unificados, clasificándolos de acuerdo al uso o no de la Moratoria Previsional para la obtención del respectivo haber.</t>
  </si>
  <si>
    <r>
      <t>Total de personas</t>
    </r>
    <r>
      <rPr>
        <b/>
        <vertAlign val="superscript"/>
        <sz val="10"/>
        <color rgb="FF0070C0"/>
        <rFont val="Arial"/>
        <family val="2"/>
      </rPr>
      <t>(1)</t>
    </r>
  </si>
  <si>
    <r>
      <t>Relación de dependencia</t>
    </r>
    <r>
      <rPr>
        <b/>
        <vertAlign val="superscript"/>
        <sz val="10"/>
        <color rgb="FF0070C0"/>
        <rFont val="Arial"/>
        <family val="2"/>
      </rPr>
      <t xml:space="preserve"> </t>
    </r>
  </si>
  <si>
    <r>
      <t>Monotributo</t>
    </r>
    <r>
      <rPr>
        <b/>
        <vertAlign val="superscript"/>
        <sz val="10"/>
        <color rgb="FF0070C0"/>
        <rFont val="Arial"/>
        <family val="2"/>
      </rPr>
      <t xml:space="preserve">(2) </t>
    </r>
  </si>
  <si>
    <r>
      <t xml:space="preserve">CON UN SOLO BENEFICIO </t>
    </r>
    <r>
      <rPr>
        <b/>
        <vertAlign val="superscript"/>
        <sz val="10"/>
        <color rgb="FF0070C0"/>
        <rFont val="Calibri"/>
        <family val="2"/>
        <scheme val="minor"/>
      </rPr>
      <t>(1)</t>
    </r>
  </si>
  <si>
    <r>
      <t xml:space="preserve">TOTAL </t>
    </r>
    <r>
      <rPr>
        <b/>
        <vertAlign val="superscript"/>
        <sz val="10"/>
        <rFont val="Calibri"/>
        <family val="2"/>
        <scheme val="minor"/>
      </rPr>
      <t>(1)</t>
    </r>
  </si>
  <si>
    <r>
      <t xml:space="preserve">La Seguridad Social en Argentina está compuesta por una multiplicidad de regímenes que cubren una o más contingencias, instituciones u organismos que pueden administrar más de un régimen, leyes nacionales y provinciales que determinan diferentes ámbitos de aplicación, entre otras cuestiones. A continuación, se muestra de forma resumida el complejo esquema de la Seguridad Social en lo referente a las ramas previsional, asignaciones familiares, desempleo y riesgos del trabajo.
</t>
    </r>
    <r>
      <rPr>
        <b/>
        <sz val="10"/>
        <color rgb="FF0070C0"/>
        <rFont val="Arial"/>
        <family val="2"/>
      </rPr>
      <t>1. Previsional:</t>
    </r>
    <r>
      <rPr>
        <sz val="10"/>
        <rFont val="Arial"/>
        <family val="2"/>
      </rPr>
      <t xml:space="preserve"> cubre las contingencias de vejez, invalidez y fallecimiento
          a. Contributivo 
                    i. Regímenes administrados por ANSES 
                              1. Regímenes para actividades en relación de dependencia
                                        a. General
                                        b. Diferenciales
                                        c. Especiales
                                        d. Policías y Serv. Penit. de Provincias transferidas a Nación
                                        e. Casas Particulares
                              2. Regímenes para actividades independientes
                                        a. Autónomos
                                        b. Monotributo
                                        c. Monotributo Social
                    ii. Regímenes de retiro de las FFAA y Fuerzas de Seguridad
                    iii. Regímenes provinciales de empleados públicos 
                    iv. Regímenes municipales de empleados públicos
                    v. Regímenes provinciales de profesionales independientes
                    vi. Regímenes complementarios
          b. No Contributivo
                    i. Esquema de cobertura Nacional: PNC y PUAM
                    ii. Esquemas de cobertura Provinciales</t>
    </r>
  </si>
  <si>
    <r>
      <rPr>
        <b/>
        <sz val="10"/>
        <color rgb="FF0070C0"/>
        <rFont val="Arial"/>
        <family val="2"/>
      </rPr>
      <t xml:space="preserve">2. Asignaciones Familiares: </t>
    </r>
    <r>
      <rPr>
        <sz val="10"/>
        <rFont val="Arial"/>
        <family val="2"/>
      </rPr>
      <t xml:space="preserve">consiste en prestaciones por hijo, prenatal, ayuda escolar, maternidad, nacimiento, adopción, matrimonio o cónyuge
          a. Esquemas de cobertura Nacional
                    i. Contributivo: RD actividad privada, Monotributo y beneficiarios LRT y FNE
                    ii. Organismos públicos, FFAA y de Seguridad
                    iii. No Contributivo:
                              1. Beneficiarios de SIPA, PNC y PUAM
                              2. Desocupados o informales, Monotributo Social y Casas Particulares
          b. Esquemas de cobertura Provinciales
</t>
    </r>
    <r>
      <rPr>
        <sz val="10"/>
        <color rgb="FF0070C0"/>
        <rFont val="Arial"/>
        <family val="2"/>
      </rPr>
      <t xml:space="preserve">
</t>
    </r>
    <r>
      <rPr>
        <b/>
        <sz val="10"/>
        <color rgb="FF0070C0"/>
        <rFont val="Arial"/>
        <family val="2"/>
      </rPr>
      <t>3. Prestaciones por Desempleo</t>
    </r>
    <r>
      <rPr>
        <sz val="10"/>
        <rFont val="Arial"/>
        <family val="2"/>
      </rPr>
      <t xml:space="preserve">
          a. Fondo Nacional de Empleo 
          b. Régimen Nacional de Trabajo Agrario  
</t>
    </r>
    <r>
      <rPr>
        <b/>
        <sz val="10"/>
        <rFont val="Arial"/>
        <family val="2"/>
      </rPr>
      <t xml:space="preserve">
</t>
    </r>
    <r>
      <rPr>
        <b/>
        <sz val="10"/>
        <color rgb="FF0070C0"/>
        <rFont val="Arial"/>
        <family val="2"/>
      </rPr>
      <t xml:space="preserve">4. Riesgos del Trabajo  </t>
    </r>
    <r>
      <rPr>
        <sz val="10"/>
        <color rgb="FF0070C0"/>
        <rFont val="Arial"/>
        <family val="2"/>
      </rPr>
      <t xml:space="preserve">     </t>
    </r>
    <r>
      <rPr>
        <sz val="10"/>
        <rFont val="Arial"/>
        <family val="2"/>
      </rPr>
      <t xml:space="preserve">
Cubre los daños derivados de accidentes de trabajo y de enfermedades profesionales. Los empleadores podrán autoasegurarse con determinados requisitos o contratar una ART de su libre elección. Las ART son entidades de derecho privado, previamente autorizadas por la SRT, y por la Superintendencia de Seguros de la Nación.                                                                                                                
Actualmente están obligatoriamente incluidos los empleados en relación de  dependencia:
          1) Sector privado
          2) Sector público nacional, provincial, municipal y de la Ciudad Autónoma de Buenos Aires
          3) Personal de casas particulares
En función de la información disponible, el BESS proporciona: en el Capítulo I, información sobre los diferentes regímenes previsionales contributivos administrados por ANSES (1.a.i); en el Capítulo II, sobre los regímenes previsionales no contributivos de cobertura Nacional (1.b.i); en el Capítulo III, sobre las asignaciones familiares de cobertura nacional (2.a); en el Capítulo IV, sobre las prestaciones por desempleo del Fondo Nacional de Empleo (3.a); y en el Capítulo V, sobre el sistema de Riesgos del Trabajo (4). 
</t>
    </r>
  </si>
  <si>
    <t>2. CONTRIBUCIONES DE LOS EMPLEADORES</t>
  </si>
  <si>
    <t xml:space="preserve">
Cuadro 1.a. Alícuotas vigentes a septiembre 2018 para la determinación de los aportes de trabajadores en relación de dependencia con destino al SIPA, según Régimen. Empresas u organismos públicos o privados. 
</t>
  </si>
  <si>
    <t>1. APORTES DE LOS TRABAJADORES</t>
  </si>
  <si>
    <t>3. ESQUEMA TRIBUTARIO</t>
  </si>
  <si>
    <r>
      <t xml:space="preserve">HABER MÍNIMO </t>
    </r>
    <r>
      <rPr>
        <b/>
        <vertAlign val="superscript"/>
        <sz val="10"/>
        <color rgb="FF0070C0"/>
        <rFont val="Arial"/>
        <family val="2"/>
      </rPr>
      <t>(1)</t>
    </r>
  </si>
  <si>
    <r>
      <t xml:space="preserve">PBU </t>
    </r>
    <r>
      <rPr>
        <b/>
        <vertAlign val="superscript"/>
        <sz val="10"/>
        <color rgb="FF0070C0"/>
        <rFont val="Arial"/>
        <family val="2"/>
      </rPr>
      <t>(2)</t>
    </r>
  </si>
  <si>
    <r>
      <t xml:space="preserve">BASE IMPONIBLE PARA APORTES PERSONALES </t>
    </r>
    <r>
      <rPr>
        <b/>
        <vertAlign val="superscript"/>
        <sz val="11"/>
        <color rgb="FF0070C0"/>
        <rFont val="Calibri"/>
        <family val="2"/>
        <scheme val="minor"/>
      </rPr>
      <t>(3)</t>
    </r>
  </si>
  <si>
    <t>Consideraciones metodológicas</t>
  </si>
  <si>
    <r>
      <rPr>
        <b/>
        <sz val="10"/>
        <color rgb="FF0070C0"/>
        <rFont val="Arial"/>
        <family val="2"/>
      </rPr>
      <t xml:space="preserve">1.1 Aportantes: </t>
    </r>
    <r>
      <rPr>
        <sz val="10"/>
        <rFont val="Arial"/>
        <family val="2"/>
      </rPr>
      <t xml:space="preserve">
En esta sección se presenta información sobre estimaciones de aportes y contribuciones con destino al SIPA de los aportantes en Relación de Dependencia, del Régimen Especial de Contrato de Trabajo para el Personal de Casas Particulares, de Autónomos y Monotributistas.
Para el régimen de relación de dependencia de empresas (públicas o privadas) u organismos públicos, la información está elaborada sobre las bases de datos de la AFIP y surge de las Declaraciones Juradas (DDJJ) presentadas mensualmente por los contribuyentes. Sólo se consideraron aquellas DDJJ con aporte al SIPA no nulo, descartando los registros que por distintos motivos no aportan a dicho Sistema, los que se exponen en el cuadro 1.1.2.a. Se incluye a los trabajadores declarados bajo modalidad CCG.
Las presentaciones realizadas fuera de término se incorporan al procesamiento a medida que se registran, a la vez que pueden efectuarse rectificaciones sobre las DDJJ ya presentadas. Por su parte, es importante destacar que, al basarse en las DDJJ presentadas a la AFIP, los datos sobre aportes y contribuciones no implican necesariamente el pago de la obligación correspondiente. 
En cuanto a los regímenes de Casas Particulares, Autónomos y Monotributistas se consideran aquellos casos por los que AFIP registra un pago a la Seguridad Social en el periodo devengado analizado. No se consideran a los Monotributistas que se encuentran exentos del pago al SIPA por aportar en otro régimen (relación de dependencia o caja profesional). En el caso de los “Monotributistas Sociales”, si bien están exentos de pago al SIPA, se consideran mientras hayan pagado otro componente de la seguridad social.
En cada publicación se procesan los datos y se incorporan todas las novedades impactadas en la base de datos, independientemente del período devengado al que correspondan. Por este motivo, las series presentadas contienen “información abierta” y difieren según la fecha de procesamiento utilizada para realizar el Boletín.
Una distinción conceptual importante en este apartado es la diferencia entre CUILES distintos (personas) y puestos. Los primeros refieren a los trabajadores declarados en todas las DDJJ presentadas en el período considerado o que poseen algún pago en otro de los regímenes, sin tener en cuenta la cantidad de DDJJ donde aparece, mientras que el puesto se define como cada relación CUIT-CUIL (empleador-trabajador). La diferencia se debe a que existen trabajadores con más de un puesto, ya que pueden estar declarados por distintos empleadores o que un mismo trabajador se encuentre cotizando a distintos regímenes.</t>
    </r>
  </si>
  <si>
    <r>
      <rPr>
        <b/>
        <sz val="10"/>
        <color rgb="FF0070C0"/>
        <rFont val="Arial"/>
        <family val="2"/>
      </rPr>
      <t>1.2 Densidad de aportes</t>
    </r>
    <r>
      <rPr>
        <sz val="10"/>
        <rFont val="Arial"/>
        <family val="2"/>
      </rPr>
      <t xml:space="preserve">
Aquí, se presentan datos sobre la cantidad de aportes registrados en el SIPA desde que comenzaron a sistematizarse los mismos, es decir desde Julio de 1994. Al igual que en la sección de aportantes, se procesan las DDJJ en caso de relación de dependencia (empresas u organismos públicos) y los pagos realizados en caso de los regímenes para el Personal de Casas Particulares, Autónomos y Monotributo. En estos últimos 3 regímenes no se contabilizan los periodos adeudados por estar dados de alta sin haber realizado el correspondiente pago.
Se presentan dos tipos de cuadros. En el primer tipo se contabilizan la cantidad de aportes registrados en cada año calendario, tanto para cada sector analizado (Público, Privado, Autónomo, Monotributo, Casas Particulares) como para el total agregado. Al realizar cortes anuales, la cantidad de aportes de cada persona varía entre 1 y 12 meses. No se incluyen los que no registraron aportes en el año analizado, aunque lo hayan hecho en otros años.
El segundo tipo de cuadro corresponde a la totalidad de aportes registrados en el SIPA desde Julio de 1994 según sexo y edad. Se han eliminado los fallecidos y los ya jubilados (los que se muestran en una columna adicional). El sector público provincial se contabiliza desde la fecha efectiva de la transferencia a Nación.</t>
    </r>
  </si>
  <si>
    <r>
      <rPr>
        <b/>
        <sz val="10"/>
        <color rgb="FF0070C0"/>
        <rFont val="Arial"/>
        <family val="2"/>
      </rPr>
      <t>1.3 Beneficiarios del SIPA</t>
    </r>
    <r>
      <rPr>
        <sz val="10"/>
        <rFont val="Arial"/>
        <family val="2"/>
      </rPr>
      <t xml:space="preserve">
En este apartado se considera a las personas beneficiarias  del SIPA, es decir aquellas que perciben al menos un beneficio previsional, independientemente de si tienen o no un beneficio coparticipado.</t>
    </r>
  </si>
  <si>
    <r>
      <rPr>
        <b/>
        <sz val="10"/>
        <color rgb="FF0070C0"/>
        <rFont val="Arial"/>
        <family val="2"/>
      </rPr>
      <t>1.4 Beneficiarios titulares del SIPA</t>
    </r>
    <r>
      <rPr>
        <sz val="10"/>
        <rFont val="Arial"/>
        <family val="2"/>
      </rPr>
      <t xml:space="preserve">
Este módulo trata sobre las personas Titulares de los Beneficios. La diferencia con la sección anterior es que en los casos en que existieran beneficios coparticipados entre varios derechohabientes, se considera solamente al titular.
En los cuadros que refieren a los haberes percibidos por los beneficiarios titulares siempre se considera el “haber total”. En el caso que el titular reciba más de un beneficio (jubilación y pensión, por ejemplo) se considera como haber a la suma total percibida.</t>
    </r>
  </si>
  <si>
    <r>
      <rPr>
        <b/>
        <sz val="10"/>
        <color rgb="FF0070C0"/>
        <rFont val="Arial"/>
        <family val="2"/>
      </rPr>
      <t>1.5 Beneficios del SIPA</t>
    </r>
    <r>
      <rPr>
        <sz val="10"/>
        <rFont val="Arial"/>
        <family val="2"/>
      </rPr>
      <t xml:space="preserve">
Se denominan Beneficios a las prestaciones otorgadas por el SIPA. En los casos en que se presenta la masa de haberes liquidados, siempre se incluyen conceptos de pago habitual y permanente, por lo que no se incluyen los pagos por retroactivos, sentencias, ni Sueldo Anual Complementario. Tampoco se incluyen los descuentos por PAMI, Impuesto a las Ganancias, aportes a Mutuales y otros.</t>
    </r>
  </si>
  <si>
    <r>
      <rPr>
        <b/>
        <sz val="10"/>
        <color rgb="FF0070C0"/>
        <rFont val="Arial"/>
        <family val="2"/>
      </rPr>
      <t>1.6 Altas de beneficios del SIPA</t>
    </r>
    <r>
      <rPr>
        <sz val="10"/>
        <rFont val="Arial"/>
        <family val="2"/>
      </rPr>
      <t xml:space="preserve">
Se muestra información sobre jubilaciones por vejez, invalidez y pensiones incorporadas a las órdenes de pago previsionales en el período correspondiente. En caso de que la persona tenga más de un número de beneficio tramitado, se ha considerado el otorgado por primera vez.
En los cuadros 1.6.1 a 1.6.4 se ha tomado como fecha de alta la correspondiente al primer mes de cobro efectivo. Mientras que para los cuadros 1.6.5 a 1.6.7 de distribución de edades a la fecha de alta, se ha tenido en cuenta la fecha de adquisición del derecho para determinar la edad exacta de retiro con independencia de la demora administrativa entre la solicitud y el otorgamiento del beneficio.</t>
    </r>
  </si>
  <si>
    <t>En este apartado se presentan las siguientes:</t>
  </si>
  <si>
    <t>Las pensiones no contributivas (PNC) son los beneficios obtenidos sin vinculación con la trayectoria laboral, cuyas condiciones de adquisición responden a diferentes requisitos de acuerdo a la ley que las otorga.</t>
  </si>
  <si>
    <t xml:space="preserve">
- Pensiones Asistenciales que comprenden Pensiones por Vejez, Invalidez y Madre de siete o más hijos.
- Pensiones de Leyes Especiales comprende pensiones otorgadas a Presidentes y Vicepresidentes de la Nación Argentina; Jueces de la Corte Suprema de Justicia; Premios Nobel y Olímpicos; primeros premios nacionales a las ciencias, letras, y artes plásticas;  precursores de la aeronáutica; pioneros de la Antártida; prelados, sacerdotes seculares, ex obispos y arzobispos; familiares de desaparecidos; Primera Conscripción Argentina; Ex Presos Políticos y Personas Trasplantadas.
- Pensiones Graciables otorgadas por el Honorable Congreso de la Nación de acuerdo a lo establecido en cada Ley de Presupuesto.
- Pensiones de Ex Combatientes de Malvinas otorgadas a veteranos de guerra del Atlántico Sur y sus derechohabientes.
- También se incluye la informacion referente a la Pensión Universal para el Adulto Mayor (PUAM) establecida por la Ley N° 27.260. Es una prestación de carácter vitalicio, universal y no contributiva otorgada a las personas mayores de 65 años, que cumplan con los requisitos.</t>
  </si>
  <si>
    <t>En este capítulo se presentan las series estadísticas relativas a las prestaciones y montos abonados por la ANSES del regimen de asignaciones familiares.
Las asignaciones familiares consisten en una suma fija, ya sea mensual o de pago único, acorde a la naturaleza de la prestación.
En el ámbito nacional, el Decreto N° 1.667/12 estableció que el derecho a percibir las asignaciones familiares y el tramo respectivo quedan definidos según la totalidad de los ingresos correspondientes al grupo familiar (IGF), para lo cual se suman los ingresos de ambos progenitores.
Los rangos y montos se actualizan en funcion del valor de la movilidad previsional mediante las resoluciones pertinentes de la ANSES.
En el ámbito nacional se puede dividir en:</t>
  </si>
  <si>
    <t>de aplicación a los trabajadores que presten servicios remunerados en relación de dependencia en la actividad privada, cualquiera sea la modalidad de contratación laboral, beneficiarios de la Ley sobre Riesgos del Trabajo y beneficiarios del Seguro por Desempleo. Se financia con una contribución a cargo del empleador privado incluida dentro de la Contribución Única de la Seguridad Social (CUSS) cuyas alícuotas están definidas por el Decreto N° 814/01 y modificatorias. Se otorgan asignaciones por hijo, hijo discapacitado, prenatal, ayuda escolar, maternidad, nacimiento, adopción y matrimonio.</t>
  </si>
  <si>
    <t>1.</t>
  </si>
  <si>
    <t>2.</t>
  </si>
  <si>
    <t>de aplicación a las personas inscriptas y con aportes realizados en el Régimen Simplificado para Pequeños Contribuyentes establecido por la Ley N° 24.977. Se financia con “el porcentaje de impuesto integrado que corresponda, con destino al SIPA”. Se otorgan asignaciones por hijo, hijo discapacitado, prenatal y ayuda escolar.</t>
  </si>
  <si>
    <t>de aplicación a beneficiarios del SIPA, del régimen de PNC por invalidez y de la PUAM. Se otorgan asignaciones por hijo, hijo discapacitado, ayuda escolar y cónyuge.</t>
  </si>
  <si>
    <t>compuesto por la Asignación por Embarazo para Protección Social y Asignación Universal por Hijo para Protección Social (AUH). El ámbito de aplicación es el de mujeres embarazadas y niños, niñas y adolescentes residentes en nuestro país que pertenezcan a grupos familiares que se encuentren desocupados o trabajadores que se desempeñen en la economía informal.</t>
  </si>
  <si>
    <t>un subsistema contributivo:</t>
  </si>
  <si>
    <t xml:space="preserve">i. </t>
  </si>
  <si>
    <t>un subsistema no contributivo, financiado con los recursos establecidos en el art. 18º de la Ley N° 24.241, o sea con los ingresos del régimen previsional público:</t>
  </si>
  <si>
    <t xml:space="preserve">ii. </t>
  </si>
  <si>
    <t>El personal del Sector Público Nacional definido en el artículo 8° de la Ley N° Nº 24.156 y sus modificatorias. Según el art. 6° del Decreto N° 1.668/12 percibe las asignaciones familiares establecidas para los trabajadores del sector privado citadas anteriormente en forma directa a través de la ANSES, pero con partidas presupuestarias de cada organismo.</t>
  </si>
  <si>
    <t>El personal docente de los establecimientos educativos de gestión privada incorporados a la enseñanza oficial.</t>
  </si>
  <si>
    <t>Según lo establecido en la Ley N° 24.714:</t>
  </si>
  <si>
    <t>a.</t>
  </si>
  <si>
    <t>b.</t>
  </si>
  <si>
    <t>otros subsistemas auto-asegurados: son sistemas que no cotizan una alícuota, sino que directamente abonan las asignaciones que se generen en su ámbito. Hay dos sectores:</t>
  </si>
  <si>
    <t>En el ámbito provincial, todas las jurisdicciones han conservado su propio sistema de asignaciones familiares, por lo tanto no contribuyen por este subsistema aunque hayan transferido sus sistemas previsionales.</t>
  </si>
  <si>
    <t>La Ley N° 24.013 establece el Sistema Integral de Prestaciones por Desempleo. 
La protección insituida por esta ley alcanza a los trabajadores cuyo contrato de trabajo se rige por la Ley de Contrato de Trabajo N° 20.744  (t.o. 1976) y a los trabajadores comprendidos en el Régimen Nacional de la Industria de la Construcción (Ley N° 25.371) que hayan aportado al Fondo Nacional de Empleo (FNE).
Para tener derecho a las prestaciones se debe estar en situación legal de desempleo, haber cotizado al FNE por un periodo mínimo de 6 meses durante los 3 años previos al cese del contrato de trabajo,   90 días en los últimos 12 meses si se trata de servicios eventuales y no percibir beneficios previsionales ni prestaciones no contributivas.
Hay dos elementos que caracterizan las prestaciones por desempleo: la duración y la cuantía.
La duración del beneficio, desde 2 hasta 12 meses, depende de la cantidad de meses trabajados con anterioridad a la situación legal de desempleo. En el caso de trabajadores eventuales será de un día por cada 3 días trabajados con cotización siempre que la contratación sea superior a 30 días. 
El monto es un porcentaje del importe neto de la mejor remuneración normal y habitual de los 6 meses previos al desempleo. El Consejo Nacional del empleo, la productividad y el salario mínimo vital y móvil establece el monto mínimo y máximo de la prestación.
La prestación es decreciente, los primeros 4 meses corresponde el 100% del beneficio, del quinto al octavo el 80% y del noveno al duodécimo, el 70% del monto inicialmente determinado.
Ser beneficiario de la prestación por desempleo da derecho a prestaciones médico asistenciales de acuerdo con las Leyes N° 23.660 y 23.661, a las asignaciones familiares que correspondieren y al reconocimiento del periodo de prestaciones por desempleo a los efectos previsionales. 
En este capítulo se presenta la serie cronológica de altas anuales, beneficiarios junto con la prestación promedio con y sin asignaciones familiares.
Los beneficiarios se informan, también, discriminados por sexo, grupos de edad y rama de actividad económica.</t>
  </si>
  <si>
    <t>A los fines estadísticos, se muestran trabajadores en unidades productivas, es decir quienes se desempeñan en entidades, empresas u organismos públicos o privados, que reúnen a uno o más trabajadores, y producen bienes o servicios. No se incluyen los trabajadores de casas particulares.
La masa salarial informada da cuenta de los salarios declarados por los empleadores, en concepto de remuneración bruta (sin descuentos) correspondiente a los trabajadores asegurados. No incluye la remuneración de los trabajadores de casas particulares dado que no se cuenta con dicha información.
Se define a los empleadores identificados de forma unívoca por su CUIT, que suscribieron un contrato con una ART o están incluidos en la opción del autoseguro, y se encuentran cubiertos por el Sistema de la Ley sobre Riesgos del Trabajo. 
En los cuadros, se consideran los empleadores afiliados con trabajadores declarados en unidades productivas. No incluye empleadores de casas particulares.
En este módulo, se muestran las series de trabajadores, empleadores y masa salarial desagregadas por provincia y rama de actividad económica.</t>
  </si>
  <si>
    <t xml:space="preserve">La Ley N° 24.557  establece El Sistema de Riesgos del Trabajo. Su objetivo principal es la prevención de los accidentes de trabajo y enfermedades profesionales así como la reparación de los daños derivados del trabajo.
Están obligatoriamente incluidos en el ámbito de la Ley de Riesgos del Trabajo: los funcionarios y empleados del sector público nacional, provincial y municipal así como de la Ciudad de Buenos Aires, los trabajadores en relación de dependencia del sector privado y quienes prestan servicio de carga pública. El poder ejecutivo puede incluir a los trabajadores domésticos, los trabajadores autónomos, los trabajadores vinculados por relaciones no laborales y los bomberos voluntarios.
La información aquí presentada es elaborada por el Departamento de Estudios y Estadísticas Laborales de la Gerencia Técnica de la Superintendencia de Riesgos del Trabajo (SRT). Los datos no incluyen a los empleadores que realizan los aportes fuera del Sistema Único de la Seguridad Social (SUSS).
Se informa como trabajadores cubiertos a aquellos declarados por los empleadores asegurados en las declaraciones juradas que presentan mensualmente ante la AFIP, cuando se encuentran dentro del SUSS, o en las declaraciones presentadas por las ART ante la SRT para los casos que se encuentran fuera del SUSS. </t>
  </si>
  <si>
    <r>
      <t xml:space="preserve"> </t>
    </r>
    <r>
      <rPr>
        <b/>
        <sz val="11"/>
        <color rgb="FF0070C0"/>
        <rFont val="Arial"/>
        <family val="2"/>
      </rPr>
      <t>ABREVIATURAS Y ACRÓNIMOS</t>
    </r>
  </si>
  <si>
    <t>ASIGNACIONES FAMILIARES</t>
  </si>
  <si>
    <t>SISTEMA INTEGRADO PREVISIONAL ARGENTINO (SIPA)</t>
  </si>
  <si>
    <t>SISTEMA INTEGRAL DE PRESTACIONES POR DESEMPLEO</t>
  </si>
  <si>
    <t>RIESGOS DEL TRABAJO</t>
  </si>
  <si>
    <t>ESTIMACIÓN DE MASA DE APORTES Y CONTRIBUCIONES CON DESTINO AL SIPA
(en Millones de Pesos)</t>
  </si>
  <si>
    <t>APORTANTES AL SIPA SEGÚN SEXO Y GRUPOS DE EDAD. SEPTIEMBRE 2018</t>
  </si>
  <si>
    <r>
      <t>Total</t>
    </r>
    <r>
      <rPr>
        <vertAlign val="superscript"/>
        <sz val="10"/>
        <color indexed="8"/>
        <rFont val="Arial"/>
        <family val="2"/>
      </rPr>
      <t xml:space="preserve"> (1)</t>
    </r>
  </si>
  <si>
    <r>
      <t>Diferenciales</t>
    </r>
    <r>
      <rPr>
        <vertAlign val="superscript"/>
        <sz val="10"/>
        <color indexed="8"/>
        <rFont val="Arial"/>
        <family val="2"/>
      </rPr>
      <t>(2)</t>
    </r>
  </si>
  <si>
    <r>
      <t>Especiales</t>
    </r>
    <r>
      <rPr>
        <vertAlign val="superscript"/>
        <sz val="10"/>
        <color indexed="8"/>
        <rFont val="Arial"/>
        <family val="2"/>
      </rPr>
      <t>(2)</t>
    </r>
  </si>
  <si>
    <r>
      <t>Sin remuneración</t>
    </r>
    <r>
      <rPr>
        <b/>
        <vertAlign val="superscript"/>
        <sz val="10"/>
        <color rgb="FF0070C0"/>
        <rFont val="Arial"/>
        <family val="2"/>
      </rPr>
      <t>(1)</t>
    </r>
  </si>
  <si>
    <r>
      <t>Exentos u obligados a otro régimen</t>
    </r>
    <r>
      <rPr>
        <b/>
        <vertAlign val="superscript"/>
        <sz val="10"/>
        <color rgb="FF0070C0"/>
        <rFont val="Arial"/>
        <family val="2"/>
      </rPr>
      <t>(2)</t>
    </r>
  </si>
  <si>
    <r>
      <t>Declarados por otro CUIT</t>
    </r>
    <r>
      <rPr>
        <b/>
        <vertAlign val="superscript"/>
        <sz val="10"/>
        <color rgb="FF0070C0"/>
        <rFont val="Arial"/>
        <family val="2"/>
      </rPr>
      <t>(3)</t>
    </r>
  </si>
  <si>
    <r>
      <t>Empleo público provincial</t>
    </r>
    <r>
      <rPr>
        <b/>
        <vertAlign val="superscript"/>
        <sz val="10"/>
        <color rgb="FF0070C0"/>
        <rFont val="Arial"/>
        <family val="2"/>
      </rPr>
      <t>(4)</t>
    </r>
  </si>
  <si>
    <r>
      <t>Fuerzas Armadas y de Seguridad Nacional</t>
    </r>
    <r>
      <rPr>
        <b/>
        <vertAlign val="superscript"/>
        <sz val="10"/>
        <color rgb="FF0070C0"/>
        <rFont val="Arial"/>
        <family val="2"/>
      </rPr>
      <t>(5)</t>
    </r>
  </si>
  <si>
    <r>
      <t>Remuneración Promedio imponible por puesto</t>
    </r>
    <r>
      <rPr>
        <b/>
        <vertAlign val="superscript"/>
        <sz val="9"/>
        <color rgb="FF0070C0"/>
        <rFont val="Arial"/>
        <family val="2"/>
      </rPr>
      <t>(1)</t>
    </r>
  </si>
  <si>
    <r>
      <t>TOTAL</t>
    </r>
    <r>
      <rPr>
        <b/>
        <vertAlign val="superscript"/>
        <sz val="10"/>
        <color rgb="FF0070C0"/>
        <rFont val="Arial"/>
        <family val="2"/>
      </rPr>
      <t>(1)</t>
    </r>
  </si>
  <si>
    <r>
      <t>CUADRO 1.1.3.c REMUNERACIÓN PROMEDIO</t>
    </r>
    <r>
      <rPr>
        <b/>
        <vertAlign val="superscript"/>
        <sz val="10"/>
        <color rgb="FF0070C0"/>
        <rFont val="Arial"/>
        <family val="2"/>
      </rPr>
      <t xml:space="preserve">(1) </t>
    </r>
    <r>
      <rPr>
        <b/>
        <sz val="10"/>
        <color rgb="FF0070C0"/>
        <rFont val="Arial"/>
        <family val="2"/>
      </rPr>
      <t xml:space="preserve">DE VARONES APORTANTES AL SIPA EN RELACIÓN DE DEPENDENCIA SEGÚN RÉGIMEN Y GRUPOS DE EDAD. SEPTIEMBRE 2018 (En pesos) </t>
    </r>
  </si>
  <si>
    <t>RÉGIMEN DEL BENEFICIO PRINCIPAL</t>
  </si>
  <si>
    <t>RÉGIMEN/SECTOR</t>
  </si>
  <si>
    <t>APORTANTES EN RELACIÓN DE DEPENDENCIA SEGÚN SEXO Y GRUPOS DE EDAD. SEPTIEMBRE 2018</t>
  </si>
  <si>
    <t>APORTANTES AL SIPA EN RELACIÓN DE DEPENDENCIA POR TRAMO DE REMUNERACIÓN SEGÚN SEXO. SEPTIEMBRE  2018</t>
  </si>
  <si>
    <t>Más de 97.637,14</t>
  </si>
  <si>
    <r>
      <t>CUADRO 1.1.3.d REMUNERACIÓN PROMEDIO</t>
    </r>
    <r>
      <rPr>
        <b/>
        <vertAlign val="superscript"/>
        <sz val="10"/>
        <color rgb="FF0070C0"/>
        <rFont val="Arial"/>
        <family val="2"/>
      </rPr>
      <t xml:space="preserve">(1) </t>
    </r>
    <r>
      <rPr>
        <b/>
        <sz val="10"/>
        <color rgb="FF0070C0"/>
        <rFont val="Arial"/>
        <family val="2"/>
      </rPr>
      <t xml:space="preserve">DE MUJERES APORTANTES AL SIPA EN RELACIÓN DE DEPENDENCIA SEGÚN RÉGIMEN Y GRUPOS DE EDAD. SEPTIEMBRE 2018 (En pesos) </t>
    </r>
  </si>
  <si>
    <t>POL</t>
  </si>
  <si>
    <t>YCR</t>
  </si>
  <si>
    <t>LYF</t>
  </si>
  <si>
    <t>DUN</t>
  </si>
  <si>
    <t>IC</t>
  </si>
  <si>
    <t>DOC</t>
  </si>
  <si>
    <t>SVX</t>
  </si>
  <si>
    <t>PJU</t>
  </si>
  <si>
    <t>RSN</t>
  </si>
  <si>
    <t>EMP</t>
  </si>
  <si>
    <t>DES</t>
  </si>
  <si>
    <t>APN</t>
  </si>
  <si>
    <t>Sal. Prom. Mujeres</t>
  </si>
  <si>
    <t>Sal. Prom. Varones</t>
  </si>
  <si>
    <t>Aportantes Mujeres</t>
  </si>
  <si>
    <t>Aportantes Varones</t>
  </si>
  <si>
    <t>Reg Gral - Sector Público Prov y Munic - Mendoza</t>
  </si>
  <si>
    <t>Reg Gral - Sector Público Prov y Munic - La Rioja</t>
  </si>
  <si>
    <t>Reg Gral - Sector Público Prov y Munic - Jujuy</t>
  </si>
  <si>
    <t>Reg Gral - Sector Público Prov y Munic - Catamarca</t>
  </si>
  <si>
    <t>Reg Gral - Sector Público Prov y Munic - CABA</t>
  </si>
  <si>
    <t>Reg Gral - Sector Público Nacional - Univ. y otros entes</t>
  </si>
  <si>
    <t>REGIMEN GENERAL - SECTOR PUBLICO</t>
  </si>
  <si>
    <t>Reg Gral - Sector Público Nacional - Empresas y Bancos</t>
  </si>
  <si>
    <t>Reg Gral - Sector Público Nacional - Entes Desc. y Aut.</t>
  </si>
  <si>
    <t>Reg Gral - Sector Público Nacional - Entes Centralizados</t>
  </si>
  <si>
    <t>tit 1</t>
  </si>
  <si>
    <t>tit 2</t>
  </si>
  <si>
    <t>B.65 y más</t>
  </si>
  <si>
    <t>A.60 a 64</t>
  </si>
  <si>
    <t>9.55 a 59</t>
  </si>
  <si>
    <t>8.50 a 54</t>
  </si>
  <si>
    <t>7.45 a 49</t>
  </si>
  <si>
    <t>6.40 a 44</t>
  </si>
  <si>
    <t>5.35 a 39</t>
  </si>
  <si>
    <t>4.30 a 34</t>
  </si>
  <si>
    <t>3.25 a 29</t>
  </si>
  <si>
    <t>1.Hasta 24</t>
  </si>
  <si>
    <t>ref datos</t>
  </si>
  <si>
    <t>filas F</t>
  </si>
  <si>
    <t>filas M</t>
  </si>
  <si>
    <t>TODOS JUNTOS</t>
  </si>
  <si>
    <t>Reg Gral - Sector Privado - Industria Manufacturera</t>
  </si>
  <si>
    <t>Reg Gral - Sector Privado - Minería</t>
  </si>
  <si>
    <t>Reg Gral - Sector Privado - Agricultura y Ganadería</t>
  </si>
  <si>
    <t>REGIMEN GENERAL - SECTOR PRIVADO</t>
  </si>
  <si>
    <t>Reg Gral - Sector Público Prov y Munic - Tucumán</t>
  </si>
  <si>
    <t>Reg Gral - Sector Público Prov y Munic - Santiago del Estero</t>
  </si>
  <si>
    <t>Reg Gral - Sector Público Prov y Munic - San Luis</t>
  </si>
  <si>
    <t>Reg Gral - Sector Público Prov y Munic - San Juan</t>
  </si>
  <si>
    <t>Reg Gral - Sector Público Prov y Munic - Salta</t>
  </si>
  <si>
    <t>Reg Gral - Sector Público Prov y Munic - Río Negro</t>
  </si>
  <si>
    <t>Reg Gral - Sector Privado - Actividades Administrativas</t>
  </si>
  <si>
    <t>Reg Gral - Sector Privado - Servicios Profesionales</t>
  </si>
  <si>
    <t xml:space="preserve">Reg Gral - Sector Privado - Bancos y Seguros </t>
  </si>
  <si>
    <t>Reg Gral - Sector Privado - Comunicaciones</t>
  </si>
  <si>
    <t>Reg Gral - Sector Privado - Restaurantes y Hoteles</t>
  </si>
  <si>
    <t>Reg Gral - Sector Privado - Transporte</t>
  </si>
  <si>
    <t>Reg Gral - Sector Privado - Comercio</t>
  </si>
  <si>
    <t>Reg Gral - Sector Privado - Construcción</t>
  </si>
  <si>
    <t>Reg Gral - Sector Privado - Electricidad y Agua</t>
  </si>
  <si>
    <t>Reg Especial - Docentes Universitarios</t>
  </si>
  <si>
    <t>Reg Especial - Poder Judicial (Nación + Prov transf)</t>
  </si>
  <si>
    <t>Reg Especial - Investigadores Científicos</t>
  </si>
  <si>
    <t>REGIMENES ESPECIALES</t>
  </si>
  <si>
    <t>Reg Especial - Luz y Fuerza</t>
  </si>
  <si>
    <t>Reg Especial - Docentes no Universitarios</t>
  </si>
  <si>
    <t>Reg Gral - Sector Privado - Asociaciones y Serv. Personales</t>
  </si>
  <si>
    <t>Reg Gral - Sector Privado - Serv. Culturales y Deportivos</t>
  </si>
  <si>
    <t>Reg Gral - Sector Privado - Salud y Servicios Sociales</t>
  </si>
  <si>
    <t>Reg Gral - Sector Privado - Enseñanza</t>
  </si>
  <si>
    <t>TODOS LOS APORTANTES - Reg Gral y Especiales</t>
  </si>
  <si>
    <t>Reg Especial - Yacimientos Carb. Río Turbio</t>
  </si>
  <si>
    <t>Reg Especial - Servicio Exterior</t>
  </si>
  <si>
    <t>APORTANTES EN EL RÉGIMEN DE CASAS PARTICULARES SEGÚN SEXO Y GRUPOS DE EDAD. SEPTIEMBRE  2018</t>
  </si>
  <si>
    <t xml:space="preserve"> APORTANTES EN EL RÉGIMEN DE AUTÓNOMOS SEGÚN SEXO Y GRUPOS DE EDAD. SEPTIEMBRE 2018</t>
  </si>
  <si>
    <r>
      <t>Demora en el pago</t>
    </r>
    <r>
      <rPr>
        <b/>
        <vertAlign val="superscript"/>
        <sz val="10"/>
        <color rgb="FF0070C0"/>
        <rFont val="Arial"/>
        <family val="2"/>
      </rPr>
      <t>(1)</t>
    </r>
  </si>
  <si>
    <r>
      <t>CUADRO 1.1.6.b APORTANTES EN EL RÉGIMEN DE MONOTRIBUTO</t>
    </r>
    <r>
      <rPr>
        <b/>
        <vertAlign val="superscript"/>
        <sz val="10"/>
        <color rgb="FF0070C0"/>
        <rFont val="Arial"/>
        <family val="2"/>
      </rPr>
      <t xml:space="preserve">(1) </t>
    </r>
    <r>
      <rPr>
        <b/>
        <sz val="10"/>
        <color rgb="FF0070C0"/>
        <rFont val="Arial"/>
        <family val="2"/>
      </rPr>
      <t>SEGÚN DEMORA EN EL PAGO. DICIEMBRE 1998 - SEPTIEMBRE 2018</t>
    </r>
  </si>
  <si>
    <t>APORTANTES EN EL RÉGIMEN DE MONOTRIBUTO SEGÚN SEXO Y GRUPOS DE EDAD. SEPTIEMBRE 2018</t>
  </si>
  <si>
    <t xml:space="preserve">Grupos de edad </t>
  </si>
  <si>
    <t>(1) Aportes registrados entre julio de 1994 y septiembre de 2018. En el caso de las cajas provinciales transferidas al sistema nacional se dispone de información desde la fecha efectiva de su traspaso. Para el caso de Policías y Servicios Penitenciarios se cuenta con datos desde junio de 2009.</t>
  </si>
  <si>
    <r>
      <t>Hasta 60</t>
    </r>
    <r>
      <rPr>
        <b/>
        <vertAlign val="superscript"/>
        <sz val="10"/>
        <color rgb="FF0070C0"/>
        <rFont val="Arial"/>
        <family val="2"/>
      </rPr>
      <t>(2)</t>
    </r>
  </si>
  <si>
    <r>
      <t>Jubilados</t>
    </r>
    <r>
      <rPr>
        <b/>
        <i/>
        <vertAlign val="superscript"/>
        <sz val="10"/>
        <color rgb="FF0070C0"/>
        <rFont val="Arial"/>
        <family val="2"/>
      </rPr>
      <t>(3)</t>
    </r>
  </si>
  <si>
    <t>Meses aportados registrados entre julio de 1994 y septiembre de 2018</t>
  </si>
  <si>
    <t>CUADRO 1.3.1 BENEFICIARIOS DEL SISTEMA INTEGRADO PREVISIONAL ARGENTINO SEGÚN SEXO. 2001 - 2018</t>
  </si>
  <si>
    <r>
      <t xml:space="preserve">Año </t>
    </r>
    <r>
      <rPr>
        <b/>
        <vertAlign val="superscript"/>
        <sz val="10"/>
        <color rgb="FF0070C0"/>
        <rFont val="Arial"/>
        <family val="2"/>
      </rPr>
      <t>(1)</t>
    </r>
  </si>
  <si>
    <t>BENEFICIARIOS DEL SISTEMA INTEGRADO PREVISIONAL ARGENTINO SEGÚN SEXO. 2001 - 2018</t>
  </si>
  <si>
    <t>CUADRO 1.4.2 BENEFICIARIOS TITULARES DE JUBILACIONES Y PENSIONES DEL SISTEMA INTEGRADO PREVISIONAL ARGENTINO SEGÚN SEXO Y GRUPOS DE EDAD. SEPTIEMBRE 2018</t>
  </si>
  <si>
    <t>CUADRO 1.4.3 HABER MEDIO DE BENEFICIARIOS TITULARES DEL SIPA SEGÚN SEXO Y GRUPOS DE EDAD. SEPTIEMBRE 2018. (EN PESOS)</t>
  </si>
  <si>
    <t>CUADRO 1.4.6 BENEFICIARIOS TITULARES DEL SISTEMA INTEGRADO PREVISIONAL ARGENTINO SEGÚN TIPO DE BENEFICIO POR INTERVALO DE HABER. SEPTIEMBRE 2018</t>
  </si>
  <si>
    <r>
      <t>CUADRO 1.5.3 PENSIONES DEL SISTEMA INTEGRADO PREVISIONAL ARGENTINO SEGÚN SEXO Y GRUPOS DE EDAD</t>
    </r>
    <r>
      <rPr>
        <b/>
        <vertAlign val="superscript"/>
        <sz val="10"/>
        <color rgb="FF0070C0"/>
        <rFont val="Arial"/>
        <family val="2"/>
      </rPr>
      <t>(1)</t>
    </r>
    <r>
      <rPr>
        <b/>
        <sz val="10"/>
        <color rgb="FF0070C0"/>
        <rFont val="Arial"/>
        <family val="2"/>
      </rPr>
      <t>. SEPTIEMBRE 2018</t>
    </r>
  </si>
  <si>
    <t>Grupos de Edad</t>
  </si>
  <si>
    <t>CUADRO 1.5.6 BENEFICIOS, MASA DE HABERES BRUTOS LIQUIDADOS Y HABER MEDIO DEL SISTEMA INTEGRADO PREVISIONAL ARGENTINO SEGÚN TIPO DE BENEFICIO Y RÉGIMEN. SEPTIEMBRE 2018</t>
  </si>
  <si>
    <t>CUADRO 1.5.8 BENEFICIOS DE JUBILACIONES, MASA DE HABERES BRUTOS LIQUIDADOS Y HABER MEDIO DEL SISTEMA INTEGRADO PREVISIONAL ARGENTINO SEGÚN TIPO DE JUBILACIÓN. SEPTIEMBRE 2018</t>
  </si>
  <si>
    <r>
      <t xml:space="preserve">TOTAL </t>
    </r>
    <r>
      <rPr>
        <b/>
        <vertAlign val="superscript"/>
        <sz val="10"/>
        <color rgb="FF0070C0"/>
        <rFont val="Arial"/>
        <family val="2"/>
      </rPr>
      <t>(1)</t>
    </r>
  </si>
  <si>
    <r>
      <t>Año</t>
    </r>
    <r>
      <rPr>
        <b/>
        <vertAlign val="superscript"/>
        <sz val="10"/>
        <color rgb="FF0070C0"/>
        <rFont val="Arial"/>
        <family val="2"/>
      </rPr>
      <t>(1)</t>
    </r>
  </si>
  <si>
    <r>
      <t>Sector con mayor cantidad aportes</t>
    </r>
    <r>
      <rPr>
        <b/>
        <vertAlign val="superscript"/>
        <sz val="10"/>
        <color rgb="FF0070C0"/>
        <rFont val="Arial"/>
        <family val="2"/>
      </rPr>
      <t>(1)</t>
    </r>
  </si>
  <si>
    <r>
      <t>AÑOS DE APORTES DESDE JULIO DE 1994</t>
    </r>
    <r>
      <rPr>
        <b/>
        <vertAlign val="superscript"/>
        <sz val="10"/>
        <color rgb="FF0070C0"/>
        <rFont val="Arial"/>
        <family val="2"/>
      </rPr>
      <t>(1)</t>
    </r>
  </si>
  <si>
    <r>
      <t>Sector con mayor cantidad de aportes</t>
    </r>
    <r>
      <rPr>
        <b/>
        <vertAlign val="superscript"/>
        <sz val="10"/>
        <color rgb="FF0070C0"/>
        <rFont val="Arial"/>
        <family val="2"/>
      </rPr>
      <t>(1)</t>
    </r>
  </si>
  <si>
    <r>
      <t>Haber medio</t>
    </r>
    <r>
      <rPr>
        <b/>
        <vertAlign val="superscript"/>
        <sz val="10"/>
        <color rgb="FF0070C0"/>
        <rFont val="Arial"/>
        <family val="2"/>
      </rPr>
      <t>(2)</t>
    </r>
    <r>
      <rPr>
        <b/>
        <sz val="10"/>
        <color rgb="FF0070C0"/>
        <rFont val="Arial"/>
        <family val="2"/>
      </rPr>
      <t xml:space="preserve">
(En pesos)</t>
    </r>
  </si>
  <si>
    <r>
      <t>CUADRO 1.6.5.a ALTAS DE JUBILACION</t>
    </r>
    <r>
      <rPr>
        <b/>
        <vertAlign val="superscript"/>
        <sz val="10"/>
        <color rgb="FF0070C0"/>
        <rFont val="Arial"/>
        <family val="2"/>
      </rPr>
      <t>(1)</t>
    </r>
    <r>
      <rPr>
        <b/>
        <sz val="10"/>
        <color rgb="FF0070C0"/>
        <rFont val="Arial"/>
        <family val="2"/>
      </rPr>
      <t xml:space="preserve"> POR VEJEZ LEY 24.241 SEGÚN SEXO Y EDAD. AÑO 2017</t>
    </r>
    <r>
      <rPr>
        <b/>
        <vertAlign val="superscript"/>
        <sz val="10"/>
        <color rgb="FF0070C0"/>
        <rFont val="Arial"/>
        <family val="2"/>
      </rPr>
      <t>(2)</t>
    </r>
  </si>
  <si>
    <r>
      <t>CUADRO 1.6.6.a ALTAS DE JUBILACION</t>
    </r>
    <r>
      <rPr>
        <b/>
        <vertAlign val="superscript"/>
        <sz val="10"/>
        <color rgb="FF0070C0"/>
        <rFont val="Arial"/>
        <family val="2"/>
      </rPr>
      <t>(1)</t>
    </r>
    <r>
      <rPr>
        <b/>
        <sz val="10"/>
        <color rgb="FF0070C0"/>
        <rFont val="Arial"/>
        <family val="2"/>
      </rPr>
      <t xml:space="preserve"> POR INVALIDEZ LEY 24.241 SEGÚN SEXO Y EDAD. AÑO 2017</t>
    </r>
    <r>
      <rPr>
        <b/>
        <vertAlign val="superscript"/>
        <sz val="10"/>
        <color rgb="FF0070C0"/>
        <rFont val="Arial"/>
        <family val="2"/>
      </rPr>
      <t>(2)</t>
    </r>
  </si>
  <si>
    <r>
      <t>CUADRO 1.6.7.a ALTAS DE JUBILACIÓN</t>
    </r>
    <r>
      <rPr>
        <b/>
        <vertAlign val="superscript"/>
        <sz val="10"/>
        <color rgb="FF0070C0"/>
        <rFont val="Arial"/>
        <family val="2"/>
      </rPr>
      <t>(1)</t>
    </r>
    <r>
      <rPr>
        <b/>
        <sz val="10"/>
        <color rgb="FF0070C0"/>
        <rFont val="Arial"/>
        <family val="2"/>
      </rPr>
      <t xml:space="preserve"> DE REGÍMENES ESPECIALES Y POLICÍA SEGÚN SEXO Y EDAD. AÑO 2017</t>
    </r>
    <r>
      <rPr>
        <b/>
        <vertAlign val="superscript"/>
        <sz val="10"/>
        <color rgb="FF0070C0"/>
        <rFont val="Arial"/>
        <family val="2"/>
      </rPr>
      <t>(2)</t>
    </r>
  </si>
  <si>
    <r>
      <t>Beneficiarios</t>
    </r>
    <r>
      <rPr>
        <b/>
        <vertAlign val="superscript"/>
        <sz val="10"/>
        <color rgb="FF0070C0"/>
        <rFont val="Arial"/>
        <family val="2"/>
      </rPr>
      <t>(1)</t>
    </r>
  </si>
  <si>
    <r>
      <t>Prestación promedio</t>
    </r>
    <r>
      <rPr>
        <b/>
        <vertAlign val="superscript"/>
        <sz val="10"/>
        <color rgb="FF0070C0"/>
        <rFont val="Arial"/>
        <family val="2"/>
      </rPr>
      <t>(1)</t>
    </r>
    <r>
      <rPr>
        <b/>
        <sz val="10"/>
        <color rgb="FF0070C0"/>
        <rFont val="Arial"/>
        <family val="2"/>
      </rPr>
      <t xml:space="preserve">                            </t>
    </r>
    <r>
      <rPr>
        <sz val="10"/>
        <color rgb="FF0070C0"/>
        <rFont val="Arial"/>
        <family val="2"/>
      </rPr>
      <t>(en pesos)</t>
    </r>
  </si>
  <si>
    <r>
      <t>2018</t>
    </r>
    <r>
      <rPr>
        <b/>
        <vertAlign val="superscript"/>
        <sz val="10"/>
        <color rgb="FF0070C0"/>
        <rFont val="Arial"/>
        <family val="2"/>
      </rPr>
      <t>(1)</t>
    </r>
  </si>
  <si>
    <r>
      <t>CUADRO 3.4 ASIGNACIÓN UNIVERSAL POR HIJO Y POR EMBARAZO PARA PROTECCIÓN SOCIAL. 2010 - 2018</t>
    </r>
    <r>
      <rPr>
        <b/>
        <vertAlign val="superscript"/>
        <sz val="10"/>
        <color rgb="FF0070C0"/>
        <rFont val="Arial"/>
        <family val="2"/>
      </rPr>
      <t>(1)</t>
    </r>
  </si>
  <si>
    <r>
      <t>Año</t>
    </r>
    <r>
      <rPr>
        <b/>
        <vertAlign val="superscript"/>
        <sz val="10"/>
        <color rgb="FF0070C0"/>
        <rFont val="Arial"/>
        <family val="2"/>
      </rPr>
      <t>(2)</t>
    </r>
  </si>
  <si>
    <t>Asignación universal</t>
  </si>
  <si>
    <t>Asignación por embarazo</t>
  </si>
  <si>
    <t>Por hijo</t>
  </si>
  <si>
    <t>Por hijo discapacitado</t>
  </si>
  <si>
    <t>Titulares</t>
  </si>
  <si>
    <t>CUADRO 5.1 TRABAJADORES, EMPLEADORES Y MASA SALARIAL DEL SISTEMA DE RIESGOS DEL TRABAJO SEGÚN PROVINCIA. DICIEMBRE 2010 - SEPTIEMBRE 2018</t>
  </si>
  <si>
    <r>
      <t xml:space="preserve">Masa salarial      </t>
    </r>
    <r>
      <rPr>
        <sz val="8"/>
        <color rgb="FF0070C0"/>
        <rFont val="Arial"/>
        <family val="2"/>
      </rPr>
      <t>(en millones $)</t>
    </r>
  </si>
  <si>
    <t>CUADRO 5.2 TRABAJADORES, EMPLEADORES Y MASA SALARIAL DEL SISTEMA DE RIESGOS DEL TRABAJO, SEGÚN RAMA DE ACTIVIDAD ECONÓMICA. DICIEMBRE 2010 - SEPTIEMBRE 2018</t>
  </si>
  <si>
    <t>(2) Datos acumulados a septiembre de 2018.</t>
  </si>
  <si>
    <t>BENEFICIOS DE JUBILACIONES POR VEJEZ LEY 24.241 SEGÚN SEXO Y EDAD. SEPTIEMBRE 2018</t>
  </si>
  <si>
    <t>CUADRO 1.5.10 MASA DE HABERES BRUTOS LIQUIDADOS DE JUBILACIONES POR VEJEZ LEY 24.241 SEGÚN SEXO Y EDAD. SEPTIEMBRE 2018. (EN MILLONES DE PESOS)</t>
  </si>
  <si>
    <t>(1) Datos acumulados a septiembre de 2018.</t>
  </si>
  <si>
    <t xml:space="preserve"> ALTAS ANUALES DE JUBILACIÓN DEL SIPA. 2010 - 2018</t>
  </si>
  <si>
    <t>ALTAS ANUALES DE PENSIÓN DEL SIPA. 2010 - 2018</t>
  </si>
  <si>
    <t>Madre de 7 o más hijos</t>
  </si>
  <si>
    <r>
      <rPr>
        <b/>
        <sz val="8"/>
        <color indexed="8"/>
        <rFont val="Arial"/>
        <family val="2"/>
      </rPr>
      <t>Fuente:</t>
    </r>
    <r>
      <rPr>
        <sz val="8"/>
        <color indexed="8"/>
        <rFont val="Arial"/>
        <family val="2"/>
      </rPr>
      <t xml:space="preserve"> Dirección de Programación Económica.</t>
    </r>
  </si>
  <si>
    <r>
      <rPr>
        <b/>
        <sz val="8"/>
        <color indexed="8"/>
        <rFont val="Arial"/>
        <family val="2"/>
      </rPr>
      <t>Fuente:</t>
    </r>
    <r>
      <rPr>
        <sz val="8"/>
        <color indexed="8"/>
        <rFont val="Arial"/>
        <family val="2"/>
      </rPr>
      <t xml:space="preserve"> Dirección de Programación Económica, sobre la base de datos de la AFIP.</t>
    </r>
  </si>
  <si>
    <r>
      <t>Jubiladas</t>
    </r>
    <r>
      <rPr>
        <b/>
        <i/>
        <vertAlign val="superscript"/>
        <sz val="10"/>
        <color rgb="FF0070C0"/>
        <rFont val="Arial"/>
        <family val="2"/>
      </rPr>
      <t>(3)</t>
    </r>
  </si>
  <si>
    <t>Fuente: Dirección de Programación Económica, sobre la base de datos de la ANSES.</t>
  </si>
  <si>
    <t>Resto de PNC</t>
  </si>
  <si>
    <r>
      <t>CUADRO 1.2.6 APORTANTES EN EL REGIMEN DE MONOTRIBUTO</t>
    </r>
    <r>
      <rPr>
        <b/>
        <vertAlign val="superscript"/>
        <sz val="10"/>
        <color rgb="FF0070C0"/>
        <rFont val="Arial"/>
        <family val="2"/>
      </rPr>
      <t xml:space="preserve">(1) </t>
    </r>
    <r>
      <rPr>
        <b/>
        <sz val="10"/>
        <color rgb="FF0070C0"/>
        <rFont val="Arial"/>
        <family val="2"/>
      </rPr>
      <t>SEGÚN MESES APORTADOS. 1999 - 2017</t>
    </r>
  </si>
  <si>
    <r>
      <t>CUADRO 1.2.7 VARONES SEGÚN MESES APORTADOS</t>
    </r>
    <r>
      <rPr>
        <b/>
        <vertAlign val="superscript"/>
        <sz val="10"/>
        <color rgb="FF0070C0"/>
        <rFont val="Arial"/>
        <family val="2"/>
      </rPr>
      <t xml:space="preserve">(1) </t>
    </r>
    <r>
      <rPr>
        <b/>
        <sz val="10"/>
        <color rgb="FF0070C0"/>
        <rFont val="Arial"/>
        <family val="2"/>
      </rPr>
      <t>AL SIPA Y GRUPOS DE EDAD</t>
    </r>
  </si>
  <si>
    <r>
      <t>CUADRO 1.2.8 MUJERES SEGÚN MESES APORTADOS</t>
    </r>
    <r>
      <rPr>
        <b/>
        <vertAlign val="superscript"/>
        <sz val="10"/>
        <color rgb="FF0070C0"/>
        <rFont val="Arial"/>
        <family val="2"/>
      </rPr>
      <t xml:space="preserve">(1) </t>
    </r>
    <r>
      <rPr>
        <b/>
        <sz val="10"/>
        <color rgb="FF0070C0"/>
        <rFont val="Arial"/>
        <family val="2"/>
      </rPr>
      <t>AL SIPA Y GRUPOS DE EDAD</t>
    </r>
  </si>
  <si>
    <t xml:space="preserve">CUADRO 4.1 BENEFICIARIOS, PRESTACIÓN PROMEDIO Y ALTAS ANUALES DEL SISTEMA INTEGRAL DE PRESTACIONES POR DESEMPLEO. 2001 - 2018 </t>
  </si>
  <si>
    <t>CUADRO 4.2 BENEFICIARIOS DE LA PRESTACIÓN POR DESEMPLEO SEGÚN SEXO Y GRUPOS DE EDAD. SEPTIEMBRE 2018</t>
  </si>
  <si>
    <t>1.1.6.b Aportantes en el régimen de Monotributo según demora en el pago. Diciembre 1998-Septiembre 2018</t>
  </si>
  <si>
    <t>Esquemas vigentes</t>
  </si>
  <si>
    <t>APORTANTES Y REMUNERACIÓN BRUTA PROMEDIO DE APORTANTES AL SIPA EN RELACIÓN DE DEPENDENCIA SEGÚN SEXO, REGÍMEN Y SECTOR. SEPTIEMBRE 2018</t>
  </si>
  <si>
    <t>REG. ADM. POR ANSES</t>
  </si>
  <si>
    <t>JURISDICC. PROVINCIALES Y CABA</t>
  </si>
  <si>
    <r>
      <t>TOTAL</t>
    </r>
    <r>
      <rPr>
        <b/>
        <vertAlign val="superscript"/>
        <sz val="10"/>
        <color rgb="FF0070C0"/>
        <rFont val="Arial"/>
        <family val="2"/>
      </rPr>
      <t>(2)</t>
    </r>
  </si>
  <si>
    <r>
      <t>Demora en el pago</t>
    </r>
    <r>
      <rPr>
        <b/>
        <vertAlign val="superscript"/>
        <sz val="10"/>
        <color rgb="FF0070C0"/>
        <rFont val="Arial"/>
        <family val="2"/>
      </rPr>
      <t>(2)</t>
    </r>
  </si>
  <si>
    <t>Intervalo de Haber       (en pesos)</t>
  </si>
  <si>
    <t xml:space="preserve">        Con        Moratoria</t>
  </si>
  <si>
    <t>MASA DE HABERES BRUTOS LIQUIDADOS DE JUBILACIONES POR VEJEZ LEY 24.241 SEGÚN SEXO Y EDAD. SEPTIEMBRE 2018 (EN MILLONES DE PESOS)</t>
  </si>
  <si>
    <t>PENSIÓN UNIVERSAL PARA EL ADULTO MAYOR. OCTUBRE 2016 - SEPTIEMBRE 2018</t>
  </si>
  <si>
    <t>BENEFICIARIOS DE LA PRESTACIÓN POR DESEMPLEO SEGÚN SEXO Y GRUPOS DE EDAD. SEPTIEMBRE 2018</t>
  </si>
  <si>
    <t>1.1.3 G1 Gráficos Aportantes y remuneración bruta promedio de aportantes al SIPA en relación de dependencia según sexo, régimen y sector. Septiembre 2018</t>
  </si>
  <si>
    <t>1.1.3 G2 Gráficos Aportantes y remuneración bruta promedio de aportantes al SIPA en relación de dependencia según sexo, régimen y sector. Septiembre 2018</t>
  </si>
  <si>
    <t>1.1.3 G3 Gráficos Aportantes y remuneración bruta promedio de aportantes al SIPA en relación de dependencia según sexo, régimen y sector. Septiembre 2018</t>
  </si>
  <si>
    <t>1.1.3 G4 Gráficos Aportantes y remuneración bruta promedio de aportantes al SIPA en relación de dependencia según sexo, régimen y sector. Septiembre 2018</t>
  </si>
  <si>
    <t>1.1.3 G5 Gráficos Aportantes y remuneración bruta promedio de aportantes al SIPA en relación de dependencia según sexo, régimen y sector. Septiembre 2018</t>
  </si>
  <si>
    <t>BENEFICIARIOS EN CADA RÉGIMEN</t>
  </si>
  <si>
    <t>ADMINISTRACIÓN PÚBLICA NACIONAL</t>
  </si>
  <si>
    <t>SECTOR PÚBLICO NACIONAL</t>
  </si>
  <si>
    <t>EMPRESAS PÚBLICAS</t>
  </si>
  <si>
    <t>Jujuy, Salta, La Rioja, Catamarca, San Juan, San Luis, Mendoza, Santiago del Estero</t>
  </si>
  <si>
    <t>POLICÍA Y SERVICIO PENITENC.</t>
  </si>
  <si>
    <t>POLICÍA Y SERVICIO PENITENCIARIO</t>
  </si>
  <si>
    <t>CAPÍTULO I</t>
  </si>
  <si>
    <t>SERVICIO EXTERIOR DE LA NACIÓN</t>
  </si>
  <si>
    <t>GARANTIA HABER MÍNIMO</t>
  </si>
  <si>
    <t>MÍNIMA</t>
  </si>
  <si>
    <t>CAPÍTULO II</t>
  </si>
  <si>
    <t>CAPÍTULO III</t>
  </si>
  <si>
    <t>CAPÍTULO IV</t>
  </si>
  <si>
    <t>CAPÍTULO V</t>
  </si>
  <si>
    <t>Financiamiento de las prestaciones otorgadas por ANSES: SIPA, Asignaciones Familiares y Desempleo</t>
  </si>
  <si>
    <t xml:space="preserve">Financiamiento de las prestaciones otorgadas por ANSES: SIPA, Asignaciones Familiares y Desempleo </t>
  </si>
  <si>
    <t>Serv. Penit. y Policías Prov. Transf.</t>
  </si>
  <si>
    <t>1.6.3.b Altas de jubilación por vejez según sector con mayor cantidad de aportes. Año 2018</t>
  </si>
  <si>
    <t>1.6.4.b Altas de jubilación por vejez y haber medio según régimen y sector con mayor cantidad de aportes. Año 2018</t>
  </si>
  <si>
    <t xml:space="preserve">1.6.5.b Altas de jubilación por vejez ley 24.241 según sexo y edad. Año 2018. </t>
  </si>
  <si>
    <t>1.6.6.b Altas de jubilación por invalidez ley 24.241 según sexo y edad. Año 2018.</t>
  </si>
  <si>
    <t>1.6.7.b Altas de jubilación de regímenes especiales y policía según sexo y edad. Año 2018.</t>
  </si>
  <si>
    <r>
      <t>CUADRO 1.6.3.b ALTAS DE JUBILACION POR VEJEZ SEGÚN SECTOR CON MAYOR CANTIDAD DE APORTES. AÑO 2018</t>
    </r>
    <r>
      <rPr>
        <b/>
        <vertAlign val="superscript"/>
        <sz val="10"/>
        <color rgb="FF0070C0"/>
        <rFont val="Arial"/>
        <family val="2"/>
      </rPr>
      <t>(1)</t>
    </r>
  </si>
  <si>
    <t>(1) Datos acumulados a Septiembre 2018.</t>
  </si>
  <si>
    <r>
      <t>Sector con mayor cantidad aportes</t>
    </r>
    <r>
      <rPr>
        <b/>
        <vertAlign val="superscript"/>
        <sz val="10"/>
        <color rgb="FF0070C0"/>
        <rFont val="Arial"/>
        <family val="2"/>
      </rPr>
      <t>(2)</t>
    </r>
  </si>
  <si>
    <r>
      <t>AÑOS DE APORTES DESDE JULIO DE 1994</t>
    </r>
    <r>
      <rPr>
        <b/>
        <vertAlign val="superscript"/>
        <sz val="10"/>
        <color rgb="FF0070C0"/>
        <rFont val="Arial"/>
        <family val="2"/>
      </rPr>
      <t>(2)</t>
    </r>
  </si>
  <si>
    <r>
      <t>DE RETIRO POLICIA Y SERV. PENIT. PROV. TRANSF.</t>
    </r>
    <r>
      <rPr>
        <vertAlign val="superscript"/>
        <sz val="10"/>
        <color indexed="8"/>
        <rFont val="Arial"/>
        <family val="2"/>
      </rPr>
      <t>(5)(6)</t>
    </r>
  </si>
  <si>
    <t>(2) Los aportes se contabilizan desde julio de 1994. En el caso de las cajas provinciales transferidas al sistema nacional se dispone de información desde la fecha efectiva de su traspaso.</t>
  </si>
  <si>
    <r>
      <t>CUADRO 1.6.4.b ALTAS DE JUBILACION POR VEJEZ Y HABER MEDIO SEGÚN REGIMEN Y SECTOR CON MAYOR CANTIDAD DE APORTES. AÑO 2018</t>
    </r>
    <r>
      <rPr>
        <b/>
        <vertAlign val="superscript"/>
        <sz val="10"/>
        <color rgb="FF0070C0"/>
        <rFont val="Arial"/>
        <family val="2"/>
      </rPr>
      <t>(1)</t>
    </r>
  </si>
  <si>
    <r>
      <t>Sector con mayor cantidad de aportes</t>
    </r>
    <r>
      <rPr>
        <b/>
        <vertAlign val="superscript"/>
        <sz val="10"/>
        <color rgb="FF0070C0"/>
        <rFont val="Arial"/>
        <family val="2"/>
      </rPr>
      <t>(2)</t>
    </r>
  </si>
  <si>
    <r>
      <t>Haber medio</t>
    </r>
    <r>
      <rPr>
        <b/>
        <vertAlign val="superscript"/>
        <sz val="10"/>
        <color rgb="FF0070C0"/>
        <rFont val="Arial"/>
        <family val="2"/>
      </rPr>
      <t>(3)</t>
    </r>
    <r>
      <rPr>
        <b/>
        <sz val="10"/>
        <color rgb="FF0070C0"/>
        <rFont val="Arial"/>
        <family val="2"/>
      </rPr>
      <t xml:space="preserve">
(En pesos)</t>
    </r>
  </si>
  <si>
    <r>
      <t>Monotributo</t>
    </r>
    <r>
      <rPr>
        <vertAlign val="superscript"/>
        <sz val="10"/>
        <color indexed="8"/>
        <rFont val="Arial"/>
        <family val="2"/>
      </rPr>
      <t>(4)</t>
    </r>
  </si>
  <si>
    <r>
      <t>Sin categorizar</t>
    </r>
    <r>
      <rPr>
        <vertAlign val="superscript"/>
        <sz val="10"/>
        <color indexed="8"/>
        <rFont val="Arial"/>
        <family val="2"/>
      </rPr>
      <t>(5)</t>
    </r>
  </si>
  <si>
    <r>
      <t>ESPECIALES</t>
    </r>
    <r>
      <rPr>
        <vertAlign val="superscript"/>
        <sz val="10"/>
        <color indexed="8"/>
        <rFont val="Arial"/>
        <family val="2"/>
      </rPr>
      <t>(6)</t>
    </r>
  </si>
  <si>
    <r>
      <t>DE RETIRO POLICIA Y SERV. PENIT. PROV. TRANSF.</t>
    </r>
    <r>
      <rPr>
        <vertAlign val="superscript"/>
        <sz val="10"/>
        <color indexed="8"/>
        <rFont val="Arial"/>
        <family val="2"/>
      </rPr>
      <t>(6) (7)</t>
    </r>
  </si>
  <si>
    <t xml:space="preserve">(2) Los aportes se contabilizan desde julio de 1994. En el caso de las cajas provinciales transferidas al sistema nacional se dispone de información desde la fecha efectiva de su traspaso. </t>
  </si>
  <si>
    <t>(3) El haber medio corresponde al mes de la primera liquidación.</t>
  </si>
  <si>
    <t>(4) Incluye monotributo social.</t>
  </si>
  <si>
    <t>(5) Altas con menos de 12 meses de aporte desde julio de 1994.</t>
  </si>
  <si>
    <t>(6) Por no poder distinguirlos, incluye jubilaciones por vejez e invalidez.</t>
  </si>
  <si>
    <t>(7) Se cuenta con datos desde junio de 2009.</t>
  </si>
  <si>
    <r>
      <t>CUADRO 1.6.5.b ALTAS DE JUBILACION</t>
    </r>
    <r>
      <rPr>
        <b/>
        <vertAlign val="superscript"/>
        <sz val="10"/>
        <color rgb="FF0070C0"/>
        <rFont val="Arial"/>
        <family val="2"/>
      </rPr>
      <t>(1)</t>
    </r>
    <r>
      <rPr>
        <b/>
        <sz val="10"/>
        <color rgb="FF0070C0"/>
        <rFont val="Arial"/>
        <family val="2"/>
      </rPr>
      <t xml:space="preserve"> POR VEJEZ LEY 24.241 SEGÚN SEXO Y EDAD. AÑO 2018</t>
    </r>
    <r>
      <rPr>
        <b/>
        <vertAlign val="superscript"/>
        <sz val="10"/>
        <color rgb="FF0070C0"/>
        <rFont val="Arial"/>
        <family val="2"/>
      </rPr>
      <t>(2)(3)</t>
    </r>
  </si>
  <si>
    <t>(3) Datos acumulados a Septiembre 2018.</t>
  </si>
  <si>
    <r>
      <t>CUADRO 1.6.6.b ALTAS DE JUBILACION</t>
    </r>
    <r>
      <rPr>
        <b/>
        <vertAlign val="superscript"/>
        <sz val="10"/>
        <color rgb="FF0070C0"/>
        <rFont val="Arial"/>
        <family val="2"/>
      </rPr>
      <t xml:space="preserve">(1) </t>
    </r>
    <r>
      <rPr>
        <b/>
        <sz val="10"/>
        <color rgb="FF0070C0"/>
        <rFont val="Arial"/>
        <family val="2"/>
      </rPr>
      <t>POR INVALIDEZ LEY 24.241 SEGÚN SEXO Y EDAD. AÑO 2018</t>
    </r>
    <r>
      <rPr>
        <b/>
        <vertAlign val="superscript"/>
        <sz val="10"/>
        <color rgb="FF0070C0"/>
        <rFont val="Arial"/>
        <family val="2"/>
      </rPr>
      <t>(2)(3)</t>
    </r>
  </si>
  <si>
    <r>
      <t>CUADRO 1.6.7.b ALTAS DE JUBILACIÓN</t>
    </r>
    <r>
      <rPr>
        <b/>
        <vertAlign val="superscript"/>
        <sz val="10"/>
        <color rgb="FF0070C0"/>
        <rFont val="Arial"/>
        <family val="2"/>
      </rPr>
      <t>(1)</t>
    </r>
    <r>
      <rPr>
        <b/>
        <sz val="10"/>
        <color rgb="FF0070C0"/>
        <rFont val="Arial"/>
        <family val="2"/>
      </rPr>
      <t xml:space="preserve"> DE REGÍMENES ESPECIALES Y POLICÍA SEGÚN SEXO Y EDAD. AÑO 2018</t>
    </r>
    <r>
      <rPr>
        <b/>
        <vertAlign val="superscript"/>
        <sz val="10"/>
        <color rgb="FF0070C0"/>
        <rFont val="Arial"/>
        <family val="2"/>
      </rPr>
      <t>(2)(3)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</si>
</sst>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4" formatCode="_ &quot;$&quot;\ * #,##0.00_ ;_ &quot;$&quot;\ * \-#,##0.00_ ;_ &quot;$&quot;\ * &quot;-&quot;??_ ;_ @_ "/>
    <numFmt numFmtId="43" formatCode="_ * #,##0.00_ ;_ * \-#,##0.00_ ;_ * &quot;-&quot;??_ ;_ @_ "/>
    <numFmt numFmtId="164" formatCode="General_)"/>
    <numFmt numFmtId="165" formatCode="0.0%"/>
    <numFmt numFmtId="166" formatCode="#,##0_ ;\-#,##0\ "/>
    <numFmt numFmtId="167" formatCode="_ * #,##0_ ;_ * \-#,##0_ ;_ * &quot;-&quot;??_ ;_ @_ "/>
    <numFmt numFmtId="168" formatCode="#,##0.0"/>
    <numFmt numFmtId="169" formatCode="_-* #,##0_-;\-* #,##0_-;_-* &quot;-&quot;??_-;_-@_-"/>
    <numFmt numFmtId="170" formatCode="&quot;$&quot;\ #,##0.00"/>
    <numFmt numFmtId="171" formatCode="#,##0\ &quot;$&quot;;\-#,##0\ &quot;$&quot;"/>
    <numFmt numFmtId="172" formatCode="_-* #,##0.00\ _$_-;\-* #,##0.00\ _$_-;_-* &quot;-&quot;??\ _$_-;_-@_-"/>
    <numFmt numFmtId="173" formatCode="_-* #,##0\ _$_-;\-* #,##0\ _$_-;_-* &quot;-&quot;??\ _$_-;_-@_-"/>
    <numFmt numFmtId="174" formatCode="#,##0.00_ ;\-#,##0.00\ "/>
    <numFmt numFmtId="175" formatCode="_ * #,##0.0_ ;_ * \-#,##0.0_ ;_ * &quot;-&quot;??_ ;_ @_ "/>
    <numFmt numFmtId="176" formatCode="_ * #,##0,,_ ;_ * \-#,##0,,_ ;_ * &quot;-&quot;??_ ;_ @_ "/>
    <numFmt numFmtId="177" formatCode="#,##0,,"/>
    <numFmt numFmtId="178" formatCode="_-* #,##0_-;\-* #,##0_-;_-* &quot;-&quot;_-;_-@_-"/>
    <numFmt numFmtId="179" formatCode="_ * #,##0.0,,_ ;_ * \-#,##0.0_ ;_ * &quot;-&quot;??_ ;_ @_ "/>
    <numFmt numFmtId="180" formatCode="_ * #,##0,,_ ;_ * \-#,##0.0_ ;_ * &quot;-&quot;??_ ;_ @_ "/>
    <numFmt numFmtId="181" formatCode="#,##0;[Red]#,##0"/>
    <numFmt numFmtId="182" formatCode="#,##0.0;[Red]#,##0.0"/>
    <numFmt numFmtId="183" formatCode="_(* #,##0.00_);_(* \(#,##0.00\);_(* &quot;-&quot;??_);_(@_)"/>
    <numFmt numFmtId="184" formatCode="_(* #,##0_);_(* \(#,##0\);_(* &quot;-&quot;??_);_(@_)"/>
    <numFmt numFmtId="185" formatCode="#,##0.0_ ;\-#,##0.0\ "/>
    <numFmt numFmtId="186" formatCode="0%;\-0%;\ \-\ "/>
    <numFmt numFmtId="187" formatCode="0.00%;\-0.00%;\ \-\ "/>
    <numFmt numFmtId="188" formatCode="mmm\-yyyy"/>
    <numFmt numFmtId="189" formatCode="_ &quot;$&quot;\ \ #,##0.00_ \ \ \ \ \ \ \ ;_ &quot;$&quot;\ \ \-#,##0.00_ ;_ &quot;$&quot;\ \ &quot;-&quot;??_ ;_ @_ "/>
    <numFmt numFmtId="190" formatCode="_ &quot;$&quot;\ \ #,##0.00_ \ \ \ \ \ \ \ ;_ &quot;$&quot;\ \ \-#,##0.00_ \ \ \ \ \ \ \ \ ;_ &quot;$&quot;\ \ &quot;-&quot;\ \ \ \ \ \ \ \ ??_ ;_ @_ "/>
    <numFmt numFmtId="191" formatCode="#,##0\ \ \ \ "/>
    <numFmt numFmtId="192" formatCode="#,##0_ \ \ \ \ ;\-#,##0\ \ \ \ \ "/>
    <numFmt numFmtId="193" formatCode="#,##0\ \ \ \ ;\-#,##0\ \ \ \ "/>
  </numFmts>
  <fonts count="130">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indexed="8"/>
      <name val="Arial"/>
      <family val="2"/>
    </font>
    <font>
      <sz val="8"/>
      <name val="Arial"/>
      <family val="2"/>
    </font>
    <font>
      <sz val="10"/>
      <name val="Arial"/>
      <family val="2"/>
    </font>
    <font>
      <b/>
      <sz val="8"/>
      <name val="Arial"/>
      <family val="2"/>
    </font>
    <font>
      <u/>
      <sz val="10"/>
      <color indexed="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0"/>
      <color indexed="8"/>
      <name val="Arial"/>
      <family val="2"/>
    </font>
    <font>
      <vertAlign val="superscript"/>
      <sz val="10"/>
      <name val="Arial"/>
      <family val="2"/>
    </font>
    <font>
      <vertAlign val="superscript"/>
      <sz val="10"/>
      <color indexed="8"/>
      <name val="Arial"/>
      <family val="2"/>
    </font>
    <font>
      <sz val="8"/>
      <color indexed="8"/>
      <name val="Arial"/>
      <family val="2"/>
    </font>
    <font>
      <sz val="14"/>
      <color indexed="8"/>
      <name val="Arial"/>
      <family val="2"/>
    </font>
    <font>
      <b/>
      <u/>
      <sz val="10"/>
      <name val="Arial"/>
      <family val="2"/>
    </font>
    <font>
      <b/>
      <sz val="8"/>
      <color indexed="8"/>
      <name val="Arial"/>
      <family val="2"/>
    </font>
    <font>
      <sz val="10"/>
      <name val="Southern"/>
    </font>
    <font>
      <b/>
      <sz val="12"/>
      <name val="Arial"/>
      <family val="2"/>
    </font>
    <font>
      <vertAlign val="superscript"/>
      <sz val="11"/>
      <color indexed="8"/>
      <name val="Calibri"/>
      <family val="2"/>
    </font>
    <font>
      <sz val="9"/>
      <name val="Arial"/>
      <family val="2"/>
    </font>
    <font>
      <b/>
      <vertAlign val="superscript"/>
      <sz val="10"/>
      <name val="Arial"/>
      <family val="2"/>
    </font>
    <font>
      <sz val="9"/>
      <name val="Arial Narrow"/>
      <family val="2"/>
    </font>
    <font>
      <sz val="10"/>
      <name val="Arial Narrow"/>
      <family val="2"/>
    </font>
    <font>
      <b/>
      <sz val="10"/>
      <name val="Arial Narrow"/>
      <family val="2"/>
    </font>
    <font>
      <sz val="10"/>
      <name val="Verdana"/>
      <family val="2"/>
    </font>
    <font>
      <b/>
      <sz val="9"/>
      <color indexed="8"/>
      <name val="Arial"/>
      <family val="2"/>
    </font>
    <font>
      <b/>
      <sz val="9"/>
      <name val="Arial"/>
      <family val="2"/>
    </font>
    <font>
      <sz val="9"/>
      <color indexed="8"/>
      <name val="Arial"/>
      <family val="2"/>
    </font>
    <font>
      <sz val="12"/>
      <name val="Arial"/>
      <family val="2"/>
    </font>
    <font>
      <b/>
      <vertAlign val="superscript"/>
      <sz val="10"/>
      <color indexed="8"/>
      <name val="Arial"/>
      <family val="2"/>
    </font>
    <font>
      <b/>
      <vertAlign val="superscript"/>
      <sz val="9"/>
      <color indexed="8"/>
      <name val="Arial"/>
      <family val="2"/>
    </font>
    <font>
      <i/>
      <sz val="11"/>
      <name val="Arial"/>
      <family val="2"/>
    </font>
    <font>
      <sz val="10"/>
      <color theme="0"/>
      <name val="Arial"/>
      <family val="2"/>
    </font>
    <font>
      <sz val="10"/>
      <color theme="1"/>
      <name val="Arial"/>
      <family val="2"/>
    </font>
    <font>
      <b/>
      <sz val="10"/>
      <color theme="0"/>
      <name val="Arial"/>
      <family val="2"/>
    </font>
    <font>
      <sz val="8"/>
      <color theme="1"/>
      <name val="Arial"/>
      <family val="2"/>
    </font>
    <font>
      <sz val="10"/>
      <color rgb="FFFF0000"/>
      <name val="Arial"/>
      <family val="2"/>
    </font>
    <font>
      <sz val="14"/>
      <color theme="1"/>
      <name val="Arial"/>
      <family val="2"/>
    </font>
    <font>
      <b/>
      <sz val="10"/>
      <color theme="1"/>
      <name val="Arial"/>
      <family val="2"/>
    </font>
    <font>
      <sz val="8"/>
      <color theme="0"/>
      <name val="Arial"/>
      <family val="2"/>
    </font>
    <font>
      <sz val="10"/>
      <color rgb="FF0070C0"/>
      <name val="Arial"/>
      <family val="2"/>
    </font>
    <font>
      <b/>
      <sz val="10"/>
      <color rgb="FF0070C0"/>
      <name val="Arial"/>
      <family val="2"/>
    </font>
    <font>
      <sz val="8"/>
      <color theme="1"/>
      <name val="Calibri"/>
      <family val="2"/>
      <scheme val="minor"/>
    </font>
    <font>
      <b/>
      <sz val="8"/>
      <color theme="1"/>
      <name val="Arial"/>
      <family val="2"/>
    </font>
    <font>
      <b/>
      <sz val="10"/>
      <color rgb="FFFF0000"/>
      <name val="Arial"/>
      <family val="2"/>
    </font>
    <font>
      <sz val="10"/>
      <color rgb="FF00B0F0"/>
      <name val="Arial"/>
      <family val="2"/>
    </font>
    <font>
      <b/>
      <sz val="11"/>
      <color theme="1"/>
      <name val="Calibri"/>
      <family val="2"/>
      <scheme val="minor"/>
    </font>
    <font>
      <sz val="9"/>
      <color theme="1"/>
      <name val="Arial"/>
      <family val="2"/>
    </font>
    <font>
      <sz val="9"/>
      <color rgb="FFFF0000"/>
      <name val="Arial"/>
      <family val="2"/>
    </font>
    <font>
      <u/>
      <sz val="8"/>
      <color theme="0"/>
      <name val="Arial"/>
      <family val="2"/>
    </font>
    <font>
      <i/>
      <sz val="10"/>
      <color theme="1" tint="0.34998626667073579"/>
      <name val="Arial"/>
      <family val="2"/>
    </font>
    <font>
      <sz val="10"/>
      <color rgb="FF000000"/>
      <name val="Arial"/>
      <family val="2"/>
    </font>
    <font>
      <sz val="11"/>
      <name val="Calibri"/>
      <family val="2"/>
      <scheme val="minor"/>
    </font>
    <font>
      <sz val="11"/>
      <color theme="0"/>
      <name val="Calibri"/>
      <family val="2"/>
      <scheme val="minor"/>
    </font>
    <font>
      <b/>
      <sz val="9"/>
      <color theme="1"/>
      <name val="Arial"/>
      <family val="2"/>
    </font>
    <font>
      <sz val="11"/>
      <color rgb="FF0070C0"/>
      <name val="Arial"/>
      <family val="2"/>
    </font>
    <font>
      <vertAlign val="superscript"/>
      <sz val="10"/>
      <color theme="1"/>
      <name val="Arial"/>
      <family val="2"/>
    </font>
    <font>
      <i/>
      <sz val="10"/>
      <color theme="1"/>
      <name val="Arial"/>
      <family val="2"/>
    </font>
    <font>
      <b/>
      <i/>
      <sz val="10"/>
      <color theme="1"/>
      <name val="Arial"/>
      <family val="2"/>
    </font>
    <font>
      <b/>
      <i/>
      <vertAlign val="superscript"/>
      <sz val="10"/>
      <color theme="1"/>
      <name val="Arial"/>
      <family val="2"/>
    </font>
    <font>
      <sz val="10"/>
      <name val="Arial"/>
      <family val="2"/>
    </font>
    <font>
      <b/>
      <sz val="14"/>
      <color rgb="FF0070C0"/>
      <name val="Arial"/>
      <family val="2"/>
    </font>
    <font>
      <b/>
      <sz val="13"/>
      <color rgb="FF0070C0"/>
      <name val="Arial"/>
      <family val="2"/>
    </font>
    <font>
      <b/>
      <sz val="10"/>
      <color theme="1"/>
      <name val="Calibri"/>
      <family val="2"/>
      <scheme val="minor"/>
    </font>
    <font>
      <b/>
      <vertAlign val="superscript"/>
      <sz val="10"/>
      <color theme="1"/>
      <name val="Calibri"/>
      <family val="2"/>
      <scheme val="minor"/>
    </font>
    <font>
      <sz val="10"/>
      <color theme="1"/>
      <name val="Calibri"/>
      <family val="2"/>
      <scheme val="minor"/>
    </font>
    <font>
      <sz val="11"/>
      <name val="Arial"/>
      <family val="2"/>
    </font>
    <font>
      <vertAlign val="superscript"/>
      <sz val="9"/>
      <color theme="1"/>
      <name val="Calibri"/>
      <family val="2"/>
      <scheme val="minor"/>
    </font>
    <font>
      <b/>
      <sz val="15"/>
      <color rgb="FF0070C0"/>
      <name val="Arial"/>
      <family val="2"/>
    </font>
    <font>
      <b/>
      <sz val="17"/>
      <color rgb="FF0070C0"/>
      <name val="Arial"/>
      <family val="2"/>
    </font>
    <font>
      <b/>
      <sz val="30"/>
      <color rgb="FF0070C0"/>
      <name val="Arial"/>
      <family val="2"/>
    </font>
    <font>
      <sz val="9"/>
      <color rgb="FF002060"/>
      <name val="Arial"/>
      <family val="2"/>
    </font>
    <font>
      <b/>
      <vertAlign val="superscript"/>
      <sz val="10"/>
      <color rgb="FF0070C0"/>
      <name val="Arial"/>
      <family val="2"/>
    </font>
    <font>
      <b/>
      <sz val="11"/>
      <color rgb="FF0070C0"/>
      <name val="Arial"/>
      <family val="2"/>
    </font>
    <font>
      <b/>
      <sz val="11"/>
      <color rgb="FF0070C0"/>
      <name val="Calibri"/>
      <family val="2"/>
    </font>
    <font>
      <b/>
      <sz val="9"/>
      <color rgb="FF0070C0"/>
      <name val="Arial"/>
      <family val="2"/>
    </font>
    <font>
      <b/>
      <sz val="10"/>
      <color rgb="FF0070C0"/>
      <name val="Calibri"/>
      <family val="2"/>
      <scheme val="minor"/>
    </font>
    <font>
      <b/>
      <vertAlign val="superscript"/>
      <sz val="10"/>
      <color rgb="FF0070C0"/>
      <name val="Calibri"/>
      <family val="2"/>
      <scheme val="minor"/>
    </font>
    <font>
      <b/>
      <sz val="10"/>
      <name val="Calibri"/>
      <family val="2"/>
      <scheme val="minor"/>
    </font>
    <font>
      <b/>
      <vertAlign val="superscript"/>
      <sz val="10"/>
      <name val="Calibri"/>
      <family val="2"/>
      <scheme val="minor"/>
    </font>
    <font>
      <b/>
      <sz val="8"/>
      <color rgb="FF0070C0"/>
      <name val="Arial"/>
      <family val="2"/>
    </font>
    <font>
      <b/>
      <sz val="9"/>
      <color rgb="FF0070C0"/>
      <name val="Calibri"/>
      <family val="2"/>
      <scheme val="minor"/>
    </font>
    <font>
      <b/>
      <sz val="11"/>
      <color rgb="FF0070C0"/>
      <name val="Calibri"/>
      <family val="2"/>
      <scheme val="minor"/>
    </font>
    <font>
      <b/>
      <vertAlign val="superscript"/>
      <sz val="11"/>
      <color rgb="FF0070C0"/>
      <name val="Calibri"/>
      <family val="2"/>
      <scheme val="minor"/>
    </font>
    <font>
      <b/>
      <sz val="12"/>
      <color rgb="FF0070C0"/>
      <name val="Arial"/>
      <family val="2"/>
    </font>
    <font>
      <b/>
      <sz val="14"/>
      <color theme="0"/>
      <name val="Arial"/>
      <family val="2"/>
    </font>
    <font>
      <sz val="12"/>
      <color rgb="FF0070C0"/>
      <name val="Arial"/>
      <family val="2"/>
    </font>
    <font>
      <b/>
      <vertAlign val="superscript"/>
      <sz val="9"/>
      <color rgb="FF0070C0"/>
      <name val="Arial"/>
      <family val="2"/>
    </font>
    <font>
      <b/>
      <u/>
      <sz val="10"/>
      <color rgb="FF0070C0"/>
      <name val="Arial"/>
      <family val="2"/>
    </font>
    <font>
      <sz val="8.5"/>
      <name val="Arial"/>
      <family val="2"/>
    </font>
    <font>
      <b/>
      <sz val="8.5"/>
      <color rgb="FF0070C0"/>
      <name val="Arial"/>
      <family val="2"/>
    </font>
    <font>
      <b/>
      <sz val="10"/>
      <color rgb="FF002060"/>
      <name val="Arial"/>
      <family val="2"/>
    </font>
    <font>
      <b/>
      <sz val="11"/>
      <color rgb="FF7030A0"/>
      <name val="Calibri"/>
      <family val="2"/>
      <scheme val="minor"/>
    </font>
    <font>
      <sz val="11"/>
      <color rgb="FF7030A0"/>
      <name val="Calibri"/>
      <family val="2"/>
      <scheme val="minor"/>
    </font>
    <font>
      <sz val="11"/>
      <color rgb="FF002060"/>
      <name val="Calibri"/>
      <family val="2"/>
      <scheme val="minor"/>
    </font>
    <font>
      <sz val="11"/>
      <color rgb="FF00B050"/>
      <name val="Calibri"/>
      <family val="2"/>
      <scheme val="minor"/>
    </font>
    <font>
      <b/>
      <sz val="10"/>
      <color rgb="FF00B050"/>
      <name val="Arial"/>
      <family val="2"/>
    </font>
    <font>
      <b/>
      <sz val="11"/>
      <color rgb="FFFF0000"/>
      <name val="Calibri"/>
      <family val="2"/>
      <scheme val="minor"/>
    </font>
    <font>
      <sz val="11"/>
      <color rgb="FFFF0000"/>
      <name val="Calibri"/>
      <family val="2"/>
      <scheme val="minor"/>
    </font>
    <font>
      <sz val="10"/>
      <color rgb="FF7030A0"/>
      <name val="Arial"/>
      <family val="2"/>
    </font>
    <font>
      <b/>
      <sz val="10"/>
      <color rgb="FF7030A0"/>
      <name val="Arial"/>
      <family val="2"/>
    </font>
    <font>
      <b/>
      <sz val="7"/>
      <color rgb="FF0070C0"/>
      <name val="Arial"/>
      <family val="2"/>
    </font>
    <font>
      <sz val="8"/>
      <color rgb="FF0070C0"/>
      <name val="Arial"/>
      <family val="2"/>
    </font>
    <font>
      <b/>
      <i/>
      <sz val="10"/>
      <color rgb="FF0070C0"/>
      <name val="Arial"/>
      <family val="2"/>
    </font>
    <font>
      <sz val="9"/>
      <color rgb="FF0070C0"/>
      <name val="Arial"/>
      <family val="2"/>
    </font>
    <font>
      <b/>
      <i/>
      <vertAlign val="superscript"/>
      <sz val="10"/>
      <color rgb="FF0070C0"/>
      <name val="Arial"/>
      <family val="2"/>
    </font>
    <font>
      <sz val="14"/>
      <color rgb="FF0070C0"/>
      <name val="Arial"/>
      <family val="2"/>
    </font>
    <font>
      <sz val="10"/>
      <color theme="4"/>
      <name val="Arial"/>
      <family val="2"/>
    </font>
    <font>
      <b/>
      <sz val="10"/>
      <color theme="4"/>
      <name val="Arial"/>
      <family val="2"/>
    </font>
    <font>
      <sz val="10"/>
      <color rgb="FF0070C0"/>
      <name val="Arial Narrow"/>
      <family val="2"/>
    </font>
    <font>
      <b/>
      <sz val="11"/>
      <color theme="0"/>
      <name val="Calibri"/>
      <family val="2"/>
      <scheme val="minor"/>
    </font>
    <font>
      <b/>
      <sz val="10"/>
      <color theme="9"/>
      <name val="Arial"/>
      <family val="2"/>
    </font>
    <font>
      <b/>
      <sz val="11"/>
      <name val="Calibri"/>
      <family val="2"/>
      <scheme val="min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00B0F0"/>
        <bgColor indexed="64"/>
      </patternFill>
    </fill>
    <fill>
      <gradientFill degree="90">
        <stop position="0">
          <color rgb="FF11FF7D"/>
        </stop>
        <stop position="1">
          <color theme="4"/>
        </stop>
      </gradientFill>
    </fill>
    <fill>
      <patternFill patternType="solid">
        <fgColor theme="3" tint="0.79998168889431442"/>
        <bgColor indexed="64"/>
      </patternFill>
    </fill>
    <fill>
      <patternFill patternType="solid">
        <fgColor theme="8" tint="0.59999389629810485"/>
        <bgColor indexed="64"/>
      </patternFill>
    </fill>
    <fill>
      <patternFill patternType="solid">
        <fgColor theme="0"/>
        <bgColor theme="0" tint="-0.14999847407452621"/>
      </patternFill>
    </fill>
    <fill>
      <patternFill patternType="solid">
        <fgColor rgb="FFA7E8FF"/>
        <bgColor indexed="64"/>
      </patternFill>
    </fill>
    <fill>
      <patternFill patternType="solid">
        <fgColor theme="0"/>
        <bgColor indexed="11"/>
      </patternFill>
    </fill>
    <fill>
      <patternFill patternType="solid">
        <fgColor rgb="FFCCECFF"/>
        <bgColor indexed="64"/>
      </patternFill>
    </fill>
    <fill>
      <patternFill patternType="solid">
        <fgColor rgb="FFA8C6F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0"/>
        <bgColor theme="8" tint="0.79998168889431442"/>
      </patternFill>
    </fill>
    <fill>
      <patternFill patternType="solid">
        <fgColor theme="8" tint="0.79998168889431442"/>
        <bgColor indexed="64"/>
      </patternFill>
    </fill>
    <fill>
      <patternFill patternType="solid">
        <fgColor theme="0" tint="-0.14999847407452621"/>
        <bgColor indexed="64"/>
      </patternFill>
    </fill>
    <fill>
      <patternFill patternType="solid">
        <fgColor rgb="FF0070C0"/>
        <bgColor indexed="64"/>
      </patternFill>
    </fill>
  </fills>
  <borders count="1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theme="0"/>
      </bottom>
      <diagonal/>
    </border>
    <border>
      <left/>
      <right/>
      <top style="medium">
        <color theme="0"/>
      </top>
      <bottom/>
      <diagonal/>
    </border>
    <border>
      <left style="medium">
        <color rgb="FF00B0F0"/>
      </left>
      <right/>
      <top/>
      <bottom/>
      <diagonal/>
    </border>
    <border>
      <left style="medium">
        <color theme="0"/>
      </left>
      <right/>
      <top/>
      <bottom/>
      <diagonal/>
    </border>
    <border>
      <left/>
      <right style="medium">
        <color theme="0"/>
      </right>
      <top/>
      <bottom style="medium">
        <color theme="0"/>
      </bottom>
      <diagonal/>
    </border>
    <border>
      <left/>
      <right/>
      <top/>
      <bottom style="thin">
        <color theme="0"/>
      </bottom>
      <diagonal/>
    </border>
    <border>
      <left/>
      <right/>
      <top style="dotted">
        <color rgb="FF00B0F0"/>
      </top>
      <bottom style="dotted">
        <color rgb="FF00B0F0"/>
      </bottom>
      <diagonal/>
    </border>
    <border>
      <left/>
      <right/>
      <top/>
      <bottom style="dotted">
        <color rgb="FF00B0F0"/>
      </bottom>
      <diagonal/>
    </border>
    <border>
      <left style="thick">
        <color rgb="FF0070C0"/>
      </left>
      <right style="thick">
        <color rgb="FF0070C0"/>
      </right>
      <top style="thick">
        <color rgb="FF0070C0"/>
      </top>
      <bottom style="thick">
        <color rgb="FF0070C0"/>
      </bottom>
      <diagonal/>
    </border>
    <border>
      <left style="medium">
        <color rgb="FF00B0F0"/>
      </left>
      <right style="medium">
        <color rgb="FF00B0F0"/>
      </right>
      <top style="medium">
        <color rgb="FF00B0F0"/>
      </top>
      <bottom style="medium">
        <color rgb="FF00B0F0"/>
      </bottom>
      <diagonal/>
    </border>
    <border>
      <left/>
      <right/>
      <top style="dotted">
        <color rgb="FF00B0F0"/>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ck">
        <color rgb="FF0070C0"/>
      </right>
      <top style="thick">
        <color rgb="FF0070C0"/>
      </top>
      <bottom style="thick">
        <color rgb="FF0070C0"/>
      </bottom>
      <diagonal/>
    </border>
    <border>
      <left/>
      <right style="medium">
        <color rgb="FF0070C0"/>
      </right>
      <top/>
      <bottom style="dotted">
        <color rgb="FF00B0F0"/>
      </bottom>
      <diagonal/>
    </border>
    <border>
      <left style="medium">
        <color rgb="FF0070C0"/>
      </left>
      <right style="medium">
        <color rgb="FF0070C0"/>
      </right>
      <top/>
      <bottom style="dotted">
        <color rgb="FF00B0F0"/>
      </bottom>
      <diagonal/>
    </border>
    <border>
      <left style="medium">
        <color rgb="FF0070C0"/>
      </left>
      <right/>
      <top/>
      <bottom style="dotted">
        <color rgb="FF00B0F0"/>
      </bottom>
      <diagonal/>
    </border>
    <border>
      <left/>
      <right style="medium">
        <color rgb="FF0070C0"/>
      </right>
      <top style="dotted">
        <color rgb="FF00B0F0"/>
      </top>
      <bottom style="dotted">
        <color rgb="FF00B0F0"/>
      </bottom>
      <diagonal/>
    </border>
    <border>
      <left style="medium">
        <color rgb="FF0070C0"/>
      </left>
      <right style="medium">
        <color rgb="FF0070C0"/>
      </right>
      <top style="dotted">
        <color rgb="FF00B0F0"/>
      </top>
      <bottom style="dotted">
        <color rgb="FF00B0F0"/>
      </bottom>
      <diagonal/>
    </border>
    <border>
      <left style="medium">
        <color rgb="FF0070C0"/>
      </left>
      <right/>
      <top style="dotted">
        <color rgb="FF00B0F0"/>
      </top>
      <bottom style="dotted">
        <color rgb="FF00B0F0"/>
      </bottom>
      <diagonal/>
    </border>
    <border>
      <left/>
      <right style="medium">
        <color rgb="FF0070C0"/>
      </right>
      <top/>
      <bottom style="medium">
        <color rgb="FF0070C0"/>
      </bottom>
      <diagonal/>
    </border>
    <border>
      <left style="medium">
        <color rgb="FF0070C0"/>
      </left>
      <right style="medium">
        <color rgb="FF0070C0"/>
      </right>
      <top/>
      <bottom style="medium">
        <color rgb="FF0070C0"/>
      </bottom>
      <diagonal/>
    </border>
    <border>
      <left style="medium">
        <color rgb="FF0070C0"/>
      </left>
      <right style="medium">
        <color rgb="FF0070C0"/>
      </right>
      <top style="medium">
        <color theme="0"/>
      </top>
      <bottom style="medium">
        <color rgb="FF0070C0"/>
      </bottom>
      <diagonal/>
    </border>
    <border>
      <left style="medium">
        <color rgb="FF0070C0"/>
      </left>
      <right/>
      <top style="medium">
        <color theme="0"/>
      </top>
      <bottom style="medium">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double">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double">
        <color rgb="FF0070C0"/>
      </top>
      <bottom style="thin">
        <color rgb="FF0070C0"/>
      </bottom>
      <diagonal/>
    </border>
    <border>
      <left/>
      <right/>
      <top/>
      <bottom style="thick">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style="thin">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top/>
      <bottom style="medium">
        <color rgb="FF0070C0"/>
      </bottom>
      <diagonal/>
    </border>
    <border>
      <left/>
      <right style="medium">
        <color rgb="FF0070C0"/>
      </right>
      <top/>
      <bottom/>
      <diagonal/>
    </border>
    <border>
      <left style="medium">
        <color rgb="FF0070C0"/>
      </left>
      <right style="medium">
        <color rgb="FF0070C0"/>
      </right>
      <top style="medium">
        <color rgb="FF0070C0"/>
      </top>
      <bottom style="medium">
        <color rgb="FF0070C0"/>
      </bottom>
      <diagonal/>
    </border>
    <border>
      <left style="medium">
        <color rgb="FF0070C0"/>
      </left>
      <right style="medium">
        <color rgb="FF0070C0"/>
      </right>
      <top style="dotted">
        <color rgb="FF00B0F0"/>
      </top>
      <bottom style="medium">
        <color rgb="FF0070C0"/>
      </bottom>
      <diagonal/>
    </border>
    <border>
      <left/>
      <right style="medium">
        <color rgb="FF0070C0"/>
      </right>
      <top style="dotted">
        <color rgb="FF00B0F0"/>
      </top>
      <bottom style="medium">
        <color rgb="FF0070C0"/>
      </bottom>
      <diagonal/>
    </border>
    <border>
      <left/>
      <right/>
      <top style="dotted">
        <color rgb="FF00B0F0"/>
      </top>
      <bottom style="medium">
        <color rgb="FF0070C0"/>
      </bottom>
      <diagonal/>
    </border>
    <border>
      <left style="medium">
        <color rgb="FF0070C0"/>
      </left>
      <right/>
      <top/>
      <bottom style="medium">
        <color rgb="FF0070C0"/>
      </bottom>
      <diagonal/>
    </border>
    <border>
      <left style="medium">
        <color rgb="FF0070C0"/>
      </left>
      <right style="medium">
        <color rgb="FF0070C0"/>
      </right>
      <top style="medium">
        <color rgb="FF0070C0"/>
      </top>
      <bottom style="dashed">
        <color rgb="FF00B0F0"/>
      </bottom>
      <diagonal/>
    </border>
    <border>
      <left style="medium">
        <color rgb="FF0070C0"/>
      </left>
      <right style="medium">
        <color rgb="FF0070C0"/>
      </right>
      <top style="dashed">
        <color rgb="FF00B0F0"/>
      </top>
      <bottom style="dashed">
        <color rgb="FF00B0F0"/>
      </bottom>
      <diagonal/>
    </border>
    <border>
      <left style="medium">
        <color rgb="FF0070C0"/>
      </left>
      <right style="medium">
        <color rgb="FF0070C0"/>
      </right>
      <top/>
      <bottom style="dashed">
        <color rgb="FF00B0F0"/>
      </bottom>
      <diagonal/>
    </border>
    <border>
      <left style="medium">
        <color rgb="FF0070C0"/>
      </left>
      <right style="medium">
        <color rgb="FF0070C0"/>
      </right>
      <top/>
      <bottom/>
      <diagonal/>
    </border>
    <border>
      <left style="medium">
        <color rgb="FF0070C0"/>
      </left>
      <right style="medium">
        <color rgb="FF0070C0"/>
      </right>
      <top style="dashed">
        <color rgb="FF00B0F0"/>
      </top>
      <bottom style="medium">
        <color rgb="FF0070C0"/>
      </bottom>
      <diagonal/>
    </border>
    <border>
      <left/>
      <right/>
      <top style="medium">
        <color rgb="FF0070C0"/>
      </top>
      <bottom/>
      <diagonal/>
    </border>
    <border>
      <left style="medium">
        <color rgb="FF0070C0"/>
      </left>
      <right/>
      <top style="medium">
        <color rgb="FF0070C0"/>
      </top>
      <bottom style="dotted">
        <color rgb="FF00B0F0"/>
      </bottom>
      <diagonal/>
    </border>
    <border>
      <left style="medium">
        <color theme="0"/>
      </left>
      <right/>
      <top/>
      <bottom style="medium">
        <color rgb="FF0070C0"/>
      </bottom>
      <diagonal/>
    </border>
    <border>
      <left style="medium">
        <color rgb="FF0070C0"/>
      </left>
      <right style="medium">
        <color rgb="FF0070C0"/>
      </right>
      <top style="medium">
        <color rgb="FF0070C0"/>
      </top>
      <bottom/>
      <diagonal/>
    </border>
    <border>
      <left/>
      <right style="medium">
        <color rgb="FF0070C0"/>
      </right>
      <top style="dotted">
        <color rgb="FF00B0F0"/>
      </top>
      <bottom/>
      <diagonal/>
    </border>
    <border>
      <left style="medium">
        <color rgb="FF0070C0"/>
      </left>
      <right style="medium">
        <color rgb="FF0070C0"/>
      </right>
      <top style="dotted">
        <color rgb="FF00B0F0"/>
      </top>
      <bottom/>
      <diagonal/>
    </border>
    <border>
      <left style="medium">
        <color rgb="FF0070C0"/>
      </left>
      <right/>
      <top style="dotted">
        <color rgb="FF00B0F0"/>
      </top>
      <bottom/>
      <diagonal/>
    </border>
    <border>
      <left/>
      <right style="medium">
        <color rgb="FF0070C0"/>
      </right>
      <top style="medium">
        <color rgb="FF0070C0"/>
      </top>
      <bottom/>
      <diagonal/>
    </border>
    <border>
      <left/>
      <right/>
      <top/>
      <bottom style="dashed">
        <color rgb="FF00B0F0"/>
      </bottom>
      <diagonal/>
    </border>
    <border>
      <left/>
      <right style="medium">
        <color rgb="FF0070C0"/>
      </right>
      <top/>
      <bottom style="dashed">
        <color rgb="FF00B0F0"/>
      </bottom>
      <diagonal/>
    </border>
    <border>
      <left/>
      <right/>
      <top style="dashed">
        <color rgb="FF00B0F0"/>
      </top>
      <bottom style="medium">
        <color rgb="FF0070C0"/>
      </bottom>
      <diagonal/>
    </border>
    <border>
      <left/>
      <right style="medium">
        <color rgb="FF0070C0"/>
      </right>
      <top style="dashed">
        <color rgb="FF00B0F0"/>
      </top>
      <bottom style="medium">
        <color rgb="FF0070C0"/>
      </bottom>
      <diagonal/>
    </border>
    <border>
      <left/>
      <right/>
      <top style="medium">
        <color rgb="FF0070C0"/>
      </top>
      <bottom style="dashed">
        <color rgb="FF00B0F0"/>
      </bottom>
      <diagonal/>
    </border>
    <border>
      <left/>
      <right style="medium">
        <color rgb="FF0070C0"/>
      </right>
      <top style="medium">
        <color rgb="FF0070C0"/>
      </top>
      <bottom style="dashed">
        <color rgb="FF00B0F0"/>
      </bottom>
      <diagonal/>
    </border>
    <border>
      <left/>
      <right style="medium">
        <color rgb="FF0070C0"/>
      </right>
      <top style="medium">
        <color rgb="FF0070C0"/>
      </top>
      <bottom style="dotted">
        <color rgb="FF00B0F0"/>
      </bottom>
      <diagonal/>
    </border>
    <border>
      <left/>
      <right/>
      <top style="medium">
        <color rgb="FF0070C0"/>
      </top>
      <bottom style="dotted">
        <color rgb="FF00B0F0"/>
      </bottom>
      <diagonal/>
    </border>
    <border>
      <left style="medium">
        <color rgb="FF0070C0"/>
      </left>
      <right/>
      <top/>
      <bottom/>
      <diagonal/>
    </border>
    <border>
      <left style="medium">
        <color rgb="FF00B0F0"/>
      </left>
      <right style="medium">
        <color rgb="FF00B0F0"/>
      </right>
      <top style="medium">
        <color rgb="FF0070C0"/>
      </top>
      <bottom style="medium">
        <color rgb="FF0070C0"/>
      </bottom>
      <diagonal/>
    </border>
    <border>
      <left style="medium">
        <color rgb="FF00B0F0"/>
      </left>
      <right style="medium">
        <color rgb="FF0070C0"/>
      </right>
      <top style="medium">
        <color rgb="FF0070C0"/>
      </top>
      <bottom style="medium">
        <color rgb="FF0070C0"/>
      </bottom>
      <diagonal/>
    </border>
    <border>
      <left/>
      <right style="medium">
        <color rgb="FF00B0F0"/>
      </right>
      <top style="medium">
        <color rgb="FF0070C0"/>
      </top>
      <bottom style="medium">
        <color rgb="FF0070C0"/>
      </bottom>
      <diagonal/>
    </border>
    <border>
      <left/>
      <right style="medium">
        <color theme="0"/>
      </right>
      <top style="medium">
        <color rgb="FF0070C0"/>
      </top>
      <bottom style="medium">
        <color rgb="FF0070C0"/>
      </bottom>
      <diagonal/>
    </border>
    <border>
      <left style="medium">
        <color rgb="FF0070C0"/>
      </left>
      <right style="medium">
        <color rgb="FF0070C0"/>
      </right>
      <top style="medium">
        <color rgb="FF0070C0"/>
      </top>
      <bottom style="thin">
        <color indexed="64"/>
      </bottom>
      <diagonal/>
    </border>
    <border>
      <left style="medium">
        <color rgb="FF0070C0"/>
      </left>
      <right style="medium">
        <color rgb="FF0070C0"/>
      </right>
      <top style="thin">
        <color indexed="64"/>
      </top>
      <bottom style="thin">
        <color indexed="64"/>
      </bottom>
      <diagonal/>
    </border>
    <border>
      <left style="medium">
        <color rgb="FF0070C0"/>
      </left>
      <right style="medium">
        <color rgb="FF0070C0"/>
      </right>
      <top style="thin">
        <color indexed="64"/>
      </top>
      <bottom style="double">
        <color rgb="FF0070C0"/>
      </bottom>
      <diagonal/>
    </border>
    <border>
      <left style="medium">
        <color rgb="FF0070C0"/>
      </left>
      <right style="medium">
        <color rgb="FF0070C0"/>
      </right>
      <top style="dotted">
        <color rgb="FF00B0F0"/>
      </top>
      <bottom style="double">
        <color rgb="FF0070C0"/>
      </bottom>
      <diagonal/>
    </border>
    <border>
      <left/>
      <right style="medium">
        <color rgb="FF0070C0"/>
      </right>
      <top style="dotted">
        <color rgb="FF00B0F0"/>
      </top>
      <bottom style="double">
        <color rgb="FF0070C0"/>
      </bottom>
      <diagonal/>
    </border>
    <border>
      <left/>
      <right/>
      <top style="dotted">
        <color rgb="FF00B0F0"/>
      </top>
      <bottom style="double">
        <color rgb="FF0070C0"/>
      </bottom>
      <diagonal/>
    </border>
    <border>
      <left style="medium">
        <color rgb="FF0070C0"/>
      </left>
      <right style="medium">
        <color rgb="FF0070C0"/>
      </right>
      <top style="double">
        <color rgb="FF0070C0"/>
      </top>
      <bottom style="thin">
        <color indexed="64"/>
      </bottom>
      <diagonal/>
    </border>
    <border>
      <left style="medium">
        <color rgb="FF0070C0"/>
      </left>
      <right style="medium">
        <color rgb="FF0070C0"/>
      </right>
      <top/>
      <bottom style="double">
        <color rgb="FF0070C0"/>
      </bottom>
      <diagonal/>
    </border>
    <border>
      <left/>
      <right style="medium">
        <color rgb="FF0070C0"/>
      </right>
      <top/>
      <bottom style="double">
        <color rgb="FF0070C0"/>
      </bottom>
      <diagonal/>
    </border>
    <border>
      <left/>
      <right/>
      <top/>
      <bottom style="double">
        <color rgb="FF0070C0"/>
      </bottom>
      <diagonal/>
    </border>
    <border>
      <left style="medium">
        <color rgb="FF0070C0"/>
      </left>
      <right style="medium">
        <color rgb="FF0070C0"/>
      </right>
      <top style="double">
        <color rgb="FF0070C0"/>
      </top>
      <bottom/>
      <diagonal/>
    </border>
    <border>
      <left/>
      <right style="medium">
        <color rgb="FF0070C0"/>
      </right>
      <top style="double">
        <color rgb="FF0070C0"/>
      </top>
      <bottom style="dotted">
        <color rgb="FF00B0F0"/>
      </bottom>
      <diagonal/>
    </border>
    <border>
      <left/>
      <right/>
      <top style="double">
        <color rgb="FF0070C0"/>
      </top>
      <bottom style="dotted">
        <color rgb="FF00B0F0"/>
      </bottom>
      <diagonal/>
    </border>
    <border>
      <left style="thin">
        <color indexed="64"/>
      </left>
      <right style="medium">
        <color rgb="FF0070C0"/>
      </right>
      <top/>
      <bottom style="thin">
        <color indexed="64"/>
      </bottom>
      <diagonal/>
    </border>
    <border>
      <left style="thin">
        <color auto="1"/>
      </left>
      <right style="medium">
        <color rgb="FF0070C0"/>
      </right>
      <top style="thin">
        <color auto="1"/>
      </top>
      <bottom style="thin">
        <color auto="1"/>
      </bottom>
      <diagonal/>
    </border>
    <border>
      <left style="thin">
        <color indexed="64"/>
      </left>
      <right style="medium">
        <color rgb="FF0070C0"/>
      </right>
      <top style="thin">
        <color indexed="64"/>
      </top>
      <bottom style="double">
        <color rgb="FF0070C0"/>
      </bottom>
      <diagonal/>
    </border>
    <border>
      <left style="medium">
        <color rgb="FF00B0F0"/>
      </left>
      <right style="medium">
        <color rgb="FF00B0F0"/>
      </right>
      <top style="double">
        <color rgb="FF0070C0"/>
      </top>
      <bottom style="double">
        <color rgb="FF0070C0"/>
      </bottom>
      <diagonal/>
    </border>
    <border>
      <left style="medium">
        <color rgb="FF00B0F0"/>
      </left>
      <right style="medium">
        <color rgb="FF0070C0"/>
      </right>
      <top style="double">
        <color rgb="FF0070C0"/>
      </top>
      <bottom style="double">
        <color rgb="FF0070C0"/>
      </bottom>
      <diagonal/>
    </border>
    <border>
      <left style="medium">
        <color rgb="FF0070C0"/>
      </left>
      <right style="medium">
        <color rgb="FF0070C0"/>
      </right>
      <top style="double">
        <color rgb="FF0070C0"/>
      </top>
      <bottom style="double">
        <color rgb="FF0070C0"/>
      </bottom>
      <diagonal/>
    </border>
    <border>
      <left/>
      <right style="medium">
        <color rgb="FF0070C0"/>
      </right>
      <top style="double">
        <color rgb="FF0070C0"/>
      </top>
      <bottom style="double">
        <color rgb="FF0070C0"/>
      </bottom>
      <diagonal/>
    </border>
    <border>
      <left/>
      <right/>
      <top style="double">
        <color rgb="FF0070C0"/>
      </top>
      <bottom style="double">
        <color rgb="FF0070C0"/>
      </bottom>
      <diagonal/>
    </border>
    <border>
      <left style="medium">
        <color rgb="FF00B0F0"/>
      </left>
      <right style="medium">
        <color rgb="FF00B0F0"/>
      </right>
      <top/>
      <bottom style="medium">
        <color rgb="FF0070C0"/>
      </bottom>
      <diagonal/>
    </border>
    <border>
      <left style="medium">
        <color rgb="FF00B0F0"/>
      </left>
      <right style="medium">
        <color rgb="FF0070C0"/>
      </right>
      <top/>
      <bottom style="medium">
        <color rgb="FF0070C0"/>
      </bottom>
      <diagonal/>
    </border>
    <border>
      <left style="medium">
        <color rgb="FF0070C0"/>
      </left>
      <right style="medium">
        <color rgb="FF0070C0"/>
      </right>
      <top/>
      <bottom style="thin">
        <color indexed="64"/>
      </bottom>
      <diagonal/>
    </border>
    <border>
      <left style="thin">
        <color indexed="64"/>
      </left>
      <right style="medium">
        <color rgb="FF0070C0"/>
      </right>
      <top style="double">
        <color rgb="FF0070C0"/>
      </top>
      <bottom style="thin">
        <color indexed="64"/>
      </bottom>
      <diagonal/>
    </border>
    <border>
      <left style="medium">
        <color rgb="FF00B0F0"/>
      </left>
      <right style="medium">
        <color rgb="FF00B0F0"/>
      </right>
      <top/>
      <bottom style="double">
        <color rgb="FF0070C0"/>
      </bottom>
      <diagonal/>
    </border>
    <border>
      <left style="medium">
        <color rgb="FF00B0F0"/>
      </left>
      <right style="medium">
        <color rgb="FF0070C0"/>
      </right>
      <top/>
      <bottom style="double">
        <color rgb="FF0070C0"/>
      </bottom>
      <diagonal/>
    </border>
    <border>
      <left style="medium">
        <color rgb="FF0070C0"/>
      </left>
      <right style="medium">
        <color rgb="FF0070C0"/>
      </right>
      <top style="medium">
        <color rgb="FF0070C0"/>
      </top>
      <bottom style="dotted">
        <color rgb="FF00B0F0"/>
      </bottom>
      <diagonal/>
    </border>
    <border>
      <left style="medium">
        <color rgb="FF0070C0"/>
      </left>
      <right style="medium">
        <color rgb="FF0070C0"/>
      </right>
      <top style="double">
        <color rgb="FF0070C0"/>
      </top>
      <bottom style="dotted">
        <color rgb="FF00B0F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rgb="FF0070C0"/>
      </bottom>
      <diagonal/>
    </border>
    <border>
      <left/>
      <right style="medium">
        <color rgb="FF00B0F0"/>
      </right>
      <top style="double">
        <color rgb="FF0070C0"/>
      </top>
      <bottom style="double">
        <color rgb="FF0070C0"/>
      </bottom>
      <diagonal/>
    </border>
    <border>
      <left/>
      <right style="medium">
        <color rgb="FF00B0F0"/>
      </right>
      <top/>
      <bottom style="medium">
        <color rgb="FF0070C0"/>
      </bottom>
      <diagonal/>
    </border>
    <border>
      <left/>
      <right style="thin">
        <color indexed="64"/>
      </right>
      <top style="double">
        <color rgb="FF0070C0"/>
      </top>
      <bottom style="thin">
        <color indexed="64"/>
      </bottom>
      <diagonal/>
    </border>
    <border>
      <left/>
      <right style="medium">
        <color rgb="FF00B0F0"/>
      </right>
      <top/>
      <bottom style="double">
        <color rgb="FF0070C0"/>
      </bottom>
      <diagonal/>
    </border>
    <border>
      <left/>
      <right style="medium">
        <color theme="0"/>
      </right>
      <top/>
      <bottom style="medium">
        <color rgb="FF0070C0"/>
      </bottom>
      <diagonal/>
    </border>
    <border>
      <left/>
      <right style="thin">
        <color rgb="FF0070C0"/>
      </right>
      <top/>
      <bottom style="thin">
        <color rgb="FF0070C0"/>
      </bottom>
      <diagonal/>
    </border>
    <border>
      <left style="thin">
        <color rgb="FF0070C0"/>
      </left>
      <right/>
      <top/>
      <bottom style="thin">
        <color rgb="FF0070C0"/>
      </bottom>
      <diagonal/>
    </border>
    <border>
      <left/>
      <right style="thin">
        <color rgb="FF0070C0"/>
      </right>
      <top/>
      <bottom style="dotted">
        <color rgb="FF00B0F0"/>
      </bottom>
      <diagonal/>
    </border>
    <border>
      <left style="thin">
        <color rgb="FF0070C0"/>
      </left>
      <right style="thin">
        <color rgb="FF0070C0"/>
      </right>
      <top/>
      <bottom style="dotted">
        <color rgb="FF00B0F0"/>
      </bottom>
      <diagonal/>
    </border>
    <border>
      <left style="thin">
        <color rgb="FF0070C0"/>
      </left>
      <right/>
      <top/>
      <bottom style="dotted">
        <color rgb="FF00B0F0"/>
      </bottom>
      <diagonal/>
    </border>
    <border>
      <left/>
      <right style="thin">
        <color rgb="FF0070C0"/>
      </right>
      <top style="dotted">
        <color rgb="FF00B0F0"/>
      </top>
      <bottom style="dotted">
        <color rgb="FF00B0F0"/>
      </bottom>
      <diagonal/>
    </border>
    <border>
      <left style="thin">
        <color rgb="FF0070C0"/>
      </left>
      <right style="thin">
        <color rgb="FF0070C0"/>
      </right>
      <top style="dotted">
        <color rgb="FF00B0F0"/>
      </top>
      <bottom style="dotted">
        <color rgb="FF00B0F0"/>
      </bottom>
      <diagonal/>
    </border>
    <border>
      <left style="thin">
        <color rgb="FF0070C0"/>
      </left>
      <right/>
      <top style="dotted">
        <color rgb="FF00B0F0"/>
      </top>
      <bottom style="dotted">
        <color rgb="FF00B0F0"/>
      </bottom>
      <diagonal/>
    </border>
    <border>
      <left style="thin">
        <color rgb="FF0070C0"/>
      </left>
      <right style="thin">
        <color rgb="FF0070C0"/>
      </right>
      <top/>
      <bottom/>
      <diagonal/>
    </border>
    <border>
      <left/>
      <right style="thin">
        <color rgb="FF0070C0"/>
      </right>
      <top/>
      <bottom/>
      <diagonal/>
    </border>
    <border>
      <left style="medium">
        <color rgb="FF0070C0"/>
      </left>
      <right style="medium">
        <color theme="0"/>
      </right>
      <top/>
      <bottom style="medium">
        <color rgb="FF0070C0"/>
      </bottom>
      <diagonal/>
    </border>
    <border>
      <left/>
      <right/>
      <top style="medium">
        <color theme="0"/>
      </top>
      <bottom style="medium">
        <color rgb="FF0070C0"/>
      </bottom>
      <diagonal/>
    </border>
    <border>
      <left style="medium">
        <color rgb="FF0070C0"/>
      </left>
      <right/>
      <top style="medium">
        <color rgb="FF0070C0"/>
      </top>
      <bottom/>
      <diagonal/>
    </border>
    <border>
      <left style="medium">
        <color rgb="FF0070C0"/>
      </left>
      <right/>
      <top style="dotted">
        <color rgb="FF00B0F0"/>
      </top>
      <bottom style="medium">
        <color rgb="FF0070C0"/>
      </bottom>
      <diagonal/>
    </border>
    <border>
      <left style="medium">
        <color rgb="FF0070C0"/>
      </left>
      <right style="medium">
        <color theme="0"/>
      </right>
      <top style="medium">
        <color rgb="FF0070C0"/>
      </top>
      <bottom style="medium">
        <color rgb="FF0070C0"/>
      </bottom>
      <diagonal/>
    </border>
    <border>
      <left style="medium">
        <color theme="0"/>
      </left>
      <right style="medium">
        <color rgb="FF0070C0"/>
      </right>
      <top/>
      <bottom style="medium">
        <color rgb="FF0070C0"/>
      </bottom>
      <diagonal/>
    </border>
    <border>
      <left/>
      <right style="medium">
        <color rgb="FF0070C0"/>
      </right>
      <top style="medium">
        <color theme="0"/>
      </top>
      <bottom style="medium">
        <color rgb="FF0070C0"/>
      </bottom>
      <diagonal/>
    </border>
    <border>
      <left/>
      <right style="medium">
        <color rgb="FF0070C0"/>
      </right>
      <top/>
      <bottom style="medium">
        <color theme="0"/>
      </bottom>
      <diagonal/>
    </border>
    <border>
      <left style="medium">
        <color rgb="FF0070C0"/>
      </left>
      <right style="medium">
        <color rgb="FF0070C0"/>
      </right>
      <top/>
      <bottom style="medium">
        <color theme="0"/>
      </bottom>
      <diagonal/>
    </border>
    <border>
      <left style="medium">
        <color theme="0"/>
      </left>
      <right style="medium">
        <color rgb="FF0070C0"/>
      </right>
      <top style="medium">
        <color theme="0"/>
      </top>
      <bottom style="medium">
        <color rgb="FF0070C0"/>
      </bottom>
      <diagonal/>
    </border>
    <border>
      <left style="medium">
        <color theme="0"/>
      </left>
      <right style="medium">
        <color rgb="FF0070C0"/>
      </right>
      <top/>
      <bottom/>
      <diagonal/>
    </border>
    <border>
      <left style="medium">
        <color theme="0"/>
      </left>
      <right style="medium">
        <color rgb="FF0070C0"/>
      </right>
      <top style="medium">
        <color rgb="FF0070C0"/>
      </top>
      <bottom style="dotted">
        <color rgb="FF00B0F0"/>
      </bottom>
      <diagonal/>
    </border>
    <border>
      <left style="medium">
        <color theme="0"/>
      </left>
      <right style="medium">
        <color rgb="FF0070C0"/>
      </right>
      <top style="dotted">
        <color rgb="FF00B0F0"/>
      </top>
      <bottom style="dotted">
        <color rgb="FF00B0F0"/>
      </bottom>
      <diagonal/>
    </border>
    <border>
      <left/>
      <right style="thin">
        <color theme="0"/>
      </right>
      <top/>
      <bottom/>
      <diagonal/>
    </border>
    <border>
      <left style="medium">
        <color rgb="FF0070C0"/>
      </left>
      <right style="thin">
        <color theme="0"/>
      </right>
      <top style="medium">
        <color theme="0"/>
      </top>
      <bottom style="medium">
        <color rgb="FF0070C0"/>
      </bottom>
      <diagonal/>
    </border>
    <border>
      <left style="medium">
        <color rgb="FF0070C0"/>
      </left>
      <right style="thin">
        <color theme="0"/>
      </right>
      <top style="medium">
        <color rgb="FF0070C0"/>
      </top>
      <bottom style="dotted">
        <color rgb="FF00B0F0"/>
      </bottom>
      <diagonal/>
    </border>
    <border>
      <left style="medium">
        <color rgb="FF0070C0"/>
      </left>
      <right style="thin">
        <color theme="0"/>
      </right>
      <top style="dotted">
        <color rgb="FF00B0F0"/>
      </top>
      <bottom style="dotted">
        <color rgb="FF00B0F0"/>
      </bottom>
      <diagonal/>
    </border>
    <border>
      <left style="medium">
        <color theme="0"/>
      </left>
      <right style="medium">
        <color rgb="FF0070C0"/>
      </right>
      <top/>
      <bottom style="dotted">
        <color rgb="FF00B0F0"/>
      </bottom>
      <diagonal/>
    </border>
    <border>
      <left style="medium">
        <color theme="0"/>
      </left>
      <right style="medium">
        <color rgb="FF0070C0"/>
      </right>
      <top style="dotted">
        <color rgb="FF00B0F0"/>
      </top>
      <bottom style="medium">
        <color theme="0"/>
      </bottom>
      <diagonal/>
    </border>
    <border>
      <left style="medium">
        <color rgb="FF0070C0"/>
      </left>
      <right style="medium">
        <color rgb="FF0070C0"/>
      </right>
      <top style="dotted">
        <color rgb="FF00B0F0"/>
      </top>
      <bottom style="medium">
        <color theme="0"/>
      </bottom>
      <diagonal/>
    </border>
    <border>
      <left style="medium">
        <color rgb="FF0070C0"/>
      </left>
      <right/>
      <top style="dotted">
        <color rgb="FF00B0F0"/>
      </top>
      <bottom style="medium">
        <color theme="0"/>
      </bottom>
      <diagonal/>
    </border>
    <border>
      <left/>
      <right style="medium">
        <color theme="0"/>
      </right>
      <top style="medium">
        <color theme="0"/>
      </top>
      <bottom style="medium">
        <color rgb="FF0070C0"/>
      </bottom>
      <diagonal/>
    </border>
    <border>
      <left/>
      <right style="medium">
        <color rgb="FF0070C0"/>
      </right>
      <top style="thin">
        <color rgb="FF0070C0"/>
      </top>
      <bottom style="thin">
        <color rgb="FF0070C0"/>
      </bottom>
      <diagonal/>
    </border>
    <border>
      <left style="medium">
        <color rgb="FF0070C0"/>
      </left>
      <right style="medium">
        <color rgb="FF0070C0"/>
      </right>
      <top style="thin">
        <color rgb="FF0070C0"/>
      </top>
      <bottom style="thin">
        <color rgb="FF0070C0"/>
      </bottom>
      <diagonal/>
    </border>
    <border>
      <left style="medium">
        <color rgb="FF0070C0"/>
      </left>
      <right style="medium">
        <color rgb="FF0070C0"/>
      </right>
      <top style="dashed">
        <color rgb="FF00B0F0"/>
      </top>
      <bottom/>
      <diagonal/>
    </border>
    <border>
      <left style="medium">
        <color rgb="FF0070C0"/>
      </left>
      <right/>
      <top style="dashed">
        <color rgb="FF00B0F0"/>
      </top>
      <bottom style="dashed">
        <color rgb="FF00B0F0"/>
      </bottom>
      <diagonal/>
    </border>
  </borders>
  <cellStyleXfs count="5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0" fontId="9" fillId="0" borderId="0" applyNumberFormat="0" applyFill="0" applyBorder="0" applyAlignment="0" applyProtection="0">
      <alignment vertical="top"/>
      <protection locked="0"/>
    </xf>
    <xf numFmtId="0" fontId="18" fillId="3" borderId="0" applyNumberFormat="0" applyBorder="0" applyAlignment="0" applyProtection="0"/>
    <xf numFmtId="43" fontId="3" fillId="0" borderId="0" applyFont="0" applyFill="0" applyBorder="0" applyAlignment="0" applyProtection="0"/>
    <xf numFmtId="183" fontId="7" fillId="0" borderId="0" applyFont="0" applyFill="0" applyBorder="0" applyAlignment="0" applyProtection="0"/>
    <xf numFmtId="0" fontId="19" fillId="22" borderId="0" applyNumberFormat="0" applyBorder="0" applyAlignment="0" applyProtection="0"/>
    <xf numFmtId="0" fontId="41" fillId="0" borderId="0"/>
    <xf numFmtId="0" fontId="7" fillId="0" borderId="0"/>
    <xf numFmtId="0" fontId="33" fillId="0" borderId="0"/>
    <xf numFmtId="0" fontId="45" fillId="0" borderId="0"/>
    <xf numFmtId="0" fontId="3" fillId="23" borderId="4" applyNumberFormat="0" applyFont="0" applyAlignment="0" applyProtection="0"/>
    <xf numFmtId="9" fontId="3" fillId="0" borderId="0" applyFont="0" applyFill="0" applyBorder="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16" fillId="0" borderId="7" applyNumberFormat="0" applyFill="0" applyAlignment="0" applyProtection="0"/>
    <xf numFmtId="0" fontId="25" fillId="0" borderId="8" applyNumberFormat="0" applyFill="0" applyAlignment="0" applyProtection="0"/>
    <xf numFmtId="44" fontId="77"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1" fillId="0" borderId="0"/>
    <xf numFmtId="43" fontId="1" fillId="0" borderId="0" applyFont="0" applyFill="0" applyBorder="0" applyAlignment="0" applyProtection="0"/>
  </cellStyleXfs>
  <cellXfs count="1862">
    <xf numFmtId="0" fontId="0" fillId="0" borderId="0" xfId="0"/>
    <xf numFmtId="3" fontId="26" fillId="0" borderId="0" xfId="0" applyNumberFormat="1" applyFont="1"/>
    <xf numFmtId="0" fontId="7" fillId="0" borderId="0" xfId="0" applyFont="1" applyBorder="1"/>
    <xf numFmtId="0" fontId="26" fillId="24" borderId="0" xfId="0" applyFont="1" applyFill="1" applyBorder="1"/>
    <xf numFmtId="0" fontId="7" fillId="25" borderId="0" xfId="0" applyFont="1" applyFill="1" applyBorder="1"/>
    <xf numFmtId="0" fontId="26" fillId="25" borderId="0" xfId="0" applyFont="1" applyFill="1" applyBorder="1"/>
    <xf numFmtId="0" fontId="0" fillId="25" borderId="0" xfId="0" applyFill="1"/>
    <xf numFmtId="2" fontId="7" fillId="0" borderId="0" xfId="0" applyNumberFormat="1" applyFont="1" applyBorder="1"/>
    <xf numFmtId="0" fontId="6" fillId="25" borderId="0" xfId="0" applyFont="1" applyFill="1" applyBorder="1"/>
    <xf numFmtId="0" fontId="26" fillId="25" borderId="0" xfId="0" applyFont="1" applyFill="1"/>
    <xf numFmtId="0" fontId="49" fillId="25" borderId="0" xfId="0" applyFont="1" applyFill="1"/>
    <xf numFmtId="0" fontId="50" fillId="25" borderId="0" xfId="0" applyFont="1" applyFill="1" applyBorder="1"/>
    <xf numFmtId="0" fontId="50" fillId="0" borderId="0" xfId="0" applyFont="1"/>
    <xf numFmtId="0" fontId="7" fillId="25" borderId="0" xfId="0" applyFont="1" applyFill="1"/>
    <xf numFmtId="0" fontId="7" fillId="0" borderId="0" xfId="0" applyFont="1"/>
    <xf numFmtId="0" fontId="6" fillId="25" borderId="0" xfId="0" applyFont="1" applyFill="1"/>
    <xf numFmtId="17" fontId="26" fillId="25" borderId="0" xfId="0" applyNumberFormat="1" applyFont="1" applyFill="1" applyBorder="1" applyAlignment="1">
      <alignment horizontal="center"/>
    </xf>
    <xf numFmtId="0" fontId="50" fillId="25" borderId="0" xfId="0" applyFont="1" applyFill="1"/>
    <xf numFmtId="3" fontId="26" fillId="25" borderId="0" xfId="0" applyNumberFormat="1" applyFont="1" applyFill="1"/>
    <xf numFmtId="0" fontId="52" fillId="25" borderId="0" xfId="0" applyFont="1" applyFill="1"/>
    <xf numFmtId="0" fontId="29" fillId="25" borderId="0" xfId="0" applyFont="1" applyFill="1" applyAlignment="1">
      <alignment vertical="center"/>
    </xf>
    <xf numFmtId="3" fontId="29" fillId="25" borderId="0" xfId="0" applyNumberFormat="1" applyFont="1" applyFill="1"/>
    <xf numFmtId="0" fontId="29" fillId="25" borderId="0" xfId="0" applyFont="1" applyFill="1"/>
    <xf numFmtId="167" fontId="50" fillId="25" borderId="0" xfId="33" applyNumberFormat="1" applyFont="1" applyFill="1"/>
    <xf numFmtId="0" fontId="53" fillId="25" borderId="0" xfId="0" applyFont="1" applyFill="1"/>
    <xf numFmtId="3" fontId="50" fillId="0" borderId="0" xfId="0" applyNumberFormat="1" applyFont="1"/>
    <xf numFmtId="0" fontId="4" fillId="25" borderId="0" xfId="0" applyFont="1" applyFill="1" applyBorder="1" applyAlignment="1"/>
    <xf numFmtId="167" fontId="50" fillId="25" borderId="0" xfId="33" applyNumberFormat="1" applyFont="1" applyFill="1" applyBorder="1"/>
    <xf numFmtId="17" fontId="50" fillId="25" borderId="0" xfId="0" applyNumberFormat="1" applyFont="1" applyFill="1"/>
    <xf numFmtId="3" fontId="26" fillId="25" borderId="0" xfId="37" applyNumberFormat="1" applyFont="1" applyFill="1"/>
    <xf numFmtId="3" fontId="7" fillId="25" borderId="0" xfId="37" applyNumberFormat="1" applyFill="1"/>
    <xf numFmtId="17" fontId="26" fillId="25" borderId="0" xfId="37" applyNumberFormat="1" applyFont="1" applyFill="1" applyBorder="1" applyAlignment="1">
      <alignment horizontal="center"/>
    </xf>
    <xf numFmtId="3" fontId="26" fillId="25" borderId="0" xfId="37" applyNumberFormat="1" applyFont="1" applyFill="1" applyBorder="1"/>
    <xf numFmtId="167" fontId="55" fillId="25" borderId="0" xfId="33" applyNumberFormat="1" applyFont="1" applyFill="1" applyBorder="1"/>
    <xf numFmtId="3" fontId="0" fillId="25" borderId="0" xfId="0" applyNumberFormat="1" applyFill="1"/>
    <xf numFmtId="3" fontId="49" fillId="25" borderId="0" xfId="0" applyNumberFormat="1" applyFont="1" applyFill="1"/>
    <xf numFmtId="3" fontId="50" fillId="25" borderId="0" xfId="0" applyNumberFormat="1" applyFont="1" applyFill="1"/>
    <xf numFmtId="0" fontId="8" fillId="0" borderId="0" xfId="0" applyFont="1"/>
    <xf numFmtId="0" fontId="49" fillId="25" borderId="0" xfId="0" applyFont="1" applyFill="1" applyBorder="1"/>
    <xf numFmtId="0" fontId="29" fillId="25" borderId="0" xfId="0" applyFont="1" applyFill="1" applyBorder="1"/>
    <xf numFmtId="167" fontId="7" fillId="25" borderId="0" xfId="33" applyNumberFormat="1" applyFont="1" applyFill="1" applyBorder="1"/>
    <xf numFmtId="0" fontId="32" fillId="24" borderId="0" xfId="0" applyFont="1" applyFill="1"/>
    <xf numFmtId="0" fontId="5" fillId="25" borderId="0" xfId="37" applyFont="1" applyFill="1" applyBorder="1" applyAlignment="1">
      <alignment horizontal="center" vertical="center" wrapText="1"/>
    </xf>
    <xf numFmtId="0" fontId="50" fillId="0" borderId="0" xfId="0" applyFont="1" applyBorder="1"/>
    <xf numFmtId="0" fontId="7" fillId="25" borderId="0" xfId="0" applyFont="1" applyFill="1" applyBorder="1" applyAlignment="1">
      <alignment horizontal="left"/>
    </xf>
    <xf numFmtId="0" fontId="8" fillId="25" borderId="0" xfId="0" applyFont="1" applyFill="1"/>
    <xf numFmtId="0" fontId="51" fillId="25" borderId="0" xfId="0" applyFont="1" applyFill="1" applyBorder="1" applyAlignment="1">
      <alignment horizontal="center" vertical="center"/>
    </xf>
    <xf numFmtId="0" fontId="52" fillId="25" borderId="0" xfId="0" applyFont="1" applyFill="1" applyBorder="1"/>
    <xf numFmtId="3" fontId="50" fillId="25" borderId="0" xfId="0" applyNumberFormat="1" applyFont="1" applyFill="1" applyBorder="1"/>
    <xf numFmtId="0" fontId="7" fillId="25" borderId="0" xfId="37" applyFont="1" applyFill="1"/>
    <xf numFmtId="0" fontId="50" fillId="24" borderId="0" xfId="0" applyFont="1" applyFill="1" applyBorder="1"/>
    <xf numFmtId="0" fontId="54" fillId="24" borderId="0" xfId="0" applyFont="1" applyFill="1" applyBorder="1"/>
    <xf numFmtId="0" fontId="30" fillId="24" borderId="0" xfId="0" applyFont="1" applyFill="1" applyBorder="1"/>
    <xf numFmtId="0" fontId="32" fillId="24" borderId="0" xfId="0" quotePrefix="1" applyFont="1" applyFill="1" applyBorder="1" applyAlignment="1">
      <alignment horizontal="left"/>
    </xf>
    <xf numFmtId="0" fontId="5" fillId="25" borderId="0" xfId="0" applyFont="1" applyFill="1" applyBorder="1" applyAlignment="1">
      <alignment horizontal="center" vertical="center"/>
    </xf>
    <xf numFmtId="0" fontId="6" fillId="25" borderId="0" xfId="0" quotePrefix="1" applyFont="1" applyFill="1" applyBorder="1" applyAlignment="1">
      <alignment horizontal="left"/>
    </xf>
    <xf numFmtId="0" fontId="57" fillId="0" borderId="0" xfId="0" applyFont="1" applyFill="1"/>
    <xf numFmtId="0" fontId="58" fillId="0" borderId="0" xfId="31" applyFont="1" applyAlignment="1" applyProtection="1"/>
    <xf numFmtId="0" fontId="57" fillId="0" borderId="0" xfId="0" applyFont="1"/>
    <xf numFmtId="0" fontId="57" fillId="0" borderId="0" xfId="0" applyFont="1" applyAlignment="1">
      <alignment horizontal="center"/>
    </xf>
    <xf numFmtId="0" fontId="58" fillId="0" borderId="0" xfId="0" applyFont="1"/>
    <xf numFmtId="0" fontId="57" fillId="0" borderId="0" xfId="0" applyFont="1" applyFill="1" applyAlignment="1">
      <alignment horizontal="center"/>
    </xf>
    <xf numFmtId="0" fontId="57" fillId="0" borderId="0" xfId="31" applyFont="1" applyAlignment="1" applyProtection="1"/>
    <xf numFmtId="0" fontId="57" fillId="0" borderId="0" xfId="31" applyFont="1" applyFill="1" applyAlignment="1" applyProtection="1"/>
    <xf numFmtId="0" fontId="51" fillId="26" borderId="0" xfId="0" applyFont="1" applyFill="1" applyAlignment="1">
      <alignment vertical="center"/>
    </xf>
    <xf numFmtId="0" fontId="52" fillId="0" borderId="0" xfId="0" applyFont="1"/>
    <xf numFmtId="167" fontId="50" fillId="25" borderId="0" xfId="33" applyNumberFormat="1" applyFont="1" applyFill="1" applyBorder="1" applyAlignment="1">
      <alignment horizontal="right"/>
    </xf>
    <xf numFmtId="0" fontId="59" fillId="0" borderId="0" xfId="0" applyFont="1"/>
    <xf numFmtId="0" fontId="55" fillId="25" borderId="0" xfId="0" applyFont="1" applyFill="1" applyBorder="1" applyAlignment="1">
      <alignment horizontal="center"/>
    </xf>
    <xf numFmtId="166" fontId="50" fillId="25" borderId="0" xfId="0" applyNumberFormat="1" applyFont="1" applyFill="1" applyBorder="1"/>
    <xf numFmtId="0" fontId="60" fillId="25" borderId="0" xfId="0" applyFont="1" applyFill="1" applyBorder="1"/>
    <xf numFmtId="0" fontId="0" fillId="25" borderId="0" xfId="0" applyFill="1" applyBorder="1"/>
    <xf numFmtId="0" fontId="50" fillId="0" borderId="0" xfId="0" applyFont="1" applyAlignment="1">
      <alignment horizontal="right"/>
    </xf>
    <xf numFmtId="0" fontId="50" fillId="0" borderId="0" xfId="0" applyFont="1" applyFill="1" applyBorder="1" applyAlignment="1">
      <alignment horizontal="right"/>
    </xf>
    <xf numFmtId="0" fontId="0" fillId="0" borderId="0" xfId="0" applyFill="1" applyBorder="1"/>
    <xf numFmtId="3" fontId="26" fillId="25" borderId="0" xfId="0" applyNumberFormat="1" applyFont="1" applyFill="1" applyBorder="1" applyAlignment="1">
      <alignment horizontal="center" vertical="center" wrapText="1"/>
    </xf>
    <xf numFmtId="0" fontId="0" fillId="0" borderId="0" xfId="0" applyAlignment="1">
      <alignment horizontal="left" indent="1"/>
    </xf>
    <xf numFmtId="3" fontId="0" fillId="0" borderId="0" xfId="0" applyNumberFormat="1"/>
    <xf numFmtId="0" fontId="0" fillId="0" borderId="0" xfId="0" applyNumberFormat="1"/>
    <xf numFmtId="0" fontId="50" fillId="0" borderId="0" xfId="0" applyFont="1" applyAlignment="1"/>
    <xf numFmtId="0" fontId="61" fillId="25" borderId="0" xfId="0" applyFont="1" applyFill="1" applyBorder="1" applyAlignment="1">
      <alignment horizontal="center" vertical="center"/>
    </xf>
    <xf numFmtId="0" fontId="53" fillId="25" borderId="0" xfId="0" applyFont="1" applyFill="1" applyBorder="1"/>
    <xf numFmtId="0" fontId="50" fillId="25" borderId="0" xfId="0" applyFont="1" applyFill="1" applyAlignment="1"/>
    <xf numFmtId="0" fontId="60" fillId="25" borderId="0" xfId="0" applyFont="1" applyFill="1" applyAlignment="1"/>
    <xf numFmtId="0" fontId="26" fillId="0" borderId="0" xfId="0" applyFont="1"/>
    <xf numFmtId="0" fontId="8" fillId="0" borderId="0" xfId="0" applyFont="1" applyBorder="1" applyAlignment="1">
      <alignment horizontal="left"/>
    </xf>
    <xf numFmtId="0" fontId="7" fillId="0" borderId="0" xfId="0" applyFont="1" applyBorder="1" applyAlignment="1">
      <alignment horizontal="center"/>
    </xf>
    <xf numFmtId="169" fontId="7" fillId="0" borderId="0" xfId="0" applyNumberFormat="1" applyFont="1" applyBorder="1" applyAlignment="1">
      <alignment horizontal="right"/>
    </xf>
    <xf numFmtId="0" fontId="7" fillId="0" borderId="0" xfId="0" quotePrefix="1" applyFont="1" applyBorder="1" applyAlignment="1">
      <alignment horizontal="left"/>
    </xf>
    <xf numFmtId="167" fontId="0" fillId="0" borderId="0" xfId="33" applyNumberFormat="1" applyFont="1"/>
    <xf numFmtId="167" fontId="0" fillId="0" borderId="0" xfId="0" applyNumberFormat="1"/>
    <xf numFmtId="0" fontId="50" fillId="0" borderId="14" xfId="0" applyFont="1" applyBorder="1"/>
    <xf numFmtId="0" fontId="0" fillId="0" borderId="0" xfId="0" applyBorder="1"/>
    <xf numFmtId="0" fontId="26" fillId="25" borderId="12" xfId="0" applyFont="1" applyFill="1" applyBorder="1"/>
    <xf numFmtId="0" fontId="5" fillId="25" borderId="12" xfId="0" applyFont="1" applyFill="1" applyBorder="1" applyAlignment="1">
      <alignment horizontal="center" vertical="center"/>
    </xf>
    <xf numFmtId="0" fontId="49" fillId="25" borderId="9" xfId="0" applyFont="1" applyFill="1" applyBorder="1"/>
    <xf numFmtId="0" fontId="49" fillId="25" borderId="13" xfId="0" applyFont="1" applyFill="1" applyBorder="1"/>
    <xf numFmtId="0" fontId="7" fillId="25" borderId="0" xfId="0" applyFont="1" applyFill="1" applyBorder="1" applyAlignment="1">
      <alignment vertical="center"/>
    </xf>
    <xf numFmtId="3" fontId="6" fillId="25" borderId="0" xfId="0" applyNumberFormat="1" applyFont="1" applyFill="1"/>
    <xf numFmtId="0" fontId="6" fillId="25" borderId="0" xfId="0" applyFont="1" applyFill="1" applyAlignment="1">
      <alignment horizontal="left"/>
    </xf>
    <xf numFmtId="0" fontId="32" fillId="25" borderId="0" xfId="0" quotePrefix="1" applyFont="1" applyFill="1" applyBorder="1" applyAlignment="1">
      <alignment horizontal="left"/>
    </xf>
    <xf numFmtId="3" fontId="26" fillId="25" borderId="0" xfId="33" applyNumberFormat="1" applyFont="1" applyFill="1" applyBorder="1" applyAlignment="1">
      <alignment horizontal="right"/>
    </xf>
    <xf numFmtId="0" fontId="7" fillId="0" borderId="0" xfId="0" applyFont="1" applyFill="1" applyBorder="1"/>
    <xf numFmtId="17" fontId="29" fillId="25" borderId="0" xfId="0" applyNumberFormat="1" applyFont="1" applyFill="1" applyBorder="1" applyAlignment="1">
      <alignment horizontal="left"/>
    </xf>
    <xf numFmtId="0" fontId="8" fillId="25" borderId="0" xfId="0" applyFont="1" applyFill="1" applyBorder="1" applyAlignment="1">
      <alignment horizontal="left"/>
    </xf>
    <xf numFmtId="167" fontId="7" fillId="0" borderId="0" xfId="0" applyNumberFormat="1" applyFont="1"/>
    <xf numFmtId="167" fontId="26" fillId="0" borderId="0" xfId="0" applyNumberFormat="1" applyFont="1"/>
    <xf numFmtId="167" fontId="50" fillId="0" borderId="0" xfId="33" applyNumberFormat="1" applyFont="1"/>
    <xf numFmtId="0" fontId="26" fillId="0" borderId="0" xfId="0" applyFont="1" applyAlignment="1">
      <alignment horizontal="center"/>
    </xf>
    <xf numFmtId="0" fontId="4" fillId="25" borderId="0" xfId="0" applyFont="1" applyFill="1" applyBorder="1" applyAlignment="1">
      <alignment horizontal="left"/>
    </xf>
    <xf numFmtId="167" fontId="26" fillId="25" borderId="0" xfId="0" applyNumberFormat="1" applyFont="1" applyFill="1"/>
    <xf numFmtId="3" fontId="50" fillId="25" borderId="15" xfId="0" applyNumberFormat="1" applyFont="1" applyFill="1" applyBorder="1"/>
    <xf numFmtId="0" fontId="62" fillId="0" borderId="0" xfId="0" applyFont="1"/>
    <xf numFmtId="0" fontId="0" fillId="25" borderId="0" xfId="0" applyNumberFormat="1" applyFill="1"/>
    <xf numFmtId="4" fontId="0" fillId="0" borderId="0" xfId="0" applyNumberFormat="1"/>
    <xf numFmtId="0" fontId="5" fillId="24" borderId="0" xfId="0" applyFont="1" applyFill="1" applyBorder="1"/>
    <xf numFmtId="0" fontId="26" fillId="0" borderId="0" xfId="0" applyFont="1" applyFill="1" applyBorder="1"/>
    <xf numFmtId="17" fontId="26" fillId="24" borderId="0" xfId="0" applyNumberFormat="1" applyFont="1" applyFill="1" applyBorder="1" applyAlignment="1">
      <alignment horizontal="left"/>
    </xf>
    <xf numFmtId="0" fontId="26" fillId="24" borderId="0" xfId="0" quotePrefix="1" applyFont="1" applyFill="1" applyBorder="1" applyAlignment="1">
      <alignment horizontal="left"/>
    </xf>
    <xf numFmtId="43" fontId="26" fillId="24" borderId="0" xfId="0" applyNumberFormat="1" applyFont="1" applyFill="1" applyBorder="1" applyAlignment="1">
      <alignment horizontal="center"/>
    </xf>
    <xf numFmtId="0" fontId="0" fillId="0" borderId="9" xfId="0" applyBorder="1"/>
    <xf numFmtId="0" fontId="0" fillId="0" borderId="12" xfId="0" applyBorder="1"/>
    <xf numFmtId="167" fontId="55" fillId="25" borderId="13" xfId="33" applyNumberFormat="1" applyFont="1" applyFill="1" applyBorder="1" applyAlignment="1">
      <alignment horizontal="right" vertical="center"/>
    </xf>
    <xf numFmtId="0" fontId="51" fillId="25" borderId="13" xfId="0" applyFont="1" applyFill="1" applyBorder="1" applyAlignment="1">
      <alignment horizontal="right"/>
    </xf>
    <xf numFmtId="0" fontId="5" fillId="0" borderId="0" xfId="0" applyFont="1" applyFill="1" applyBorder="1"/>
    <xf numFmtId="0" fontId="49" fillId="25" borderId="0" xfId="0" applyFont="1" applyFill="1" applyBorder="1" applyAlignment="1">
      <alignment vertical="center"/>
    </xf>
    <xf numFmtId="0" fontId="29" fillId="0" borderId="0" xfId="0" applyFont="1"/>
    <xf numFmtId="3" fontId="50" fillId="25" borderId="15" xfId="33" applyNumberFormat="1" applyFont="1" applyFill="1" applyBorder="1"/>
    <xf numFmtId="0" fontId="6" fillId="25" borderId="0" xfId="0" applyFont="1" applyFill="1" applyBorder="1" applyAlignment="1">
      <alignment horizontal="left"/>
    </xf>
    <xf numFmtId="0" fontId="50" fillId="0" borderId="0" xfId="0" applyFont="1" applyAlignment="1">
      <alignment wrapText="1"/>
    </xf>
    <xf numFmtId="4" fontId="26" fillId="0" borderId="0" xfId="0" applyNumberFormat="1" applyFont="1"/>
    <xf numFmtId="0" fontId="63" fillId="25" borderId="0" xfId="0" applyFont="1" applyFill="1" applyAlignment="1">
      <alignment horizontal="center"/>
    </xf>
    <xf numFmtId="3" fontId="50" fillId="0" borderId="0" xfId="0" applyNumberFormat="1" applyFont="1" applyBorder="1"/>
    <xf numFmtId="0" fontId="49" fillId="25" borderId="10" xfId="0" applyFont="1" applyFill="1" applyBorder="1"/>
    <xf numFmtId="0" fontId="50" fillId="25" borderId="0" xfId="0" applyFont="1" applyFill="1" applyBorder="1" applyAlignment="1">
      <alignment vertical="center" wrapText="1"/>
    </xf>
    <xf numFmtId="0" fontId="55" fillId="25" borderId="0" xfId="0" applyFont="1" applyFill="1" applyBorder="1" applyAlignment="1">
      <alignment vertical="center"/>
    </xf>
    <xf numFmtId="0" fontId="55" fillId="25" borderId="0" xfId="0" applyFont="1" applyFill="1" applyBorder="1" applyAlignment="1">
      <alignment horizontal="right" vertical="center" wrapText="1"/>
    </xf>
    <xf numFmtId="0" fontId="7" fillId="24" borderId="0" xfId="0" applyFont="1" applyFill="1" applyBorder="1" applyAlignment="1" applyProtection="1">
      <alignment vertical="center"/>
      <protection locked="0"/>
    </xf>
    <xf numFmtId="171" fontId="7" fillId="24" borderId="0" xfId="0" applyNumberFormat="1" applyFont="1" applyFill="1" applyBorder="1" applyAlignment="1">
      <alignment vertical="center"/>
    </xf>
    <xf numFmtId="0" fontId="7" fillId="24" borderId="0" xfId="0" applyFont="1" applyFill="1" applyAlignment="1">
      <alignment vertical="center"/>
    </xf>
    <xf numFmtId="0" fontId="8" fillId="24" borderId="0" xfId="0" quotePrefix="1" applyFont="1" applyFill="1" applyBorder="1" applyAlignment="1">
      <alignment horizontal="left"/>
    </xf>
    <xf numFmtId="0" fontId="7" fillId="24" borderId="0" xfId="0" quotePrefix="1" applyFont="1" applyFill="1" applyBorder="1" applyAlignment="1" applyProtection="1">
      <alignment horizontal="left" vertical="center"/>
      <protection locked="0"/>
    </xf>
    <xf numFmtId="0" fontId="25" fillId="0" borderId="0" xfId="0" applyFont="1" applyBorder="1" applyAlignment="1">
      <alignment horizontal="left" indent="2"/>
    </xf>
    <xf numFmtId="3" fontId="0" fillId="0" borderId="0" xfId="0" applyNumberFormat="1" applyBorder="1" applyAlignment="1">
      <alignment horizontal="center"/>
    </xf>
    <xf numFmtId="4" fontId="0" fillId="0" borderId="0" xfId="0" applyNumberFormat="1" applyBorder="1" applyAlignment="1">
      <alignment horizontal="center"/>
    </xf>
    <xf numFmtId="0" fontId="7" fillId="24" borderId="0" xfId="0" quotePrefix="1" applyFont="1" applyFill="1" applyBorder="1" applyAlignment="1">
      <alignment horizontal="left" vertical="center"/>
    </xf>
    <xf numFmtId="3" fontId="7" fillId="24" borderId="0" xfId="0" applyNumberFormat="1" applyFont="1" applyFill="1" applyBorder="1" applyAlignment="1">
      <alignment vertical="center"/>
    </xf>
    <xf numFmtId="171" fontId="7" fillId="24" borderId="0" xfId="0" applyNumberFormat="1" applyFont="1" applyFill="1" applyAlignment="1">
      <alignment vertical="center"/>
    </xf>
    <xf numFmtId="0" fontId="7" fillId="0" borderId="0" xfId="0" applyFont="1" applyFill="1"/>
    <xf numFmtId="0" fontId="4" fillId="0" borderId="0" xfId="0" applyFont="1" applyBorder="1"/>
    <xf numFmtId="3" fontId="0" fillId="25" borderId="0" xfId="0" applyNumberFormat="1" applyFill="1" applyBorder="1"/>
    <xf numFmtId="3" fontId="49" fillId="25" borderId="0" xfId="0" applyNumberFormat="1" applyFont="1" applyFill="1" applyBorder="1"/>
    <xf numFmtId="0" fontId="53" fillId="0" borderId="0" xfId="0" applyFont="1" applyBorder="1"/>
    <xf numFmtId="0" fontId="8" fillId="24" borderId="0" xfId="0" applyFont="1" applyFill="1" applyBorder="1" applyAlignment="1">
      <alignment vertical="center" wrapText="1"/>
    </xf>
    <xf numFmtId="0" fontId="6" fillId="24" borderId="0" xfId="0" applyFont="1" applyFill="1" applyBorder="1" applyAlignment="1">
      <alignment vertical="center" wrapText="1"/>
    </xf>
    <xf numFmtId="0" fontId="6" fillId="24" borderId="0" xfId="0" applyFont="1" applyFill="1" applyBorder="1" applyAlignment="1">
      <alignment vertical="center"/>
    </xf>
    <xf numFmtId="0" fontId="8" fillId="24" borderId="0" xfId="0" quotePrefix="1" applyFont="1" applyFill="1" applyBorder="1" applyAlignment="1">
      <alignment horizontal="left" vertical="center"/>
    </xf>
    <xf numFmtId="0" fontId="58" fillId="0" borderId="0" xfId="0" applyFont="1" applyAlignment="1">
      <alignment horizontal="left"/>
    </xf>
    <xf numFmtId="0" fontId="6" fillId="0" borderId="0" xfId="0" applyFont="1" applyBorder="1" applyAlignment="1">
      <alignment vertical="center"/>
    </xf>
    <xf numFmtId="165" fontId="38" fillId="0" borderId="0" xfId="0" applyNumberFormat="1" applyFont="1" applyBorder="1" applyAlignment="1">
      <alignment vertical="center"/>
    </xf>
    <xf numFmtId="0" fontId="6" fillId="0" borderId="0" xfId="0" applyFont="1" applyBorder="1" applyAlignment="1">
      <alignment horizontal="left" vertical="center"/>
    </xf>
    <xf numFmtId="0" fontId="39" fillId="0" borderId="0" xfId="0" applyFont="1" applyBorder="1" applyAlignment="1">
      <alignment vertical="center"/>
    </xf>
    <xf numFmtId="0" fontId="40" fillId="0" borderId="0" xfId="0" applyFont="1" applyBorder="1" applyAlignment="1">
      <alignment vertical="center"/>
    </xf>
    <xf numFmtId="3" fontId="39" fillId="0" borderId="0" xfId="0" applyNumberFormat="1" applyFont="1" applyBorder="1" applyAlignment="1">
      <alignment vertical="center"/>
    </xf>
    <xf numFmtId="3" fontId="38" fillId="0" borderId="0" xfId="0" applyNumberFormat="1" applyFont="1" applyBorder="1" applyAlignment="1">
      <alignment vertical="center"/>
    </xf>
    <xf numFmtId="0" fontId="36" fillId="0" borderId="0" xfId="0" applyFont="1" applyBorder="1" applyAlignment="1">
      <alignment vertical="center"/>
    </xf>
    <xf numFmtId="0" fontId="38" fillId="0" borderId="0" xfId="0" applyFont="1" applyBorder="1" applyAlignment="1">
      <alignment vertical="center"/>
    </xf>
    <xf numFmtId="0" fontId="8" fillId="25" borderId="0" xfId="0" applyFont="1" applyFill="1" applyBorder="1" applyAlignment="1">
      <alignment vertical="center"/>
    </xf>
    <xf numFmtId="165" fontId="38" fillId="25" borderId="0" xfId="0" applyNumberFormat="1" applyFont="1" applyFill="1" applyBorder="1" applyAlignment="1">
      <alignment vertical="center"/>
    </xf>
    <xf numFmtId="3" fontId="38" fillId="25" borderId="0" xfId="0" applyNumberFormat="1" applyFont="1" applyFill="1" applyBorder="1" applyAlignment="1">
      <alignment vertical="center"/>
    </xf>
    <xf numFmtId="0" fontId="39" fillId="25" borderId="0" xfId="0" applyFont="1" applyFill="1" applyBorder="1" applyAlignment="1">
      <alignment horizontal="center" vertical="center" wrapText="1"/>
    </xf>
    <xf numFmtId="0" fontId="60" fillId="25" borderId="0" xfId="0" applyFont="1" applyFill="1"/>
    <xf numFmtId="49" fontId="56" fillId="27" borderId="17" xfId="31" applyNumberFormat="1" applyFont="1" applyFill="1" applyBorder="1" applyAlignment="1" applyProtection="1">
      <alignment horizontal="center" wrapText="1" readingOrder="1"/>
    </xf>
    <xf numFmtId="0" fontId="6" fillId="0" borderId="0" xfId="0" applyFont="1"/>
    <xf numFmtId="0" fontId="26" fillId="25" borderId="0" xfId="0" applyFont="1" applyFill="1" applyAlignment="1">
      <alignment horizontal="center"/>
    </xf>
    <xf numFmtId="0" fontId="26" fillId="25" borderId="0" xfId="0" applyFont="1" applyFill="1" applyAlignment="1">
      <alignment wrapText="1" readingOrder="1"/>
    </xf>
    <xf numFmtId="0" fontId="29" fillId="25" borderId="0" xfId="0" applyFont="1" applyFill="1" applyAlignment="1">
      <alignment wrapText="1" readingOrder="1"/>
    </xf>
    <xf numFmtId="0" fontId="26" fillId="25" borderId="0" xfId="0" applyFont="1" applyFill="1" applyAlignment="1">
      <alignment textRotation="180"/>
    </xf>
    <xf numFmtId="0" fontId="57" fillId="25" borderId="0" xfId="0" applyFont="1" applyFill="1"/>
    <xf numFmtId="49" fontId="49" fillId="27" borderId="17" xfId="31" applyNumberFormat="1" applyFont="1" applyFill="1" applyBorder="1" applyAlignment="1" applyProtection="1">
      <alignment horizontal="center" wrapText="1" readingOrder="1"/>
    </xf>
    <xf numFmtId="176" fontId="0" fillId="0" borderId="0" xfId="0" applyNumberFormat="1" applyBorder="1"/>
    <xf numFmtId="0" fontId="26" fillId="0" borderId="0" xfId="0" applyFont="1" applyBorder="1"/>
    <xf numFmtId="3" fontId="50" fillId="25" borderId="15" xfId="0" applyNumberFormat="1" applyFont="1" applyFill="1" applyBorder="1" applyAlignment="1">
      <alignment horizontal="center"/>
    </xf>
    <xf numFmtId="0" fontId="60" fillId="25" borderId="10" xfId="0" applyFont="1" applyFill="1" applyBorder="1" applyAlignment="1"/>
    <xf numFmtId="3" fontId="38" fillId="25" borderId="0" xfId="0" applyNumberFormat="1" applyFont="1" applyFill="1" applyBorder="1" applyAlignment="1">
      <alignment horizontal="right" vertical="center"/>
    </xf>
    <xf numFmtId="0" fontId="64" fillId="25" borderId="0" xfId="0" applyFont="1" applyFill="1"/>
    <xf numFmtId="0" fontId="44" fillId="25" borderId="0" xfId="37" applyFont="1" applyFill="1" applyBorder="1" applyAlignment="1">
      <alignment horizontal="center" vertical="center" wrapText="1"/>
    </xf>
    <xf numFmtId="3" fontId="36" fillId="25" borderId="0" xfId="37" applyNumberFormat="1" applyFont="1" applyFill="1" applyBorder="1" applyAlignment="1">
      <alignment horizontal="right"/>
    </xf>
    <xf numFmtId="3" fontId="44" fillId="25" borderId="0" xfId="37" applyNumberFormat="1" applyFont="1" applyFill="1" applyBorder="1"/>
    <xf numFmtId="0" fontId="5" fillId="25" borderId="0" xfId="37" applyFont="1" applyFill="1" applyBorder="1" applyAlignment="1">
      <alignment wrapText="1"/>
    </xf>
    <xf numFmtId="0" fontId="64" fillId="25" borderId="0" xfId="0" applyFont="1" applyFill="1" applyBorder="1"/>
    <xf numFmtId="0" fontId="7" fillId="25" borderId="0" xfId="37" applyFont="1" applyFill="1" applyBorder="1"/>
    <xf numFmtId="0" fontId="32" fillId="25" borderId="0" xfId="0" applyFont="1" applyFill="1"/>
    <xf numFmtId="0" fontId="9" fillId="0" borderId="0" xfId="31" applyFont="1" applyAlignment="1" applyProtection="1"/>
    <xf numFmtId="1" fontId="50" fillId="25" borderId="0" xfId="0" applyNumberFormat="1" applyFont="1" applyFill="1" applyBorder="1" applyAlignment="1">
      <alignment horizontal="center"/>
    </xf>
    <xf numFmtId="0" fontId="50" fillId="25" borderId="0" xfId="0" applyFont="1" applyFill="1" applyBorder="1" applyAlignment="1">
      <alignment horizontal="left"/>
    </xf>
    <xf numFmtId="1" fontId="4" fillId="25" borderId="0" xfId="0" applyNumberFormat="1" applyFont="1" applyFill="1" applyBorder="1" applyAlignment="1">
      <alignment horizontal="center"/>
    </xf>
    <xf numFmtId="167" fontId="4" fillId="25" borderId="0" xfId="33" applyNumberFormat="1" applyFont="1" applyFill="1" applyBorder="1"/>
    <xf numFmtId="1" fontId="0" fillId="25" borderId="0" xfId="0" applyNumberFormat="1" applyFill="1" applyBorder="1"/>
    <xf numFmtId="3" fontId="4" fillId="25" borderId="0" xfId="33" applyNumberFormat="1" applyFont="1" applyFill="1" applyBorder="1"/>
    <xf numFmtId="3" fontId="7" fillId="25" borderId="0" xfId="33" applyNumberFormat="1" applyFont="1" applyFill="1" applyBorder="1"/>
    <xf numFmtId="0" fontId="43" fillId="25" borderId="0" xfId="0" applyFont="1" applyFill="1"/>
    <xf numFmtId="166" fontId="55" fillId="25" borderId="0" xfId="33" applyNumberFormat="1" applyFont="1" applyFill="1" applyBorder="1" applyAlignment="1">
      <alignment horizontal="right"/>
    </xf>
    <xf numFmtId="0" fontId="0" fillId="0" borderId="0" xfId="0" applyBorder="1" applyAlignment="1">
      <alignment horizontal="left" indent="1"/>
    </xf>
    <xf numFmtId="3" fontId="55" fillId="25" borderId="0" xfId="0" applyNumberFormat="1" applyFont="1" applyFill="1" applyBorder="1" applyAlignment="1"/>
    <xf numFmtId="0" fontId="60" fillId="25" borderId="0" xfId="0" applyFont="1" applyFill="1" applyBorder="1" applyAlignment="1"/>
    <xf numFmtId="0" fontId="4" fillId="0" borderId="0" xfId="0" applyFont="1" applyFill="1" applyBorder="1" applyAlignment="1">
      <alignment horizontal="center" vertical="center"/>
    </xf>
    <xf numFmtId="4" fontId="7" fillId="0" borderId="0" xfId="0" applyNumberFormat="1" applyFont="1" applyBorder="1" applyAlignment="1">
      <alignment horizontal="right" vertical="center"/>
    </xf>
    <xf numFmtId="17" fontId="7" fillId="0" borderId="0" xfId="0" applyNumberFormat="1" applyFont="1" applyFill="1" applyBorder="1" applyAlignment="1" applyProtection="1">
      <alignment horizontal="left" vertical="center"/>
    </xf>
    <xf numFmtId="167" fontId="29" fillId="24" borderId="0" xfId="33" applyNumberFormat="1" applyFont="1" applyFill="1" applyBorder="1" applyAlignment="1">
      <alignment horizontal="right"/>
    </xf>
    <xf numFmtId="4" fontId="7" fillId="0" borderId="0" xfId="33" applyNumberFormat="1" applyFont="1" applyBorder="1" applyAlignment="1">
      <alignment horizontal="right" vertical="center"/>
    </xf>
    <xf numFmtId="0" fontId="4" fillId="0" borderId="0" xfId="0" applyFont="1" applyFill="1" applyBorder="1" applyAlignment="1">
      <alignment horizontal="left" wrapText="1"/>
    </xf>
    <xf numFmtId="2" fontId="7" fillId="0" borderId="0" xfId="0" applyNumberFormat="1" applyFont="1" applyFill="1" applyBorder="1"/>
    <xf numFmtId="0" fontId="4" fillId="0" borderId="0" xfId="0" applyFont="1" applyFill="1" applyBorder="1" applyAlignment="1">
      <alignment horizontal="center"/>
    </xf>
    <xf numFmtId="0" fontId="61" fillId="0" borderId="0" xfId="0" applyFont="1" applyFill="1" applyBorder="1" applyAlignment="1">
      <alignment horizontal="center"/>
    </xf>
    <xf numFmtId="4" fontId="7" fillId="0" borderId="0" xfId="33" applyNumberFormat="1" applyFont="1" applyBorder="1" applyAlignment="1">
      <alignment horizontal="center" vertical="center"/>
    </xf>
    <xf numFmtId="4" fontId="0" fillId="0" borderId="0" xfId="33" applyNumberFormat="1" applyFont="1" applyBorder="1" applyAlignment="1">
      <alignment horizontal="right" vertical="center"/>
    </xf>
    <xf numFmtId="3" fontId="5" fillId="0" borderId="0" xfId="0" applyNumberFormat="1" applyFont="1" applyBorder="1"/>
    <xf numFmtId="3" fontId="0" fillId="0" borderId="0" xfId="0" applyNumberFormat="1" applyBorder="1"/>
    <xf numFmtId="3" fontId="50" fillId="0" borderId="0" xfId="0" applyNumberFormat="1" applyFont="1" applyAlignment="1">
      <alignment horizontal="right"/>
    </xf>
    <xf numFmtId="3" fontId="64" fillId="0" borderId="0" xfId="0" applyNumberFormat="1" applyFont="1" applyAlignment="1"/>
    <xf numFmtId="49" fontId="64" fillId="0" borderId="0" xfId="0" applyNumberFormat="1" applyFont="1" applyAlignment="1"/>
    <xf numFmtId="3" fontId="65" fillId="0" borderId="0" xfId="0" applyNumberFormat="1" applyFont="1" applyAlignment="1"/>
    <xf numFmtId="0" fontId="44" fillId="0" borderId="0" xfId="0" applyFont="1"/>
    <xf numFmtId="167" fontId="64" fillId="0" borderId="0" xfId="33" applyNumberFormat="1" applyFont="1"/>
    <xf numFmtId="0" fontId="8" fillId="25" borderId="0" xfId="0" applyFont="1" applyFill="1" applyBorder="1"/>
    <xf numFmtId="166" fontId="26" fillId="0" borderId="0" xfId="33" applyNumberFormat="1" applyFont="1" applyBorder="1"/>
    <xf numFmtId="3" fontId="26" fillId="0" borderId="0" xfId="0" applyNumberFormat="1" applyFont="1" applyBorder="1"/>
    <xf numFmtId="0" fontId="26" fillId="24" borderId="19" xfId="0" applyFont="1" applyFill="1" applyBorder="1" applyAlignment="1">
      <alignment horizontal="left"/>
    </xf>
    <xf numFmtId="0" fontId="50" fillId="0" borderId="0" xfId="0" applyFont="1" applyBorder="1" applyAlignment="1">
      <alignment horizontal="center" vertical="center" wrapText="1"/>
    </xf>
    <xf numFmtId="180" fontId="50" fillId="0" borderId="0" xfId="0" applyNumberFormat="1" applyFont="1" applyBorder="1"/>
    <xf numFmtId="166" fontId="0" fillId="0" borderId="0" xfId="0" applyNumberFormat="1" applyBorder="1"/>
    <xf numFmtId="17" fontId="5" fillId="0" borderId="0" xfId="0" applyNumberFormat="1" applyFont="1" applyBorder="1"/>
    <xf numFmtId="17" fontId="32" fillId="0" borderId="0" xfId="0" applyNumberFormat="1" applyFont="1" applyBorder="1"/>
    <xf numFmtId="0" fontId="6" fillId="24" borderId="0" xfId="0" applyFont="1" applyFill="1" applyBorder="1" applyAlignment="1"/>
    <xf numFmtId="3" fontId="50" fillId="25" borderId="15" xfId="0" applyNumberFormat="1" applyFont="1" applyFill="1" applyBorder="1" applyAlignment="1">
      <alignment horizontal="right"/>
    </xf>
    <xf numFmtId="0" fontId="0" fillId="0" borderId="0" xfId="0" applyAlignment="1"/>
    <xf numFmtId="2" fontId="5" fillId="24" borderId="0" xfId="0" applyNumberFormat="1" applyFont="1" applyFill="1" applyBorder="1"/>
    <xf numFmtId="0" fontId="44" fillId="25" borderId="0" xfId="0" applyFont="1" applyFill="1"/>
    <xf numFmtId="0" fontId="6" fillId="25" borderId="0" xfId="37" applyFont="1" applyFill="1" applyAlignment="1"/>
    <xf numFmtId="0" fontId="32" fillId="25" borderId="0" xfId="37" applyFont="1" applyFill="1" applyBorder="1" applyAlignment="1">
      <alignment wrapText="1"/>
    </xf>
    <xf numFmtId="3" fontId="29" fillId="25" borderId="0" xfId="37" applyNumberFormat="1" applyFont="1" applyFill="1" applyBorder="1"/>
    <xf numFmtId="167" fontId="0" fillId="25" borderId="0" xfId="0" applyNumberFormat="1" applyFill="1" applyBorder="1" applyAlignment="1">
      <alignment horizontal="right"/>
    </xf>
    <xf numFmtId="0" fontId="7" fillId="0" borderId="10" xfId="0" applyFont="1" applyBorder="1"/>
    <xf numFmtId="43" fontId="50" fillId="0" borderId="15" xfId="33" applyFont="1" applyBorder="1"/>
    <xf numFmtId="1" fontId="8" fillId="0" borderId="0" xfId="0" applyNumberFormat="1" applyFont="1" applyFill="1" applyBorder="1" applyAlignment="1" applyProtection="1">
      <alignment horizontal="left" vertical="center"/>
    </xf>
    <xf numFmtId="1" fontId="6" fillId="0" borderId="0" xfId="0" applyNumberFormat="1" applyFont="1" applyFill="1" applyBorder="1" applyAlignment="1" applyProtection="1">
      <alignment horizontal="left" vertical="center"/>
    </xf>
    <xf numFmtId="0" fontId="60" fillId="0" borderId="0" xfId="0" applyFont="1"/>
    <xf numFmtId="0" fontId="52" fillId="0" borderId="0" xfId="0" applyFont="1" applyFill="1" applyBorder="1" applyAlignment="1">
      <alignment vertical="center"/>
    </xf>
    <xf numFmtId="0" fontId="64" fillId="0" borderId="0" xfId="0" applyFont="1"/>
    <xf numFmtId="0" fontId="66" fillId="25" borderId="0" xfId="31" applyFont="1" applyFill="1" applyAlignment="1" applyProtection="1">
      <alignment horizontal="center"/>
    </xf>
    <xf numFmtId="0" fontId="32" fillId="25" borderId="0" xfId="37" applyFont="1" applyFill="1" applyBorder="1" applyAlignment="1">
      <alignment horizontal="left" vertical="center" wrapText="1"/>
    </xf>
    <xf numFmtId="0" fontId="26" fillId="25" borderId="0" xfId="37" applyFont="1" applyFill="1" applyBorder="1" applyAlignment="1">
      <alignment wrapText="1"/>
    </xf>
    <xf numFmtId="3" fontId="5" fillId="25" borderId="0" xfId="37" applyNumberFormat="1" applyFont="1" applyFill="1" applyBorder="1" applyAlignment="1">
      <alignment wrapText="1"/>
    </xf>
    <xf numFmtId="167" fontId="26" fillId="25" borderId="0" xfId="33" applyNumberFormat="1" applyFont="1" applyFill="1" applyBorder="1"/>
    <xf numFmtId="3" fontId="29" fillId="25" borderId="0" xfId="0" applyNumberFormat="1" applyFont="1" applyFill="1" applyBorder="1"/>
    <xf numFmtId="0" fontId="52" fillId="25" borderId="0" xfId="0" applyFont="1" applyFill="1" applyAlignment="1">
      <alignment horizontal="left"/>
    </xf>
    <xf numFmtId="49" fontId="4" fillId="0" borderId="0" xfId="0" applyNumberFormat="1" applyFont="1" applyFill="1" applyBorder="1" applyAlignment="1">
      <alignment horizontal="center" vertical="center" wrapText="1"/>
    </xf>
    <xf numFmtId="3" fontId="67" fillId="25" borderId="16" xfId="0" applyNumberFormat="1" applyFont="1" applyFill="1" applyBorder="1"/>
    <xf numFmtId="3" fontId="67" fillId="25" borderId="15" xfId="0" applyNumberFormat="1" applyFont="1" applyFill="1" applyBorder="1"/>
    <xf numFmtId="167" fontId="26" fillId="24" borderId="19" xfId="33" applyNumberFormat="1" applyFont="1" applyFill="1" applyBorder="1" applyAlignment="1">
      <alignment horizontal="right"/>
    </xf>
    <xf numFmtId="167" fontId="44" fillId="24" borderId="0" xfId="33" applyNumberFormat="1" applyFont="1" applyFill="1" applyBorder="1" applyAlignment="1">
      <alignment horizontal="right"/>
    </xf>
    <xf numFmtId="49" fontId="44" fillId="24" borderId="0" xfId="33" applyNumberFormat="1" applyFont="1" applyFill="1" applyBorder="1" applyAlignment="1">
      <alignment horizontal="right" indent="1"/>
    </xf>
    <xf numFmtId="0" fontId="29" fillId="25" borderId="11" xfId="0" applyNumberFormat="1" applyFont="1" applyFill="1" applyBorder="1" applyAlignment="1">
      <alignment horizontal="right" readingOrder="1"/>
    </xf>
    <xf numFmtId="49" fontId="29" fillId="24" borderId="0" xfId="33" applyNumberFormat="1" applyFont="1" applyFill="1" applyBorder="1" applyAlignment="1">
      <alignment horizontal="right" indent="1"/>
    </xf>
    <xf numFmtId="3" fontId="26" fillId="25" borderId="0" xfId="0" applyNumberFormat="1" applyFont="1" applyFill="1" applyBorder="1" applyAlignment="1">
      <alignment horizontal="right" vertical="center" wrapText="1"/>
    </xf>
    <xf numFmtId="0" fontId="50" fillId="25" borderId="0" xfId="0" applyFont="1" applyFill="1" applyAlignment="1">
      <alignment horizontal="left"/>
    </xf>
    <xf numFmtId="0" fontId="52" fillId="0" borderId="0" xfId="0" applyFont="1" applyAlignment="1"/>
    <xf numFmtId="3" fontId="50" fillId="0" borderId="15" xfId="0" applyNumberFormat="1" applyFont="1" applyBorder="1"/>
    <xf numFmtId="3" fontId="50" fillId="0" borderId="15" xfId="0" applyNumberFormat="1" applyFont="1" applyFill="1" applyBorder="1" applyAlignment="1">
      <alignment horizontal="right"/>
    </xf>
    <xf numFmtId="3" fontId="50" fillId="25" borderId="0" xfId="0" applyNumberFormat="1" applyFont="1" applyFill="1" applyBorder="1" applyAlignment="1">
      <alignment horizontal="right"/>
    </xf>
    <xf numFmtId="4" fontId="50" fillId="25" borderId="0" xfId="0" applyNumberFormat="1" applyFont="1" applyFill="1" applyAlignment="1">
      <alignment horizontal="left"/>
    </xf>
    <xf numFmtId="0" fontId="60" fillId="25" borderId="0" xfId="0" applyFont="1" applyFill="1" applyBorder="1" applyAlignment="1">
      <alignment horizontal="left"/>
    </xf>
    <xf numFmtId="167" fontId="50" fillId="25" borderId="0" xfId="0" applyNumberFormat="1" applyFont="1" applyFill="1" applyBorder="1"/>
    <xf numFmtId="166" fontId="50" fillId="25" borderId="0" xfId="0" applyNumberFormat="1" applyFont="1" applyFill="1" applyBorder="1" applyAlignment="1">
      <alignment horizontal="right"/>
    </xf>
    <xf numFmtId="167" fontId="26" fillId="0" borderId="0" xfId="33" applyNumberFormat="1" applyFont="1"/>
    <xf numFmtId="17" fontId="8" fillId="24" borderId="0" xfId="0" applyNumberFormat="1" applyFont="1" applyFill="1" applyBorder="1" applyAlignment="1">
      <alignment horizontal="left"/>
    </xf>
    <xf numFmtId="2" fontId="6" fillId="0" borderId="0" xfId="0" applyNumberFormat="1" applyFont="1" applyBorder="1"/>
    <xf numFmtId="3" fontId="50" fillId="30" borderId="0" xfId="0" applyNumberFormat="1" applyFont="1" applyFill="1"/>
    <xf numFmtId="0" fontId="50" fillId="25" borderId="0" xfId="0" applyFont="1" applyFill="1" applyBorder="1" applyAlignment="1"/>
    <xf numFmtId="3" fontId="50" fillId="30" borderId="0" xfId="0" applyNumberFormat="1" applyFont="1" applyFill="1" applyAlignment="1">
      <alignment horizontal="right"/>
    </xf>
    <xf numFmtId="3" fontId="0" fillId="30" borderId="0" xfId="0" applyNumberFormat="1" applyFill="1" applyBorder="1"/>
    <xf numFmtId="0" fontId="36" fillId="0" borderId="0" xfId="0" applyFont="1" applyBorder="1" applyAlignment="1"/>
    <xf numFmtId="49" fontId="52" fillId="0" borderId="0" xfId="0" applyNumberFormat="1" applyFont="1" applyAlignment="1"/>
    <xf numFmtId="0" fontId="65" fillId="0" borderId="0" xfId="0" applyFont="1" applyBorder="1" applyAlignment="1"/>
    <xf numFmtId="0" fontId="36" fillId="0" borderId="0" xfId="0" applyFont="1" applyBorder="1"/>
    <xf numFmtId="167" fontId="44" fillId="0" borderId="0" xfId="0" applyNumberFormat="1" applyFont="1"/>
    <xf numFmtId="3" fontId="50" fillId="25" borderId="16" xfId="0" applyNumberFormat="1" applyFont="1" applyFill="1" applyBorder="1"/>
    <xf numFmtId="0" fontId="0" fillId="25" borderId="0" xfId="0" applyNumberFormat="1" applyFill="1" applyBorder="1"/>
    <xf numFmtId="167" fontId="50" fillId="25" borderId="16" xfId="33" applyNumberFormat="1" applyFont="1" applyFill="1" applyBorder="1"/>
    <xf numFmtId="167" fontId="50" fillId="25" borderId="15" xfId="33" applyNumberFormat="1" applyFont="1" applyFill="1" applyBorder="1"/>
    <xf numFmtId="167" fontId="55" fillId="25" borderId="16" xfId="33" applyNumberFormat="1" applyFont="1" applyFill="1" applyBorder="1" applyAlignment="1">
      <alignment horizontal="center"/>
    </xf>
    <xf numFmtId="167" fontId="55" fillId="25" borderId="16" xfId="33" applyNumberFormat="1" applyFont="1" applyFill="1" applyBorder="1"/>
    <xf numFmtId="177" fontId="55" fillId="25" borderId="16" xfId="0" applyNumberFormat="1" applyFont="1" applyFill="1" applyBorder="1"/>
    <xf numFmtId="177" fontId="50" fillId="25" borderId="15" xfId="0" applyNumberFormat="1" applyFont="1" applyFill="1" applyBorder="1"/>
    <xf numFmtId="43" fontId="5" fillId="24" borderId="15" xfId="0" applyNumberFormat="1" applyFont="1" applyFill="1" applyBorder="1"/>
    <xf numFmtId="0" fontId="50" fillId="25" borderId="0" xfId="0" applyFont="1" applyFill="1" applyBorder="1" applyAlignment="1">
      <alignment horizontal="center" vertical="center" wrapText="1"/>
    </xf>
    <xf numFmtId="0" fontId="0" fillId="25" borderId="19" xfId="0" applyFill="1" applyBorder="1"/>
    <xf numFmtId="43" fontId="50" fillId="0" borderId="16" xfId="33" applyFont="1" applyBorder="1" applyAlignment="1"/>
    <xf numFmtId="0" fontId="50" fillId="25" borderId="0" xfId="0" applyFont="1" applyFill="1" applyBorder="1" applyAlignment="1">
      <alignment horizontal="left" vertical="center"/>
    </xf>
    <xf numFmtId="0" fontId="60" fillId="25" borderId="0" xfId="0" applyFont="1" applyFill="1" applyBorder="1" applyAlignment="1">
      <alignment horizontal="left" vertical="center" wrapText="1"/>
    </xf>
    <xf numFmtId="0" fontId="52" fillId="25" borderId="0" xfId="0" applyFont="1" applyFill="1" applyBorder="1" applyAlignment="1">
      <alignment horizontal="left" vertical="center"/>
    </xf>
    <xf numFmtId="0" fontId="68" fillId="0" borderId="0" xfId="0" applyFont="1" applyBorder="1" applyAlignment="1">
      <alignment horizontal="center" vertical="center" wrapText="1"/>
    </xf>
    <xf numFmtId="0" fontId="50" fillId="25" borderId="19" xfId="0" applyFont="1" applyFill="1" applyBorder="1" applyAlignment="1">
      <alignment horizontal="center"/>
    </xf>
    <xf numFmtId="167" fontId="50" fillId="25" borderId="19" xfId="33" applyNumberFormat="1" applyFont="1" applyFill="1" applyBorder="1"/>
    <xf numFmtId="3" fontId="50" fillId="25" borderId="19" xfId="33" applyNumberFormat="1" applyFont="1" applyFill="1" applyBorder="1"/>
    <xf numFmtId="0" fontId="0" fillId="25" borderId="12" xfId="0" applyFill="1" applyBorder="1"/>
    <xf numFmtId="3" fontId="56" fillId="27" borderId="17" xfId="31" applyNumberFormat="1" applyFont="1" applyFill="1" applyBorder="1" applyAlignment="1" applyProtection="1">
      <alignment horizontal="center" wrapText="1" readingOrder="1"/>
    </xf>
    <xf numFmtId="3" fontId="49" fillId="0" borderId="9" xfId="0" applyNumberFormat="1" applyFont="1" applyBorder="1"/>
    <xf numFmtId="3" fontId="50" fillId="25" borderId="0" xfId="0" applyNumberFormat="1" applyFont="1" applyFill="1" applyBorder="1" applyAlignment="1">
      <alignment horizontal="center"/>
    </xf>
    <xf numFmtId="3" fontId="60" fillId="25" borderId="0" xfId="0" applyNumberFormat="1" applyFont="1" applyFill="1" applyBorder="1" applyAlignment="1">
      <alignment horizontal="left"/>
    </xf>
    <xf numFmtId="3" fontId="52" fillId="25" borderId="0" xfId="0" applyNumberFormat="1" applyFont="1" applyFill="1" applyBorder="1" applyAlignment="1">
      <alignment horizontal="left" vertical="center"/>
    </xf>
    <xf numFmtId="3" fontId="52" fillId="25" borderId="0" xfId="0" applyNumberFormat="1" applyFont="1" applyFill="1"/>
    <xf numFmtId="3" fontId="26" fillId="0" borderId="0" xfId="0" applyNumberFormat="1" applyFont="1" applyBorder="1" applyAlignment="1">
      <alignment wrapText="1"/>
    </xf>
    <xf numFmtId="17" fontId="4" fillId="24" borderId="0" xfId="0" applyNumberFormat="1" applyFont="1" applyFill="1" applyBorder="1" applyAlignment="1">
      <alignment horizontal="center"/>
    </xf>
    <xf numFmtId="2" fontId="26" fillId="0" borderId="0" xfId="0" applyNumberFormat="1" applyFont="1"/>
    <xf numFmtId="2" fontId="26" fillId="0" borderId="0" xfId="0" applyNumberFormat="1" applyFont="1" applyAlignment="1">
      <alignment horizontal="left" indent="1"/>
    </xf>
    <xf numFmtId="2" fontId="29" fillId="0" borderId="0" xfId="0" applyNumberFormat="1" applyFont="1"/>
    <xf numFmtId="17" fontId="6" fillId="24" borderId="0" xfId="0" applyNumberFormat="1" applyFont="1" applyFill="1" applyBorder="1" applyAlignment="1">
      <alignment horizontal="left"/>
    </xf>
    <xf numFmtId="2" fontId="29" fillId="0" borderId="0" xfId="0" applyNumberFormat="1" applyFont="1" applyAlignment="1">
      <alignment horizontal="left" indent="1"/>
    </xf>
    <xf numFmtId="167" fontId="50" fillId="0" borderId="0" xfId="33" applyNumberFormat="1" applyFont="1" applyBorder="1"/>
    <xf numFmtId="0" fontId="26" fillId="25" borderId="19" xfId="0" applyFont="1" applyFill="1" applyBorder="1"/>
    <xf numFmtId="17" fontId="4" fillId="24" borderId="0" xfId="33" applyNumberFormat="1" applyFont="1" applyFill="1" applyBorder="1" applyAlignment="1" applyProtection="1">
      <alignment horizontal="center"/>
    </xf>
    <xf numFmtId="10" fontId="26" fillId="0" borderId="0" xfId="41" applyNumberFormat="1" applyFont="1"/>
    <xf numFmtId="10" fontId="26" fillId="0" borderId="0" xfId="41" applyNumberFormat="1" applyFont="1" applyBorder="1"/>
    <xf numFmtId="17" fontId="8" fillId="24" borderId="0" xfId="33" applyNumberFormat="1" applyFont="1" applyFill="1" applyBorder="1" applyAlignment="1" applyProtection="1">
      <alignment horizontal="left"/>
    </xf>
    <xf numFmtId="10" fontId="29" fillId="0" borderId="0" xfId="41" applyNumberFormat="1" applyFont="1"/>
    <xf numFmtId="43" fontId="52" fillId="0" borderId="0" xfId="33" applyFont="1"/>
    <xf numFmtId="17" fontId="6" fillId="24" borderId="0" xfId="33" applyNumberFormat="1" applyFont="1" applyFill="1" applyBorder="1" applyAlignment="1" applyProtection="1">
      <alignment horizontal="left"/>
    </xf>
    <xf numFmtId="0" fontId="50" fillId="25" borderId="0" xfId="0" applyFont="1" applyFill="1" applyBorder="1" applyAlignment="1">
      <alignment vertical="center"/>
    </xf>
    <xf numFmtId="167" fontId="52" fillId="25" borderId="0" xfId="0" applyNumberFormat="1" applyFont="1" applyFill="1"/>
    <xf numFmtId="0" fontId="69" fillId="0" borderId="0" xfId="0" applyFont="1"/>
    <xf numFmtId="179" fontId="70" fillId="0" borderId="0" xfId="0" applyNumberFormat="1" applyFont="1" applyBorder="1"/>
    <xf numFmtId="0" fontId="70" fillId="0" borderId="0" xfId="0" applyFont="1" applyBorder="1"/>
    <xf numFmtId="0" fontId="69" fillId="25" borderId="0" xfId="0" applyFont="1" applyFill="1"/>
    <xf numFmtId="179" fontId="0" fillId="0" borderId="0" xfId="0" applyNumberFormat="1"/>
    <xf numFmtId="3" fontId="7" fillId="24" borderId="0" xfId="0" applyNumberFormat="1" applyFont="1" applyFill="1" applyBorder="1"/>
    <xf numFmtId="3" fontId="0" fillId="0" borderId="0" xfId="0" applyNumberFormat="1" applyFont="1" applyBorder="1"/>
    <xf numFmtId="0" fontId="53" fillId="24" borderId="0" xfId="0" applyFont="1" applyFill="1"/>
    <xf numFmtId="0" fontId="8" fillId="24" borderId="0" xfId="0" applyFont="1" applyFill="1" applyAlignment="1">
      <alignment vertical="center"/>
    </xf>
    <xf numFmtId="0" fontId="7" fillId="25" borderId="0" xfId="0" applyFont="1" applyFill="1" applyAlignment="1">
      <alignment vertical="center"/>
    </xf>
    <xf numFmtId="167" fontId="0" fillId="0" borderId="0" xfId="33" applyNumberFormat="1" applyFont="1" applyBorder="1"/>
    <xf numFmtId="167" fontId="0" fillId="0" borderId="0" xfId="33" applyNumberFormat="1" applyFont="1" applyBorder="1" applyAlignment="1">
      <alignment horizontal="right"/>
    </xf>
    <xf numFmtId="0" fontId="8" fillId="0" borderId="0" xfId="0" quotePrefix="1" applyFont="1" applyBorder="1" applyAlignment="1">
      <alignment horizontal="left"/>
    </xf>
    <xf numFmtId="0" fontId="58" fillId="25" borderId="0" xfId="31" applyFont="1" applyFill="1" applyAlignment="1" applyProtection="1"/>
    <xf numFmtId="0" fontId="9" fillId="0" borderId="0" xfId="31" applyAlignment="1" applyProtection="1"/>
    <xf numFmtId="49" fontId="56" fillId="32" borderId="0" xfId="31" applyNumberFormat="1" applyFont="1" applyFill="1" applyBorder="1" applyAlignment="1" applyProtection="1">
      <alignment horizontal="center" wrapText="1" readingOrder="1"/>
    </xf>
    <xf numFmtId="0" fontId="57" fillId="25" borderId="0" xfId="31" applyFont="1" applyFill="1" applyAlignment="1" applyProtection="1"/>
    <xf numFmtId="0" fontId="60" fillId="0" borderId="0" xfId="0" applyFont="1" applyFill="1" applyBorder="1" applyAlignment="1">
      <alignment vertical="center"/>
    </xf>
    <xf numFmtId="0" fontId="48" fillId="0" borderId="0" xfId="0" applyFont="1" applyAlignment="1">
      <alignment vertical="center"/>
    </xf>
    <xf numFmtId="0" fontId="72" fillId="0" borderId="18" xfId="0" applyFont="1" applyBorder="1" applyAlignment="1">
      <alignment vertical="center" wrapText="1"/>
    </xf>
    <xf numFmtId="3" fontId="50" fillId="25" borderId="15" xfId="0" applyNumberFormat="1" applyFont="1" applyFill="1" applyBorder="1" applyAlignment="1">
      <alignment horizontal="right" vertical="center"/>
    </xf>
    <xf numFmtId="166" fontId="50" fillId="25" borderId="0" xfId="0" applyNumberFormat="1" applyFont="1" applyFill="1"/>
    <xf numFmtId="3" fontId="50" fillId="0" borderId="16" xfId="0" applyNumberFormat="1" applyFont="1" applyBorder="1"/>
    <xf numFmtId="182" fontId="4" fillId="0" borderId="0" xfId="0" applyNumberFormat="1" applyFont="1" applyBorder="1"/>
    <xf numFmtId="168" fontId="40" fillId="0" borderId="0" xfId="0" applyNumberFormat="1" applyFont="1" applyBorder="1" applyAlignment="1">
      <alignment vertical="center"/>
    </xf>
    <xf numFmtId="3" fontId="26" fillId="25" borderId="0" xfId="0" applyNumberFormat="1" applyFont="1" applyFill="1" applyBorder="1" applyAlignment="1">
      <alignment horizontal="right"/>
    </xf>
    <xf numFmtId="3" fontId="7" fillId="25" borderId="0" xfId="37" applyNumberFormat="1" applyFill="1" applyBorder="1"/>
    <xf numFmtId="3" fontId="26" fillId="25" borderId="19" xfId="37" applyNumberFormat="1" applyFont="1" applyFill="1" applyBorder="1"/>
    <xf numFmtId="3" fontId="26" fillId="25" borderId="0" xfId="36" applyNumberFormat="1" applyFont="1" applyFill="1" applyBorder="1"/>
    <xf numFmtId="3" fontId="3" fillId="25" borderId="0" xfId="36" applyNumberFormat="1" applyFont="1" applyFill="1" applyBorder="1"/>
    <xf numFmtId="167" fontId="4" fillId="0" borderId="0" xfId="0" applyNumberFormat="1" applyFont="1"/>
    <xf numFmtId="166" fontId="54" fillId="24" borderId="0" xfId="0" applyNumberFormat="1" applyFont="1" applyFill="1" applyBorder="1"/>
    <xf numFmtId="166" fontId="0" fillId="0" borderId="0" xfId="0" applyNumberFormat="1"/>
    <xf numFmtId="166" fontId="0" fillId="25" borderId="0" xfId="0" applyNumberFormat="1" applyFill="1"/>
    <xf numFmtId="177" fontId="50" fillId="25" borderId="0" xfId="0" applyNumberFormat="1" applyFont="1" applyFill="1" applyBorder="1"/>
    <xf numFmtId="3" fontId="0" fillId="25" borderId="0" xfId="0" applyNumberFormat="1" applyFill="1" applyBorder="1" applyAlignment="1">
      <alignment horizontal="center"/>
    </xf>
    <xf numFmtId="2" fontId="74" fillId="25" borderId="16" xfId="0" applyNumberFormat="1" applyFont="1" applyFill="1" applyBorder="1" applyAlignment="1">
      <alignment horizontal="center"/>
    </xf>
    <xf numFmtId="2" fontId="74" fillId="25" borderId="15" xfId="0" applyNumberFormat="1" applyFont="1" applyFill="1" applyBorder="1" applyAlignment="1">
      <alignment horizontal="center"/>
    </xf>
    <xf numFmtId="0" fontId="51" fillId="25" borderId="0" xfId="0" applyFont="1" applyFill="1" applyBorder="1" applyAlignment="1">
      <alignment horizontal="center"/>
    </xf>
    <xf numFmtId="3" fontId="50" fillId="0" borderId="16" xfId="0" applyNumberFormat="1" applyFont="1" applyBorder="1" applyAlignment="1">
      <alignment horizontal="right" indent="1"/>
    </xf>
    <xf numFmtId="0" fontId="78" fillId="0" borderId="0" xfId="0" applyFont="1" applyAlignment="1">
      <alignment vertical="center"/>
    </xf>
    <xf numFmtId="0" fontId="79" fillId="0" borderId="0" xfId="0" applyFont="1" applyAlignment="1">
      <alignment vertical="center"/>
    </xf>
    <xf numFmtId="0" fontId="3" fillId="0" borderId="0" xfId="0" applyFont="1"/>
    <xf numFmtId="0" fontId="82" fillId="0" borderId="0" xfId="0" applyFont="1" applyBorder="1"/>
    <xf numFmtId="0" fontId="82" fillId="0" borderId="0" xfId="0" applyFont="1"/>
    <xf numFmtId="0" fontId="0" fillId="0" borderId="0" xfId="0" applyAlignment="1">
      <alignment horizontal="left"/>
    </xf>
    <xf numFmtId="0" fontId="83" fillId="0" borderId="0" xfId="0" applyFont="1"/>
    <xf numFmtId="0" fontId="80" fillId="0" borderId="0" xfId="0" applyFont="1" applyBorder="1" applyAlignment="1">
      <alignment horizontal="center" vertical="center" wrapText="1"/>
    </xf>
    <xf numFmtId="3" fontId="80" fillId="0" borderId="0" xfId="0" applyNumberFormat="1" applyFont="1" applyBorder="1" applyAlignment="1">
      <alignment vertical="center"/>
    </xf>
    <xf numFmtId="3" fontId="82" fillId="0" borderId="0" xfId="0" applyNumberFormat="1" applyFont="1" applyBorder="1" applyAlignment="1">
      <alignment vertical="center"/>
    </xf>
    <xf numFmtId="0" fontId="4" fillId="0" borderId="0" xfId="0" applyFont="1" applyAlignment="1">
      <alignment horizontal="left" vertical="center"/>
    </xf>
    <xf numFmtId="0" fontId="3" fillId="0" borderId="0" xfId="0" applyFont="1" applyAlignment="1">
      <alignment horizontal="justify" vertical="justify" wrapText="1"/>
    </xf>
    <xf numFmtId="49" fontId="56" fillId="27" borderId="23" xfId="31" applyNumberFormat="1" applyFont="1" applyFill="1" applyBorder="1" applyAlignment="1" applyProtection="1">
      <alignment horizontal="center" wrapText="1" readingOrder="1"/>
    </xf>
    <xf numFmtId="0" fontId="6" fillId="0" borderId="0" xfId="0" applyFont="1" applyAlignment="1">
      <alignment wrapText="1"/>
    </xf>
    <xf numFmtId="0" fontId="31" fillId="0" borderId="0" xfId="0" applyFont="1" applyAlignment="1">
      <alignment horizontal="left" vertical="center"/>
    </xf>
    <xf numFmtId="0" fontId="85" fillId="0" borderId="0" xfId="0" applyFont="1"/>
    <xf numFmtId="0" fontId="34" fillId="0" borderId="0" xfId="0" applyFont="1"/>
    <xf numFmtId="0" fontId="86" fillId="0" borderId="0" xfId="0" applyFont="1"/>
    <xf numFmtId="0" fontId="57" fillId="0" borderId="0" xfId="31" applyFont="1" applyAlignment="1" applyProtection="1">
      <alignment wrapText="1"/>
    </xf>
    <xf numFmtId="0" fontId="58" fillId="25" borderId="0" xfId="31" applyFont="1" applyFill="1" applyAlignment="1" applyProtection="1">
      <alignment wrapText="1"/>
    </xf>
    <xf numFmtId="0" fontId="58" fillId="0" borderId="0" xfId="31" applyFont="1" applyAlignment="1" applyProtection="1">
      <alignment horizontal="left" wrapText="1"/>
    </xf>
    <xf numFmtId="0" fontId="58" fillId="0" borderId="0" xfId="31" applyFont="1" applyAlignment="1" applyProtection="1">
      <alignment wrapText="1"/>
    </xf>
    <xf numFmtId="0" fontId="58" fillId="0" borderId="0" xfId="0" applyFont="1" applyAlignment="1">
      <alignment wrapText="1"/>
    </xf>
    <xf numFmtId="0" fontId="58" fillId="31" borderId="0" xfId="31" applyFont="1" applyFill="1" applyAlignment="1" applyProtection="1">
      <alignment wrapText="1"/>
    </xf>
    <xf numFmtId="0" fontId="58" fillId="29" borderId="0" xfId="31" applyFont="1" applyFill="1" applyAlignment="1" applyProtection="1">
      <alignment wrapText="1"/>
    </xf>
    <xf numFmtId="0" fontId="58" fillId="34" borderId="0" xfId="0" applyFont="1" applyFill="1" applyAlignment="1">
      <alignment wrapText="1"/>
    </xf>
    <xf numFmtId="0" fontId="57" fillId="0" borderId="0" xfId="31" applyFont="1" applyAlignment="1" applyProtection="1">
      <alignment horizontal="left" wrapText="1"/>
    </xf>
    <xf numFmtId="0" fontId="57" fillId="38" borderId="0" xfId="31" applyFont="1" applyFill="1" applyAlignment="1" applyProtection="1">
      <alignment wrapText="1"/>
    </xf>
    <xf numFmtId="0" fontId="87" fillId="0" borderId="0" xfId="0" applyFont="1" applyAlignment="1">
      <alignment wrapText="1"/>
    </xf>
    <xf numFmtId="0" fontId="52" fillId="25" borderId="0" xfId="0" applyFont="1" applyFill="1" applyAlignment="1">
      <alignment horizontal="left" wrapText="1"/>
    </xf>
    <xf numFmtId="0" fontId="88" fillId="0" borderId="0" xfId="0" applyFont="1" applyFill="1"/>
    <xf numFmtId="0" fontId="88" fillId="0" borderId="10" xfId="0" applyFont="1" applyFill="1" applyBorder="1"/>
    <xf numFmtId="0" fontId="91" fillId="0" borderId="7" xfId="47" applyFont="1" applyFill="1" applyAlignment="1">
      <alignment horizontal="left"/>
    </xf>
    <xf numFmtId="0" fontId="58" fillId="0" borderId="30" xfId="0" applyFont="1" applyFill="1" applyBorder="1" applyAlignment="1">
      <alignment horizontal="center" vertical="center" wrapText="1"/>
    </xf>
    <xf numFmtId="0" fontId="58" fillId="0" borderId="31" xfId="0" applyFont="1" applyFill="1" applyBorder="1" applyAlignment="1">
      <alignment horizontal="center" vertical="center" wrapText="1"/>
    </xf>
    <xf numFmtId="0" fontId="58" fillId="0" borderId="32" xfId="0" applyFont="1" applyFill="1" applyBorder="1" applyAlignment="1">
      <alignment horizontal="center" vertical="center" wrapText="1"/>
    </xf>
    <xf numFmtId="0" fontId="58" fillId="0" borderId="33" xfId="0" applyFont="1" applyFill="1" applyBorder="1" applyAlignment="1">
      <alignment horizontal="center" vertical="center" wrapText="1"/>
    </xf>
    <xf numFmtId="0" fontId="80" fillId="0" borderId="34" xfId="0" applyFont="1" applyBorder="1" applyAlignment="1">
      <alignment horizontal="center" vertical="center" wrapText="1"/>
    </xf>
    <xf numFmtId="3" fontId="80" fillId="0" borderId="34" xfId="0" applyNumberFormat="1" applyFont="1" applyBorder="1" applyAlignment="1">
      <alignment vertical="center"/>
    </xf>
    <xf numFmtId="3" fontId="82" fillId="0" borderId="34" xfId="0" applyNumberFormat="1" applyFont="1" applyBorder="1" applyAlignment="1">
      <alignment vertical="center"/>
    </xf>
    <xf numFmtId="0" fontId="80" fillId="0" borderId="0" xfId="0" applyFont="1" applyBorder="1"/>
    <xf numFmtId="3" fontId="80" fillId="0" borderId="36" xfId="0" applyNumberFormat="1" applyFont="1" applyBorder="1" applyAlignment="1">
      <alignment vertical="center"/>
    </xf>
    <xf numFmtId="3" fontId="82" fillId="0" borderId="36" xfId="0" applyNumberFormat="1" applyFont="1" applyBorder="1" applyAlignment="1">
      <alignment vertical="center"/>
    </xf>
    <xf numFmtId="3" fontId="80" fillId="0" borderId="35" xfId="0" applyNumberFormat="1" applyFont="1" applyBorder="1" applyAlignment="1">
      <alignment vertical="center"/>
    </xf>
    <xf numFmtId="3" fontId="82" fillId="0" borderId="35" xfId="0" applyNumberFormat="1" applyFont="1" applyBorder="1" applyAlignment="1">
      <alignment vertical="center"/>
    </xf>
    <xf numFmtId="0" fontId="80" fillId="0" borderId="37" xfId="0" applyFont="1" applyBorder="1" applyAlignment="1">
      <alignment horizontal="center" vertical="center" wrapText="1"/>
    </xf>
    <xf numFmtId="0" fontId="93" fillId="0" borderId="0" xfId="0" applyFont="1"/>
    <xf numFmtId="0" fontId="93" fillId="38" borderId="34" xfId="0" applyFont="1" applyFill="1" applyBorder="1" applyAlignment="1">
      <alignment horizontal="center" vertical="center" wrapText="1"/>
    </xf>
    <xf numFmtId="186" fontId="0" fillId="0" borderId="34" xfId="41" applyNumberFormat="1" applyFont="1" applyBorder="1" applyAlignment="1">
      <alignment horizontal="center" vertical="center"/>
    </xf>
    <xf numFmtId="0" fontId="58" fillId="38" borderId="34" xfId="0" applyFont="1" applyFill="1" applyBorder="1" applyAlignment="1">
      <alignment horizontal="center" vertical="center" wrapText="1"/>
    </xf>
    <xf numFmtId="0" fontId="0" fillId="0" borderId="34" xfId="0" applyBorder="1" applyAlignment="1">
      <alignment horizontal="center" vertical="center"/>
    </xf>
    <xf numFmtId="0" fontId="0" fillId="0" borderId="34" xfId="0" quotePrefix="1" applyBorder="1" applyAlignment="1">
      <alignment horizontal="center" vertical="center"/>
    </xf>
    <xf numFmtId="10" fontId="98" fillId="38" borderId="34" xfId="41" applyNumberFormat="1" applyFont="1" applyFill="1" applyBorder="1" applyAlignment="1">
      <alignment horizontal="center" vertical="center"/>
    </xf>
    <xf numFmtId="0" fontId="98" fillId="38" borderId="34" xfId="0" applyFont="1" applyFill="1" applyBorder="1" applyAlignment="1">
      <alignment horizontal="center" vertical="center"/>
    </xf>
    <xf numFmtId="187" fontId="36" fillId="0" borderId="34" xfId="41" applyNumberFormat="1" applyFont="1" applyBorder="1" applyAlignment="1">
      <alignment horizontal="center" vertical="center"/>
    </xf>
    <xf numFmtId="0" fontId="6" fillId="0" borderId="34" xfId="0" applyFont="1" applyBorder="1" applyAlignment="1">
      <alignment horizontal="center" vertical="center" wrapText="1"/>
    </xf>
    <xf numFmtId="0" fontId="36" fillId="0" borderId="34" xfId="0" applyFont="1" applyBorder="1" applyAlignment="1">
      <alignment horizontal="center" vertical="center"/>
    </xf>
    <xf numFmtId="10" fontId="58" fillId="38" borderId="34" xfId="41" applyNumberFormat="1" applyFont="1" applyFill="1" applyBorder="1" applyAlignment="1">
      <alignment horizontal="center" vertical="center" wrapText="1"/>
    </xf>
    <xf numFmtId="0" fontId="58" fillId="38" borderId="34" xfId="0" applyFont="1" applyFill="1" applyBorder="1" applyAlignment="1">
      <alignment horizontal="center" vertical="center"/>
    </xf>
    <xf numFmtId="170" fontId="0" fillId="0" borderId="34" xfId="49" applyNumberFormat="1" applyFont="1" applyBorder="1" applyAlignment="1">
      <alignment horizontal="center" vertical="center"/>
    </xf>
    <xf numFmtId="0" fontId="71" fillId="25" borderId="34" xfId="0" applyFont="1" applyFill="1" applyBorder="1" applyAlignment="1">
      <alignment vertical="center" wrapText="1"/>
    </xf>
    <xf numFmtId="167" fontId="55" fillId="25" borderId="34" xfId="33" applyNumberFormat="1" applyFont="1" applyFill="1" applyBorder="1" applyAlignment="1">
      <alignment vertical="center"/>
    </xf>
    <xf numFmtId="3" fontId="55" fillId="25" borderId="34" xfId="33" applyNumberFormat="1" applyFont="1" applyFill="1" applyBorder="1" applyAlignment="1">
      <alignment vertical="center"/>
    </xf>
    <xf numFmtId="0" fontId="55" fillId="25" borderId="34" xfId="33" quotePrefix="1" applyNumberFormat="1" applyFont="1" applyFill="1" applyBorder="1" applyAlignment="1">
      <alignment horizontal="right" vertical="center"/>
    </xf>
    <xf numFmtId="0" fontId="64" fillId="0" borderId="34" xfId="0" applyFont="1" applyBorder="1" applyAlignment="1">
      <alignment vertical="center" wrapText="1"/>
    </xf>
    <xf numFmtId="167" fontId="50" fillId="0" borderId="34" xfId="33" applyNumberFormat="1" applyFont="1" applyBorder="1" applyAlignment="1">
      <alignment vertical="center"/>
    </xf>
    <xf numFmtId="166" fontId="50" fillId="0" borderId="34" xfId="33" applyNumberFormat="1" applyFont="1" applyBorder="1" applyAlignment="1">
      <alignment vertical="center"/>
    </xf>
    <xf numFmtId="166" fontId="50" fillId="0" borderId="34" xfId="33" applyNumberFormat="1" applyFont="1" applyBorder="1" applyAlignment="1">
      <alignment horizontal="right" vertical="center"/>
    </xf>
    <xf numFmtId="3" fontId="50" fillId="0" borderId="34" xfId="33" applyNumberFormat="1" applyFont="1" applyBorder="1" applyAlignment="1">
      <alignment vertical="center"/>
    </xf>
    <xf numFmtId="3" fontId="50" fillId="0" borderId="34" xfId="33" applyNumberFormat="1" applyFont="1" applyBorder="1" applyAlignment="1">
      <alignment horizontal="right" vertical="center"/>
    </xf>
    <xf numFmtId="176" fontId="55" fillId="0" borderId="34" xfId="33" quotePrefix="1" applyNumberFormat="1" applyFont="1" applyFill="1" applyBorder="1" applyAlignment="1">
      <alignment horizontal="center" vertical="top"/>
    </xf>
    <xf numFmtId="176" fontId="55" fillId="0" borderId="34" xfId="33" quotePrefix="1" applyNumberFormat="1" applyFont="1" applyFill="1" applyBorder="1" applyAlignment="1">
      <alignment horizontal="right" vertical="top"/>
    </xf>
    <xf numFmtId="0" fontId="50" fillId="25" borderId="34" xfId="33" quotePrefix="1" applyNumberFormat="1" applyFont="1" applyFill="1" applyBorder="1" applyAlignment="1">
      <alignment horizontal="right" vertical="center"/>
    </xf>
    <xf numFmtId="1" fontId="50" fillId="0" borderId="34" xfId="0" applyNumberFormat="1" applyFont="1" applyBorder="1" applyAlignment="1">
      <alignment vertical="center"/>
    </xf>
    <xf numFmtId="0" fontId="92" fillId="38" borderId="34" xfId="0" applyFont="1" applyFill="1" applyBorder="1" applyAlignment="1">
      <alignment horizontal="center" vertical="center" wrapText="1"/>
    </xf>
    <xf numFmtId="188" fontId="3" fillId="0" borderId="34" xfId="0" applyNumberFormat="1" applyFont="1" applyFill="1" applyBorder="1" applyAlignment="1">
      <alignment horizontal="center" vertical="center" wrapText="1"/>
    </xf>
    <xf numFmtId="0" fontId="3" fillId="0" borderId="34" xfId="0" applyFont="1" applyFill="1" applyBorder="1" applyAlignment="1">
      <alignment horizontal="left" vertical="center" wrapText="1"/>
    </xf>
    <xf numFmtId="0" fontId="3" fillId="39" borderId="34" xfId="0" applyFont="1" applyFill="1" applyBorder="1" applyAlignment="1">
      <alignment horizontal="right" vertical="center" wrapText="1"/>
    </xf>
    <xf numFmtId="0" fontId="0" fillId="39" borderId="34" xfId="0" applyFill="1" applyBorder="1" applyAlignment="1">
      <alignment horizontal="right"/>
    </xf>
    <xf numFmtId="0" fontId="3" fillId="0" borderId="34" xfId="0" applyFont="1" applyFill="1" applyBorder="1" applyAlignment="1">
      <alignment vertical="top"/>
    </xf>
    <xf numFmtId="43" fontId="3" fillId="0" borderId="34" xfId="33" applyFont="1" applyFill="1" applyBorder="1" applyAlignment="1">
      <alignment horizontal="right" vertical="center"/>
    </xf>
    <xf numFmtId="0" fontId="50" fillId="0" borderId="34" xfId="0" applyFont="1" applyBorder="1" applyAlignment="1">
      <alignment horizontal="right"/>
    </xf>
    <xf numFmtId="188" fontId="3" fillId="0" borderId="34" xfId="0" applyNumberFormat="1" applyFont="1" applyFill="1" applyBorder="1" applyAlignment="1">
      <alignment horizontal="center" vertical="center"/>
    </xf>
    <xf numFmtId="43" fontId="50" fillId="0" borderId="34" xfId="33" applyFont="1" applyFill="1" applyBorder="1" applyAlignment="1">
      <alignment horizontal="right" vertical="center"/>
    </xf>
    <xf numFmtId="43" fontId="3" fillId="0" borderId="34" xfId="33" applyFont="1" applyFill="1" applyBorder="1" applyAlignment="1">
      <alignment vertical="center"/>
    </xf>
    <xf numFmtId="17" fontId="3" fillId="0" borderId="34" xfId="0" applyNumberFormat="1" applyFont="1" applyFill="1" applyBorder="1" applyAlignment="1">
      <alignment vertical="top"/>
    </xf>
    <xf numFmtId="43" fontId="3" fillId="0" borderId="34" xfId="33" applyFont="1" applyFill="1" applyBorder="1" applyAlignment="1">
      <alignment horizontal="center" vertical="center"/>
    </xf>
    <xf numFmtId="0" fontId="50" fillId="0" borderId="34" xfId="0" applyFont="1" applyBorder="1" applyAlignment="1">
      <alignment horizontal="right" vertical="center"/>
    </xf>
    <xf numFmtId="0" fontId="3" fillId="0" borderId="0" xfId="0" quotePrefix="1" applyFont="1" applyAlignment="1">
      <alignment horizontal="right" vertical="top"/>
    </xf>
    <xf numFmtId="0" fontId="50" fillId="0" borderId="0" xfId="0" applyFont="1" applyAlignment="1">
      <alignment horizontal="right" vertical="center"/>
    </xf>
    <xf numFmtId="0" fontId="50" fillId="0" borderId="0" xfId="0" applyFont="1" applyAlignment="1">
      <alignment horizontal="right" vertical="top"/>
    </xf>
    <xf numFmtId="0" fontId="50" fillId="0" borderId="0" xfId="0" applyFont="1" applyAlignment="1">
      <alignment vertical="top"/>
    </xf>
    <xf numFmtId="0" fontId="3" fillId="0" borderId="0" xfId="0" applyFont="1" applyAlignment="1">
      <alignment horizontal="right" vertical="top"/>
    </xf>
    <xf numFmtId="0" fontId="101" fillId="0" borderId="0" xfId="0" applyFont="1" applyFill="1" applyAlignment="1">
      <alignment vertical="center"/>
    </xf>
    <xf numFmtId="0" fontId="102" fillId="40" borderId="42" xfId="0" applyFont="1" applyFill="1" applyBorder="1" applyAlignment="1">
      <alignment vertical="center" wrapText="1"/>
    </xf>
    <xf numFmtId="0" fontId="50" fillId="0" borderId="0" xfId="0" applyFont="1" applyAlignment="1">
      <alignment horizontal="left"/>
    </xf>
    <xf numFmtId="0" fontId="57" fillId="0" borderId="45" xfId="0" applyFont="1" applyFill="1" applyBorder="1"/>
    <xf numFmtId="0" fontId="57" fillId="0" borderId="0" xfId="0" applyFont="1" applyFill="1" applyBorder="1"/>
    <xf numFmtId="17" fontId="57" fillId="0" borderId="0" xfId="0" applyNumberFormat="1" applyFont="1" applyFill="1" applyBorder="1"/>
    <xf numFmtId="0" fontId="92" fillId="0" borderId="45" xfId="0" applyFont="1" applyFill="1" applyBorder="1" applyAlignment="1">
      <alignment horizontal="center" vertical="center" wrapText="1"/>
    </xf>
    <xf numFmtId="0" fontId="92" fillId="0" borderId="30" xfId="0" applyFont="1" applyFill="1" applyBorder="1" applyAlignment="1">
      <alignment horizontal="center" vertical="center" wrapText="1"/>
    </xf>
    <xf numFmtId="0" fontId="92" fillId="0" borderId="45" xfId="0" applyFont="1" applyFill="1" applyBorder="1" applyAlignment="1">
      <alignment horizontal="left"/>
    </xf>
    <xf numFmtId="0" fontId="58" fillId="0" borderId="45" xfId="0" applyFont="1" applyFill="1" applyBorder="1" applyAlignment="1">
      <alignment horizontal="left"/>
    </xf>
    <xf numFmtId="0" fontId="101" fillId="0" borderId="45" xfId="0" applyFont="1" applyFill="1" applyBorder="1" applyAlignment="1">
      <alignment horizontal="left"/>
    </xf>
    <xf numFmtId="0" fontId="103" fillId="0" borderId="45" xfId="0" applyFont="1" applyFill="1" applyBorder="1" applyAlignment="1">
      <alignment horizontal="left"/>
    </xf>
    <xf numFmtId="0" fontId="58" fillId="0" borderId="57" xfId="0" applyFont="1" applyFill="1" applyBorder="1" applyAlignment="1">
      <alignment horizontal="left"/>
    </xf>
    <xf numFmtId="0" fontId="58" fillId="0" borderId="0" xfId="0" applyFont="1" applyFill="1" applyBorder="1" applyAlignment="1">
      <alignment horizontal="left"/>
    </xf>
    <xf numFmtId="0" fontId="101" fillId="0" borderId="0" xfId="0" applyFont="1" applyFill="1" applyBorder="1" applyAlignment="1">
      <alignment horizontal="left"/>
    </xf>
    <xf numFmtId="0" fontId="103" fillId="0" borderId="0" xfId="0" applyFont="1" applyFill="1" applyBorder="1" applyAlignment="1">
      <alignment horizontal="left"/>
    </xf>
    <xf numFmtId="0" fontId="92" fillId="0" borderId="30" xfId="0" applyFont="1" applyFill="1" applyBorder="1" applyAlignment="1">
      <alignment horizontal="left" vertical="center" wrapText="1"/>
    </xf>
    <xf numFmtId="0" fontId="3" fillId="0" borderId="0" xfId="0" applyFont="1" applyBorder="1" applyAlignment="1">
      <alignment horizontal="left"/>
    </xf>
    <xf numFmtId="3" fontId="3" fillId="25" borderId="0" xfId="36" applyNumberFormat="1" applyFont="1" applyFill="1" applyBorder="1" applyAlignment="1">
      <alignment horizontal="center"/>
    </xf>
    <xf numFmtId="17" fontId="58" fillId="0" borderId="45" xfId="0" applyNumberFormat="1" applyFont="1" applyFill="1" applyBorder="1"/>
    <xf numFmtId="0" fontId="58" fillId="0" borderId="30" xfId="0" applyFont="1" applyFill="1" applyBorder="1" applyAlignment="1">
      <alignment horizontal="center" vertical="center" wrapText="1"/>
    </xf>
    <xf numFmtId="0" fontId="58" fillId="0" borderId="47" xfId="0" applyFont="1" applyFill="1" applyBorder="1" applyAlignment="1">
      <alignment horizontal="center" vertical="center" wrapText="1"/>
    </xf>
    <xf numFmtId="0" fontId="58" fillId="0" borderId="45" xfId="0" applyFont="1" applyFill="1" applyBorder="1" applyAlignment="1">
      <alignment horizontal="center" vertical="center" wrapText="1"/>
    </xf>
    <xf numFmtId="0" fontId="58" fillId="0" borderId="7" xfId="47" applyFont="1" applyFill="1" applyAlignment="1">
      <alignment horizontal="left"/>
    </xf>
    <xf numFmtId="0" fontId="58" fillId="0" borderId="30" xfId="0" applyFont="1" applyFill="1" applyBorder="1" applyAlignment="1">
      <alignment horizontal="left" vertical="center" wrapText="1"/>
    </xf>
    <xf numFmtId="0" fontId="58" fillId="0" borderId="59" xfId="0" applyFont="1" applyFill="1" applyBorder="1" applyAlignment="1">
      <alignment horizontal="left"/>
    </xf>
    <xf numFmtId="0" fontId="58" fillId="0" borderId="42" xfId="0" applyFont="1" applyFill="1" applyBorder="1" applyAlignment="1">
      <alignment horizontal="center" vertical="center"/>
    </xf>
    <xf numFmtId="0" fontId="58" fillId="0" borderId="51" xfId="0" applyFont="1" applyFill="1" applyBorder="1" applyAlignment="1">
      <alignment horizontal="center" vertical="center" wrapText="1"/>
    </xf>
    <xf numFmtId="0" fontId="58" fillId="0" borderId="45" xfId="37" applyFont="1" applyFill="1" applyBorder="1" applyAlignment="1">
      <alignment horizontal="left"/>
    </xf>
    <xf numFmtId="0" fontId="58" fillId="0" borderId="0" xfId="0" applyFont="1" applyFill="1" applyBorder="1" applyAlignment="1"/>
    <xf numFmtId="0" fontId="44" fillId="0" borderId="47" xfId="37" applyFont="1" applyBorder="1" applyAlignment="1">
      <alignment vertical="center" wrapText="1"/>
    </xf>
    <xf numFmtId="0" fontId="44" fillId="0" borderId="30" xfId="37" applyFont="1" applyBorder="1" applyAlignment="1">
      <alignment vertical="center" wrapText="1"/>
    </xf>
    <xf numFmtId="0" fontId="44" fillId="0" borderId="47" xfId="37" applyFont="1" applyBorder="1" applyAlignment="1">
      <alignment horizontal="left" vertical="center" wrapText="1"/>
    </xf>
    <xf numFmtId="0" fontId="44" fillId="0" borderId="30" xfId="37" applyFont="1" applyBorder="1" applyAlignment="1">
      <alignment horizontal="left" vertical="center" wrapText="1"/>
    </xf>
    <xf numFmtId="3" fontId="3" fillId="25" borderId="0" xfId="37" applyNumberFormat="1" applyFont="1" applyFill="1" applyAlignment="1">
      <alignment horizontal="right"/>
    </xf>
    <xf numFmtId="0" fontId="58" fillId="0" borderId="45" xfId="0" applyFont="1" applyFill="1" applyBorder="1"/>
    <xf numFmtId="0" fontId="58" fillId="0" borderId="46" xfId="0" applyFont="1" applyFill="1" applyBorder="1" applyAlignment="1">
      <alignment vertical="top"/>
    </xf>
    <xf numFmtId="0" fontId="58" fillId="0" borderId="55" xfId="0" applyFont="1" applyFill="1" applyBorder="1" applyAlignment="1">
      <alignment horizontal="center" vertical="top" wrapText="1"/>
    </xf>
    <xf numFmtId="0" fontId="58" fillId="0" borderId="30" xfId="0" applyFont="1" applyFill="1" applyBorder="1" applyAlignment="1">
      <alignment vertical="top"/>
    </xf>
    <xf numFmtId="0" fontId="58" fillId="0" borderId="31" xfId="0" applyFont="1" applyFill="1" applyBorder="1" applyAlignment="1">
      <alignment horizontal="center" vertical="top" wrapText="1"/>
    </xf>
    <xf numFmtId="0" fontId="3" fillId="25" borderId="0" xfId="0" applyFont="1" applyFill="1" applyBorder="1" applyAlignment="1">
      <alignment horizontal="left"/>
    </xf>
    <xf numFmtId="167" fontId="3" fillId="25" borderId="0" xfId="33" applyNumberFormat="1" applyFont="1" applyFill="1" applyBorder="1"/>
    <xf numFmtId="0" fontId="58" fillId="0" borderId="0" xfId="0" applyFont="1" applyFill="1" applyBorder="1" applyAlignment="1">
      <alignment horizontal="center" vertical="center"/>
    </xf>
    <xf numFmtId="3" fontId="4" fillId="25" borderId="46" xfId="0" applyNumberFormat="1" applyFont="1" applyFill="1" applyBorder="1" applyAlignment="1">
      <alignment horizontal="right"/>
    </xf>
    <xf numFmtId="3" fontId="4" fillId="25" borderId="73" xfId="0" applyNumberFormat="1" applyFont="1" applyFill="1" applyBorder="1" applyAlignment="1">
      <alignment horizontal="right"/>
    </xf>
    <xf numFmtId="0" fontId="4" fillId="25" borderId="46" xfId="0" applyFont="1" applyFill="1" applyBorder="1" applyAlignment="1">
      <alignment horizontal="left"/>
    </xf>
    <xf numFmtId="3" fontId="3" fillId="25" borderId="27" xfId="0" applyNumberFormat="1" applyFont="1" applyFill="1" applyBorder="1" applyAlignment="1">
      <alignment horizontal="right"/>
    </xf>
    <xf numFmtId="3" fontId="3" fillId="25" borderId="29" xfId="0" applyNumberFormat="1" applyFont="1" applyFill="1" applyBorder="1" applyAlignment="1">
      <alignment horizontal="right"/>
    </xf>
    <xf numFmtId="0" fontId="105" fillId="0" borderId="0" xfId="0" applyFont="1" applyFill="1" applyBorder="1" applyAlignment="1">
      <alignment horizontal="left"/>
    </xf>
    <xf numFmtId="0" fontId="4" fillId="25" borderId="44" xfId="0" applyFont="1" applyFill="1" applyBorder="1" applyAlignment="1">
      <alignment horizontal="center" vertical="center"/>
    </xf>
    <xf numFmtId="166" fontId="4" fillId="25" borderId="44" xfId="33" applyNumberFormat="1" applyFont="1" applyFill="1" applyBorder="1" applyAlignment="1">
      <alignment vertical="center"/>
    </xf>
    <xf numFmtId="166" fontId="4" fillId="25" borderId="43" xfId="33" applyNumberFormat="1" applyFont="1" applyFill="1" applyBorder="1" applyAlignment="1">
      <alignment vertical="center"/>
    </xf>
    <xf numFmtId="0" fontId="4" fillId="25" borderId="46" xfId="0" applyFont="1" applyFill="1" applyBorder="1" applyAlignment="1">
      <alignment horizontal="left" vertical="center" wrapText="1"/>
    </xf>
    <xf numFmtId="170" fontId="3" fillId="25" borderId="0" xfId="39" applyNumberFormat="1" applyFont="1" applyFill="1" applyBorder="1" applyAlignment="1">
      <alignment horizontal="center"/>
    </xf>
    <xf numFmtId="0" fontId="70" fillId="0" borderId="0" xfId="0" applyFont="1" applyFill="1" applyBorder="1"/>
    <xf numFmtId="0" fontId="58" fillId="0" borderId="31" xfId="0" applyFont="1" applyFill="1" applyBorder="1" applyAlignment="1">
      <alignment horizontal="center" vertical="center"/>
    </xf>
    <xf numFmtId="0" fontId="58" fillId="0" borderId="45" xfId="0" applyFont="1" applyFill="1" applyBorder="1" applyAlignment="1">
      <alignment horizontal="center" vertical="center"/>
    </xf>
    <xf numFmtId="0" fontId="50" fillId="25" borderId="71" xfId="0" applyFont="1" applyFill="1" applyBorder="1"/>
    <xf numFmtId="0" fontId="50" fillId="25" borderId="27" xfId="0" applyFont="1" applyFill="1" applyBorder="1"/>
    <xf numFmtId="0" fontId="50" fillId="25" borderId="89" xfId="0" applyFont="1" applyFill="1" applyBorder="1"/>
    <xf numFmtId="0" fontId="50" fillId="25" borderId="86" xfId="0" applyFont="1" applyFill="1" applyBorder="1"/>
    <xf numFmtId="0" fontId="50" fillId="25" borderId="24" xfId="0" applyFont="1" applyFill="1" applyBorder="1"/>
    <xf numFmtId="0" fontId="50" fillId="25" borderId="82" xfId="0" applyFont="1" applyFill="1" applyBorder="1"/>
    <xf numFmtId="0" fontId="58" fillId="0" borderId="45" xfId="0" applyFont="1" applyFill="1" applyBorder="1" applyAlignment="1">
      <alignment horizontal="center" vertical="center"/>
    </xf>
    <xf numFmtId="0" fontId="58" fillId="0" borderId="30" xfId="0" applyFont="1" applyFill="1" applyBorder="1" applyAlignment="1">
      <alignment horizontal="center" vertical="center"/>
    </xf>
    <xf numFmtId="0" fontId="58" fillId="0" borderId="31" xfId="0" applyFont="1" applyFill="1" applyBorder="1" applyAlignment="1">
      <alignment horizontal="center" vertical="center"/>
    </xf>
    <xf numFmtId="3" fontId="49" fillId="0" borderId="0" xfId="0" applyNumberFormat="1" applyFont="1"/>
    <xf numFmtId="0" fontId="3" fillId="25" borderId="27" xfId="0" applyFont="1" applyFill="1" applyBorder="1" applyAlignment="1">
      <alignment horizontal="left"/>
    </xf>
    <xf numFmtId="0" fontId="97" fillId="0" borderId="45" xfId="0" applyFont="1" applyFill="1" applyBorder="1" applyAlignment="1">
      <alignment horizontal="left"/>
    </xf>
    <xf numFmtId="0" fontId="106" fillId="25" borderId="0" xfId="0" applyFont="1" applyFill="1"/>
    <xf numFmtId="0" fontId="107" fillId="0" borderId="45" xfId="0" applyFont="1" applyFill="1" applyBorder="1" applyAlignment="1">
      <alignment horizontal="left"/>
    </xf>
    <xf numFmtId="0" fontId="49" fillId="0" borderId="0" xfId="0" applyFont="1"/>
    <xf numFmtId="0" fontId="2" fillId="0" borderId="0" xfId="50"/>
    <xf numFmtId="0" fontId="70" fillId="0" borderId="0" xfId="50" applyFont="1"/>
    <xf numFmtId="0" fontId="50" fillId="0" borderId="0" xfId="50" applyFont="1"/>
    <xf numFmtId="0" fontId="2" fillId="0" borderId="0" xfId="50" applyAlignment="1">
      <alignment horizontal="left"/>
    </xf>
    <xf numFmtId="0" fontId="63" fillId="0" borderId="0" xfId="50" applyFont="1"/>
    <xf numFmtId="0" fontId="109" fillId="0" borderId="0" xfId="50" applyFont="1"/>
    <xf numFmtId="0" fontId="110" fillId="0" borderId="0" xfId="50" applyFont="1"/>
    <xf numFmtId="0" fontId="111" fillId="0" borderId="0" xfId="50" applyFont="1"/>
    <xf numFmtId="0" fontId="112" fillId="0" borderId="0" xfId="50" applyFont="1"/>
    <xf numFmtId="0" fontId="55" fillId="0" borderId="0" xfId="50" applyFont="1"/>
    <xf numFmtId="0" fontId="113" fillId="0" borderId="0" xfId="50" applyFont="1"/>
    <xf numFmtId="0" fontId="61" fillId="0" borderId="0" xfId="50" applyFont="1"/>
    <xf numFmtId="0" fontId="114" fillId="0" borderId="0" xfId="50" applyFont="1"/>
    <xf numFmtId="0" fontId="115" fillId="0" borderId="0" xfId="50" applyFont="1"/>
    <xf numFmtId="0" fontId="3" fillId="0" borderId="0" xfId="52"/>
    <xf numFmtId="0" fontId="53" fillId="0" borderId="0" xfId="52" applyFont="1"/>
    <xf numFmtId="0" fontId="108" fillId="0" borderId="0" xfId="50" applyFont="1"/>
    <xf numFmtId="0" fontId="50" fillId="0" borderId="0" xfId="50" applyFont="1" applyAlignment="1">
      <alignment horizontal="left"/>
    </xf>
    <xf numFmtId="0" fontId="116" fillId="0" borderId="0" xfId="50" applyFont="1"/>
    <xf numFmtId="0" fontId="117" fillId="0" borderId="0" xfId="50" applyFont="1"/>
    <xf numFmtId="0" fontId="118" fillId="0" borderId="45" xfId="0" applyFont="1" applyFill="1" applyBorder="1" applyAlignment="1">
      <alignment horizontal="left"/>
    </xf>
    <xf numFmtId="0" fontId="58" fillId="0" borderId="34" xfId="0" applyFont="1" applyFill="1" applyBorder="1" applyAlignment="1">
      <alignment horizontal="center" vertical="center" wrapText="1"/>
    </xf>
    <xf numFmtId="0" fontId="58" fillId="0" borderId="39" xfId="0" applyFont="1" applyFill="1" applyBorder="1" applyAlignment="1">
      <alignment horizontal="center" vertical="center" wrapText="1"/>
    </xf>
    <xf numFmtId="3" fontId="26" fillId="25" borderId="118" xfId="36" applyNumberFormat="1" applyFont="1" applyFill="1" applyBorder="1" applyAlignment="1">
      <alignment horizontal="right"/>
    </xf>
    <xf numFmtId="3" fontId="26" fillId="25" borderId="119" xfId="36" applyNumberFormat="1" applyFont="1" applyFill="1" applyBorder="1" applyAlignment="1">
      <alignment horizontal="right"/>
    </xf>
    <xf numFmtId="3" fontId="26" fillId="25" borderId="121" xfId="36" applyNumberFormat="1" applyFont="1" applyFill="1" applyBorder="1" applyAlignment="1">
      <alignment horizontal="right"/>
    </xf>
    <xf numFmtId="3" fontId="26" fillId="25" borderId="122" xfId="36" applyNumberFormat="1" applyFont="1" applyFill="1" applyBorder="1" applyAlignment="1">
      <alignment horizontal="right"/>
    </xf>
    <xf numFmtId="17" fontId="3" fillId="25" borderId="117" xfId="36" applyNumberFormat="1" applyFont="1" applyFill="1" applyBorder="1" applyAlignment="1">
      <alignment horizontal="center"/>
    </xf>
    <xf numFmtId="17" fontId="3" fillId="25" borderId="120" xfId="36" applyNumberFormat="1" applyFont="1" applyFill="1" applyBorder="1" applyAlignment="1">
      <alignment horizontal="center"/>
    </xf>
    <xf numFmtId="0" fontId="8" fillId="25" borderId="0" xfId="0" applyFont="1" applyFill="1" applyAlignment="1">
      <alignment vertical="center"/>
    </xf>
    <xf numFmtId="0" fontId="4" fillId="25" borderId="46" xfId="0" applyFont="1" applyFill="1" applyBorder="1" applyAlignment="1">
      <alignment horizontal="left" vertical="center"/>
    </xf>
    <xf numFmtId="3" fontId="4" fillId="25" borderId="46" xfId="0" applyNumberFormat="1" applyFont="1" applyFill="1" applyBorder="1" applyAlignment="1">
      <alignment horizontal="right" vertical="center"/>
    </xf>
    <xf numFmtId="3" fontId="4" fillId="25" borderId="73" xfId="0" applyNumberFormat="1" applyFont="1" applyFill="1" applyBorder="1" applyAlignment="1">
      <alignment horizontal="right" vertical="center"/>
    </xf>
    <xf numFmtId="0" fontId="3" fillId="25" borderId="27" xfId="0" applyFont="1" applyFill="1" applyBorder="1" applyAlignment="1">
      <alignment horizontal="left" vertical="center"/>
    </xf>
    <xf numFmtId="3" fontId="3" fillId="25" borderId="27" xfId="0" applyNumberFormat="1" applyFont="1" applyFill="1" applyBorder="1" applyAlignment="1">
      <alignment horizontal="right" vertical="center"/>
    </xf>
    <xf numFmtId="3" fontId="3" fillId="25" borderId="29" xfId="0" applyNumberFormat="1" applyFont="1" applyFill="1" applyBorder="1" applyAlignment="1">
      <alignment horizontal="right" vertical="center"/>
    </xf>
    <xf numFmtId="167" fontId="3" fillId="25" borderId="46" xfId="33" applyNumberFormat="1" applyFont="1" applyFill="1" applyBorder="1" applyAlignment="1">
      <alignment vertical="center"/>
    </xf>
    <xf numFmtId="167" fontId="3" fillId="25" borderId="0" xfId="33" applyNumberFormat="1" applyFont="1" applyFill="1" applyBorder="1" applyAlignment="1">
      <alignment vertical="center"/>
    </xf>
    <xf numFmtId="0" fontId="50" fillId="0" borderId="24" xfId="0" applyFont="1" applyBorder="1" applyAlignment="1">
      <alignment horizontal="left" vertical="center"/>
    </xf>
    <xf numFmtId="3" fontId="50" fillId="0" borderId="24" xfId="0" applyNumberFormat="1" applyFont="1" applyBorder="1" applyAlignment="1">
      <alignment vertical="center"/>
    </xf>
    <xf numFmtId="3" fontId="50" fillId="0" borderId="16" xfId="0" applyNumberFormat="1" applyFont="1" applyBorder="1" applyAlignment="1">
      <alignment vertical="center"/>
    </xf>
    <xf numFmtId="0" fontId="50" fillId="0" borderId="27" xfId="0" applyFont="1" applyBorder="1" applyAlignment="1">
      <alignment horizontal="left" vertical="center"/>
    </xf>
    <xf numFmtId="3" fontId="50" fillId="0" borderId="27" xfId="0" applyNumberFormat="1" applyFont="1" applyBorder="1" applyAlignment="1">
      <alignment vertical="center"/>
    </xf>
    <xf numFmtId="3" fontId="50" fillId="0" borderId="15" xfId="0" applyNumberFormat="1" applyFont="1" applyBorder="1" applyAlignment="1">
      <alignment vertical="center"/>
    </xf>
    <xf numFmtId="3" fontId="4" fillId="0" borderId="44" xfId="36" applyNumberFormat="1" applyFont="1" applyBorder="1" applyAlignment="1">
      <alignment horizontal="right" vertical="center"/>
    </xf>
    <xf numFmtId="3" fontId="43" fillId="0" borderId="44" xfId="36" applyNumberFormat="1" applyFont="1" applyBorder="1" applyAlignment="1">
      <alignment horizontal="right" vertical="center"/>
    </xf>
    <xf numFmtId="3" fontId="43" fillId="0" borderId="44" xfId="36" applyNumberFormat="1" applyFont="1" applyBorder="1" applyAlignment="1">
      <alignment vertical="center"/>
    </xf>
    <xf numFmtId="166" fontId="43" fillId="0" borderId="44" xfId="36" applyNumberFormat="1" applyFont="1" applyBorder="1" applyAlignment="1">
      <alignment horizontal="right" vertical="center"/>
    </xf>
    <xf numFmtId="3" fontId="43" fillId="0" borderId="43" xfId="36" applyNumberFormat="1" applyFont="1" applyBorder="1" applyAlignment="1">
      <alignment vertical="center"/>
    </xf>
    <xf numFmtId="3" fontId="26" fillId="0" borderId="24" xfId="36" applyNumberFormat="1" applyFont="1" applyBorder="1" applyAlignment="1">
      <alignment vertical="center"/>
    </xf>
    <xf numFmtId="3" fontId="36" fillId="0" borderId="24" xfId="36" applyNumberFormat="1" applyFont="1" applyBorder="1" applyAlignment="1">
      <alignment vertical="center"/>
    </xf>
    <xf numFmtId="166" fontId="44" fillId="0" borderId="24" xfId="36" applyNumberFormat="1" applyFont="1" applyBorder="1" applyAlignment="1">
      <alignment vertical="center"/>
    </xf>
    <xf numFmtId="166" fontId="36" fillId="0" borderId="24" xfId="36" applyNumberFormat="1" applyFont="1" applyBorder="1" applyAlignment="1">
      <alignment horizontal="right" vertical="center"/>
    </xf>
    <xf numFmtId="166" fontId="44" fillId="0" borderId="16" xfId="36" applyNumberFormat="1" applyFont="1" applyBorder="1" applyAlignment="1">
      <alignment vertical="center"/>
    </xf>
    <xf numFmtId="3" fontId="26" fillId="0" borderId="30" xfId="36" applyNumberFormat="1" applyFont="1" applyBorder="1" applyAlignment="1">
      <alignment vertical="center"/>
    </xf>
    <xf numFmtId="3" fontId="36" fillId="0" borderId="30" xfId="36" applyNumberFormat="1" applyFont="1" applyBorder="1" applyAlignment="1">
      <alignment vertical="center"/>
    </xf>
    <xf numFmtId="166" fontId="44" fillId="0" borderId="30" xfId="36" applyNumberFormat="1" applyFont="1" applyBorder="1" applyAlignment="1">
      <alignment vertical="center"/>
    </xf>
    <xf numFmtId="166" fontId="36" fillId="0" borderId="30" xfId="36" applyNumberFormat="1" applyFont="1" applyBorder="1" applyAlignment="1">
      <alignment horizontal="right" vertical="center"/>
    </xf>
    <xf numFmtId="166" fontId="44" fillId="0" borderId="45" xfId="36" applyNumberFormat="1" applyFont="1" applyBorder="1" applyAlignment="1">
      <alignment vertical="center"/>
    </xf>
    <xf numFmtId="3" fontId="26" fillId="0" borderId="71" xfId="36" applyNumberFormat="1" applyFont="1" applyBorder="1" applyAlignment="1">
      <alignment vertical="center"/>
    </xf>
    <xf numFmtId="3" fontId="36" fillId="0" borderId="71" xfId="36" applyNumberFormat="1" applyFont="1" applyBorder="1" applyAlignment="1">
      <alignment vertical="center"/>
    </xf>
    <xf numFmtId="166" fontId="44" fillId="0" borderId="71" xfId="36" applyNumberFormat="1" applyFont="1" applyBorder="1" applyAlignment="1">
      <alignment vertical="center"/>
    </xf>
    <xf numFmtId="166" fontId="36" fillId="0" borderId="71" xfId="36" applyNumberFormat="1" applyFont="1" applyBorder="1" applyAlignment="1">
      <alignment horizontal="right" vertical="center"/>
    </xf>
    <xf numFmtId="166" fontId="44" fillId="0" borderId="72" xfId="36" applyNumberFormat="1" applyFont="1" applyBorder="1" applyAlignment="1">
      <alignment vertical="center"/>
    </xf>
    <xf numFmtId="3" fontId="26" fillId="0" borderId="49" xfId="36" applyNumberFormat="1" applyFont="1" applyBorder="1" applyAlignment="1">
      <alignment vertical="center"/>
    </xf>
    <xf numFmtId="3" fontId="36" fillId="0" borderId="49" xfId="36" applyNumberFormat="1" applyFont="1" applyBorder="1" applyAlignment="1">
      <alignment vertical="center"/>
    </xf>
    <xf numFmtId="166" fontId="44" fillId="0" borderId="49" xfId="36" applyNumberFormat="1" applyFont="1" applyBorder="1" applyAlignment="1">
      <alignment vertical="center"/>
    </xf>
    <xf numFmtId="166" fontId="36" fillId="0" borderId="49" xfId="36" applyNumberFormat="1" applyFont="1" applyBorder="1" applyAlignment="1">
      <alignment horizontal="right" vertical="center"/>
    </xf>
    <xf numFmtId="166" fontId="44" fillId="0" borderId="50" xfId="36" applyNumberFormat="1" applyFont="1" applyBorder="1" applyAlignment="1">
      <alignment vertical="center"/>
    </xf>
    <xf numFmtId="3" fontId="50" fillId="25" borderId="0" xfId="0" applyNumberFormat="1" applyFont="1" applyFill="1" applyBorder="1" applyAlignment="1">
      <alignment vertical="center"/>
    </xf>
    <xf numFmtId="44" fontId="44" fillId="25" borderId="0" xfId="37" applyNumberFormat="1" applyFont="1" applyFill="1" applyBorder="1" applyAlignment="1">
      <alignment vertical="center"/>
    </xf>
    <xf numFmtId="3" fontId="43" fillId="25" borderId="0" xfId="37" applyNumberFormat="1" applyFont="1" applyFill="1" applyBorder="1" applyAlignment="1">
      <alignment vertical="center"/>
    </xf>
    <xf numFmtId="0" fontId="64" fillId="25" borderId="45" xfId="0" applyFont="1" applyFill="1" applyBorder="1" applyAlignment="1">
      <alignment vertical="center"/>
    </xf>
    <xf numFmtId="3" fontId="64" fillId="25" borderId="45" xfId="0" applyNumberFormat="1" applyFont="1" applyFill="1" applyBorder="1" applyAlignment="1">
      <alignment vertical="center"/>
    </xf>
    <xf numFmtId="3" fontId="43" fillId="25" borderId="45" xfId="37" applyNumberFormat="1" applyFont="1" applyFill="1" applyBorder="1" applyAlignment="1">
      <alignment vertical="center"/>
    </xf>
    <xf numFmtId="3" fontId="36" fillId="25" borderId="44" xfId="36" applyNumberFormat="1" applyFont="1" applyFill="1" applyBorder="1" applyAlignment="1">
      <alignment horizontal="right" vertical="center"/>
    </xf>
    <xf numFmtId="3" fontId="36" fillId="25" borderId="45" xfId="36" applyNumberFormat="1" applyFont="1" applyFill="1" applyBorder="1" applyAlignment="1">
      <alignment horizontal="right" vertical="center"/>
    </xf>
    <xf numFmtId="3" fontId="36" fillId="25" borderId="30" xfId="36" applyNumberFormat="1" applyFont="1" applyFill="1" applyBorder="1" applyAlignment="1">
      <alignment horizontal="right" vertical="center"/>
    </xf>
    <xf numFmtId="17" fontId="3" fillId="25" borderId="24" xfId="36" applyNumberFormat="1" applyFont="1" applyFill="1" applyBorder="1" applyAlignment="1">
      <alignment horizontal="center" vertical="center"/>
    </xf>
    <xf numFmtId="3" fontId="3" fillId="25" borderId="25" xfId="36" applyNumberFormat="1" applyFont="1" applyFill="1" applyBorder="1" applyAlignment="1">
      <alignment vertical="center"/>
    </xf>
    <xf numFmtId="3" fontId="26" fillId="25" borderId="25" xfId="36" applyNumberFormat="1" applyFont="1" applyFill="1" applyBorder="1" applyAlignment="1">
      <alignment vertical="center"/>
    </xf>
    <xf numFmtId="167" fontId="26" fillId="25" borderId="25" xfId="33" applyNumberFormat="1" applyFont="1" applyFill="1" applyBorder="1" applyAlignment="1">
      <alignment horizontal="right" vertical="center"/>
    </xf>
    <xf numFmtId="167" fontId="26" fillId="25" borderId="26" xfId="33" applyNumberFormat="1" applyFont="1" applyFill="1" applyBorder="1" applyAlignment="1">
      <alignment horizontal="right" vertical="center"/>
    </xf>
    <xf numFmtId="17" fontId="3" fillId="25" borderId="27" xfId="36" applyNumberFormat="1" applyFont="1" applyFill="1" applyBorder="1" applyAlignment="1">
      <alignment horizontal="center" vertical="center"/>
    </xf>
    <xf numFmtId="3" fontId="3" fillId="25" borderId="28" xfId="36" applyNumberFormat="1" applyFont="1" applyFill="1" applyBorder="1" applyAlignment="1">
      <alignment vertical="center"/>
    </xf>
    <xf numFmtId="3" fontId="26" fillId="25" borderId="28" xfId="36" applyNumberFormat="1" applyFont="1" applyFill="1" applyBorder="1" applyAlignment="1">
      <alignment vertical="center"/>
    </xf>
    <xf numFmtId="167" fontId="26" fillId="25" borderId="28" xfId="33" applyNumberFormat="1" applyFont="1" applyFill="1" applyBorder="1" applyAlignment="1">
      <alignment horizontal="right" vertical="center"/>
    </xf>
    <xf numFmtId="167" fontId="26" fillId="25" borderId="29" xfId="33" applyNumberFormat="1" applyFont="1" applyFill="1" applyBorder="1" applyAlignment="1">
      <alignment horizontal="right" vertical="center"/>
    </xf>
    <xf numFmtId="3" fontId="26" fillId="25" borderId="28" xfId="36" applyNumberFormat="1" applyFont="1" applyFill="1" applyBorder="1" applyAlignment="1">
      <alignment horizontal="right" vertical="center"/>
    </xf>
    <xf numFmtId="17" fontId="26" fillId="25" borderId="27" xfId="36" applyNumberFormat="1" applyFont="1" applyFill="1" applyBorder="1" applyAlignment="1">
      <alignment horizontal="center" vertical="center"/>
    </xf>
    <xf numFmtId="167" fontId="26" fillId="25" borderId="29" xfId="33" applyNumberFormat="1" applyFont="1" applyFill="1" applyBorder="1" applyAlignment="1">
      <alignment vertical="center"/>
    </xf>
    <xf numFmtId="3" fontId="26" fillId="25" borderId="29" xfId="36" applyNumberFormat="1" applyFont="1" applyFill="1" applyBorder="1" applyAlignment="1">
      <alignment vertical="center"/>
    </xf>
    <xf numFmtId="3" fontId="3" fillId="25" borderId="29" xfId="36" applyNumberFormat="1" applyFont="1" applyFill="1" applyBorder="1" applyAlignment="1">
      <alignment vertical="center"/>
    </xf>
    <xf numFmtId="0" fontId="4" fillId="0" borderId="24" xfId="0" applyFont="1" applyBorder="1" applyAlignment="1">
      <alignment horizontal="left" vertical="center"/>
    </xf>
    <xf numFmtId="191" fontId="4" fillId="0" borderId="24" xfId="0" applyNumberFormat="1" applyFont="1" applyBorder="1" applyAlignment="1">
      <alignment horizontal="right" vertical="center"/>
    </xf>
    <xf numFmtId="191" fontId="4" fillId="0" borderId="58" xfId="0" applyNumberFormat="1" applyFont="1" applyBorder="1" applyAlignment="1">
      <alignment horizontal="right" vertical="center"/>
    </xf>
    <xf numFmtId="0" fontId="3" fillId="0" borderId="24" xfId="0" applyFont="1" applyBorder="1" applyAlignment="1">
      <alignment horizontal="left" vertical="center"/>
    </xf>
    <xf numFmtId="191" fontId="3" fillId="0" borderId="27" xfId="0" applyNumberFormat="1" applyFont="1" applyBorder="1" applyAlignment="1">
      <alignment horizontal="right" vertical="center"/>
    </xf>
    <xf numFmtId="191" fontId="3" fillId="0" borderId="29" xfId="0" applyNumberFormat="1" applyFont="1" applyBorder="1" applyAlignment="1">
      <alignment horizontal="right" vertical="center"/>
    </xf>
    <xf numFmtId="0" fontId="3" fillId="0" borderId="27" xfId="0" applyFont="1" applyBorder="1" applyAlignment="1">
      <alignment horizontal="left" vertical="center"/>
    </xf>
    <xf numFmtId="17" fontId="7" fillId="25" borderId="24" xfId="0" applyNumberFormat="1" applyFont="1" applyFill="1" applyBorder="1" applyAlignment="1">
      <alignment horizontal="center" vertical="center"/>
    </xf>
    <xf numFmtId="3" fontId="26" fillId="25" borderId="25" xfId="37" applyNumberFormat="1" applyFont="1" applyFill="1" applyBorder="1" applyAlignment="1">
      <alignment vertical="center"/>
    </xf>
    <xf numFmtId="3" fontId="26" fillId="25" borderId="25" xfId="37" applyNumberFormat="1" applyFont="1" applyFill="1" applyBorder="1" applyAlignment="1">
      <alignment horizontal="right" vertical="center"/>
    </xf>
    <xf numFmtId="17" fontId="7" fillId="25" borderId="27" xfId="0" applyNumberFormat="1" applyFont="1" applyFill="1" applyBorder="1" applyAlignment="1">
      <alignment horizontal="center" vertical="center"/>
    </xf>
    <xf numFmtId="3" fontId="26" fillId="25" borderId="28" xfId="37" applyNumberFormat="1" applyFont="1" applyFill="1" applyBorder="1" applyAlignment="1">
      <alignment vertical="center"/>
    </xf>
    <xf numFmtId="3" fontId="26" fillId="25" borderId="28" xfId="37" applyNumberFormat="1" applyFont="1" applyFill="1" applyBorder="1" applyAlignment="1">
      <alignment horizontal="right" vertical="center"/>
    </xf>
    <xf numFmtId="3" fontId="26" fillId="25" borderId="29" xfId="37" applyNumberFormat="1" applyFont="1" applyFill="1" applyBorder="1" applyAlignment="1">
      <alignment horizontal="right" vertical="center"/>
    </xf>
    <xf numFmtId="3" fontId="26" fillId="25" borderId="29" xfId="37" applyNumberFormat="1" applyFont="1" applyFill="1" applyBorder="1" applyAlignment="1">
      <alignment vertical="center"/>
    </xf>
    <xf numFmtId="17" fontId="26" fillId="25" borderId="27" xfId="0" applyNumberFormat="1" applyFont="1" applyFill="1" applyBorder="1" applyAlignment="1">
      <alignment horizontal="center" vertical="center"/>
    </xf>
    <xf numFmtId="3" fontId="7" fillId="25" borderId="28" xfId="37" applyNumberFormat="1" applyFill="1" applyBorder="1" applyAlignment="1">
      <alignment vertical="center"/>
    </xf>
    <xf numFmtId="3" fontId="7" fillId="25" borderId="29" xfId="37" applyNumberFormat="1" applyFill="1" applyBorder="1" applyAlignment="1">
      <alignment vertical="center"/>
    </xf>
    <xf numFmtId="3" fontId="50" fillId="25" borderId="47" xfId="0" applyNumberFormat="1" applyFont="1" applyFill="1" applyBorder="1" applyAlignment="1">
      <alignment vertical="center"/>
    </xf>
    <xf numFmtId="3" fontId="50" fillId="25" borderId="44" xfId="0" applyNumberFormat="1" applyFont="1" applyFill="1" applyBorder="1" applyAlignment="1">
      <alignment vertical="center"/>
    </xf>
    <xf numFmtId="168" fontId="50" fillId="25" borderId="44" xfId="0" applyNumberFormat="1" applyFont="1" applyFill="1" applyBorder="1" applyAlignment="1">
      <alignment vertical="center"/>
    </xf>
    <xf numFmtId="168" fontId="50" fillId="25" borderId="43" xfId="0" applyNumberFormat="1" applyFont="1" applyFill="1" applyBorder="1" applyAlignment="1">
      <alignment vertical="center"/>
    </xf>
    <xf numFmtId="17" fontId="50" fillId="25" borderId="52" xfId="0" applyNumberFormat="1" applyFont="1" applyFill="1" applyBorder="1" applyAlignment="1">
      <alignment vertical="center"/>
    </xf>
    <xf numFmtId="3" fontId="50" fillId="25" borderId="25" xfId="0" applyNumberFormat="1" applyFont="1" applyFill="1" applyBorder="1" applyAlignment="1">
      <alignment vertical="center"/>
    </xf>
    <xf numFmtId="3" fontId="50" fillId="25" borderId="24" xfId="0" applyNumberFormat="1" applyFont="1" applyFill="1" applyBorder="1" applyAlignment="1">
      <alignment vertical="center"/>
    </xf>
    <xf numFmtId="168" fontId="50" fillId="25" borderId="24" xfId="0" applyNumberFormat="1" applyFont="1" applyFill="1" applyBorder="1" applyAlignment="1">
      <alignment vertical="center"/>
    </xf>
    <xf numFmtId="168" fontId="50" fillId="25" borderId="16" xfId="0" applyNumberFormat="1" applyFont="1" applyFill="1" applyBorder="1" applyAlignment="1">
      <alignment vertical="center"/>
    </xf>
    <xf numFmtId="17" fontId="50" fillId="25" borderId="53" xfId="0" applyNumberFormat="1" applyFont="1" applyFill="1" applyBorder="1" applyAlignment="1">
      <alignment vertical="center"/>
    </xf>
    <xf numFmtId="3" fontId="50" fillId="25" borderId="28" xfId="0" applyNumberFormat="1" applyFont="1" applyFill="1" applyBorder="1" applyAlignment="1">
      <alignment vertical="center"/>
    </xf>
    <xf numFmtId="3" fontId="50" fillId="25" borderId="27" xfId="0" applyNumberFormat="1" applyFont="1" applyFill="1" applyBorder="1" applyAlignment="1">
      <alignment vertical="center"/>
    </xf>
    <xf numFmtId="168" fontId="50" fillId="25" borderId="27" xfId="0" applyNumberFormat="1" applyFont="1" applyFill="1" applyBorder="1" applyAlignment="1">
      <alignment vertical="center"/>
    </xf>
    <xf numFmtId="168" fontId="50" fillId="25" borderId="15" xfId="0" applyNumberFormat="1" applyFont="1" applyFill="1" applyBorder="1" applyAlignment="1">
      <alignment vertical="center"/>
    </xf>
    <xf numFmtId="17" fontId="50" fillId="25" borderId="31" xfId="0" applyNumberFormat="1" applyFont="1" applyFill="1" applyBorder="1" applyAlignment="1">
      <alignment vertical="center"/>
    </xf>
    <xf numFmtId="3" fontId="50" fillId="25" borderId="48" xfId="0" applyNumberFormat="1" applyFont="1" applyFill="1" applyBorder="1" applyAlignment="1">
      <alignment vertical="center"/>
    </xf>
    <xf numFmtId="3" fontId="50" fillId="25" borderId="49" xfId="0" applyNumberFormat="1" applyFont="1" applyFill="1" applyBorder="1" applyAlignment="1">
      <alignment vertical="center"/>
    </xf>
    <xf numFmtId="168" fontId="50" fillId="25" borderId="49" xfId="0" applyNumberFormat="1" applyFont="1" applyFill="1" applyBorder="1" applyAlignment="1">
      <alignment vertical="center"/>
    </xf>
    <xf numFmtId="168" fontId="50" fillId="25" borderId="50" xfId="0" applyNumberFormat="1" applyFont="1" applyFill="1" applyBorder="1" applyAlignment="1">
      <alignment vertical="center"/>
    </xf>
    <xf numFmtId="17" fontId="50" fillId="25" borderId="54" xfId="0" applyNumberFormat="1" applyFont="1" applyFill="1" applyBorder="1" applyAlignment="1">
      <alignment vertical="center"/>
    </xf>
    <xf numFmtId="3" fontId="50" fillId="25" borderId="24" xfId="0" applyNumberFormat="1" applyFont="1" applyFill="1" applyBorder="1" applyAlignment="1">
      <alignment horizontal="right" vertical="center"/>
    </xf>
    <xf numFmtId="168" fontId="50" fillId="25" borderId="16" xfId="0" applyNumberFormat="1" applyFont="1" applyFill="1" applyBorder="1" applyAlignment="1">
      <alignment horizontal="right" vertical="center"/>
    </xf>
    <xf numFmtId="17" fontId="50" fillId="25" borderId="55" xfId="0" applyNumberFormat="1" applyFont="1" applyFill="1" applyBorder="1" applyAlignment="1">
      <alignment vertical="center"/>
    </xf>
    <xf numFmtId="3" fontId="50" fillId="25" borderId="27" xfId="0" applyNumberFormat="1" applyFont="1" applyFill="1" applyBorder="1" applyAlignment="1">
      <alignment horizontal="right" vertical="center"/>
    </xf>
    <xf numFmtId="168" fontId="50" fillId="25" borderId="15" xfId="0" applyNumberFormat="1" applyFont="1" applyFill="1" applyBorder="1" applyAlignment="1">
      <alignment horizontal="right" vertical="center"/>
    </xf>
    <xf numFmtId="17" fontId="50" fillId="25" borderId="56" xfId="0" applyNumberFormat="1" applyFont="1" applyFill="1" applyBorder="1" applyAlignment="1">
      <alignment vertical="center"/>
    </xf>
    <xf numFmtId="3" fontId="50" fillId="25" borderId="49" xfId="0" applyNumberFormat="1" applyFont="1" applyFill="1" applyBorder="1" applyAlignment="1">
      <alignment horizontal="right" vertical="center" wrapText="1"/>
    </xf>
    <xf numFmtId="168" fontId="50" fillId="25" borderId="49" xfId="0" applyNumberFormat="1" applyFont="1" applyFill="1" applyBorder="1" applyAlignment="1">
      <alignment horizontal="right" vertical="center" wrapText="1"/>
    </xf>
    <xf numFmtId="168" fontId="50" fillId="25" borderId="50" xfId="0" applyNumberFormat="1" applyFont="1" applyFill="1" applyBorder="1" applyAlignment="1">
      <alignment horizontal="right" vertical="center" wrapText="1"/>
    </xf>
    <xf numFmtId="0" fontId="50" fillId="25" borderId="71" xfId="0" applyFont="1" applyFill="1" applyBorder="1" applyAlignment="1">
      <alignment vertical="center"/>
    </xf>
    <xf numFmtId="167" fontId="74" fillId="25" borderId="71" xfId="33" applyNumberFormat="1" applyFont="1" applyFill="1" applyBorder="1" applyAlignment="1">
      <alignment vertical="center"/>
    </xf>
    <xf numFmtId="167" fontId="50" fillId="25" borderId="71" xfId="33" applyNumberFormat="1" applyFont="1" applyFill="1" applyBorder="1" applyAlignment="1">
      <alignment vertical="center"/>
    </xf>
    <xf numFmtId="167" fontId="50" fillId="25" borderId="72" xfId="33" applyNumberFormat="1" applyFont="1" applyFill="1" applyBorder="1" applyAlignment="1">
      <alignment vertical="center"/>
    </xf>
    <xf numFmtId="0" fontId="50" fillId="25" borderId="27" xfId="0" applyFont="1" applyFill="1" applyBorder="1" applyAlignment="1">
      <alignment vertical="center"/>
    </xf>
    <xf numFmtId="167" fontId="74" fillId="25" borderId="27" xfId="33" applyNumberFormat="1" applyFont="1" applyFill="1" applyBorder="1" applyAlignment="1">
      <alignment vertical="center"/>
    </xf>
    <xf numFmtId="167" fontId="50" fillId="25" borderId="27" xfId="33" applyNumberFormat="1" applyFont="1" applyFill="1" applyBorder="1" applyAlignment="1">
      <alignment vertical="center"/>
    </xf>
    <xf numFmtId="167" fontId="50" fillId="25" borderId="15" xfId="33" applyNumberFormat="1" applyFont="1" applyFill="1" applyBorder="1" applyAlignment="1">
      <alignment vertical="center"/>
    </xf>
    <xf numFmtId="0" fontId="50" fillId="25" borderId="81" xfId="0" applyFont="1" applyFill="1" applyBorder="1" applyAlignment="1">
      <alignment vertical="center"/>
    </xf>
    <xf numFmtId="167" fontId="74" fillId="25" borderId="82" xfId="33" applyNumberFormat="1" applyFont="1" applyFill="1" applyBorder="1" applyAlignment="1">
      <alignment vertical="center"/>
    </xf>
    <xf numFmtId="167" fontId="50" fillId="25" borderId="82" xfId="33" applyNumberFormat="1" applyFont="1" applyFill="1" applyBorder="1" applyAlignment="1">
      <alignment vertical="center"/>
    </xf>
    <xf numFmtId="167" fontId="50" fillId="25" borderId="83" xfId="33" applyNumberFormat="1" applyFont="1" applyFill="1" applyBorder="1" applyAlignment="1">
      <alignment vertical="center"/>
    </xf>
    <xf numFmtId="0" fontId="50" fillId="25" borderId="25" xfId="0" applyFont="1" applyFill="1" applyBorder="1" applyAlignment="1">
      <alignment vertical="center"/>
    </xf>
    <xf numFmtId="167" fontId="74" fillId="25" borderId="24" xfId="33" applyNumberFormat="1" applyFont="1" applyFill="1" applyBorder="1" applyAlignment="1">
      <alignment vertical="center"/>
    </xf>
    <xf numFmtId="167" fontId="50" fillId="25" borderId="24" xfId="33" applyNumberFormat="1" applyFont="1" applyFill="1" applyBorder="1" applyAlignment="1">
      <alignment vertical="center"/>
    </xf>
    <xf numFmtId="167" fontId="50" fillId="25" borderId="16" xfId="33" applyNumberFormat="1" applyFont="1" applyFill="1" applyBorder="1" applyAlignment="1">
      <alignment vertical="center"/>
    </xf>
    <xf numFmtId="0" fontId="50" fillId="25" borderId="28" xfId="0" applyFont="1" applyFill="1" applyBorder="1" applyAlignment="1">
      <alignment vertical="center"/>
    </xf>
    <xf numFmtId="0" fontId="50" fillId="25" borderId="85" xfId="0" applyFont="1" applyFill="1" applyBorder="1" applyAlignment="1">
      <alignment vertical="center"/>
    </xf>
    <xf numFmtId="167" fontId="74" fillId="25" borderId="86" xfId="33" applyNumberFormat="1" applyFont="1" applyFill="1" applyBorder="1" applyAlignment="1">
      <alignment vertical="center"/>
    </xf>
    <xf numFmtId="167" fontId="50" fillId="25" borderId="86" xfId="33" applyNumberFormat="1" applyFont="1" applyFill="1" applyBorder="1" applyAlignment="1">
      <alignment vertical="center"/>
    </xf>
    <xf numFmtId="167" fontId="50" fillId="25" borderId="87" xfId="33" applyNumberFormat="1" applyFont="1" applyFill="1" applyBorder="1" applyAlignment="1">
      <alignment vertical="center"/>
    </xf>
    <xf numFmtId="0" fontId="50" fillId="25" borderId="89" xfId="0" applyFont="1" applyFill="1" applyBorder="1" applyAlignment="1">
      <alignment vertical="center"/>
    </xf>
    <xf numFmtId="167" fontId="74" fillId="25" borderId="89" xfId="33" applyNumberFormat="1" applyFont="1" applyFill="1" applyBorder="1" applyAlignment="1">
      <alignment vertical="center"/>
    </xf>
    <xf numFmtId="167" fontId="50" fillId="25" borderId="89" xfId="33" applyNumberFormat="1" applyFont="1" applyFill="1" applyBorder="1" applyAlignment="1">
      <alignment vertical="center"/>
    </xf>
    <xf numFmtId="167" fontId="50" fillId="25" borderId="90" xfId="33" applyNumberFormat="1" applyFont="1" applyFill="1" applyBorder="1" applyAlignment="1">
      <alignment vertical="center"/>
    </xf>
    <xf numFmtId="0" fontId="50" fillId="25" borderId="86" xfId="0" applyFont="1" applyFill="1" applyBorder="1" applyAlignment="1">
      <alignment vertical="center"/>
    </xf>
    <xf numFmtId="0" fontId="50" fillId="25" borderId="24" xfId="0" applyFont="1" applyFill="1" applyBorder="1" applyAlignment="1">
      <alignment vertical="center"/>
    </xf>
    <xf numFmtId="167" fontId="74" fillId="25" borderId="96" xfId="33" applyNumberFormat="1" applyFont="1" applyFill="1" applyBorder="1" applyAlignment="1">
      <alignment vertical="center"/>
    </xf>
    <xf numFmtId="167" fontId="50" fillId="25" borderId="97" xfId="33" applyNumberFormat="1" applyFont="1" applyFill="1" applyBorder="1" applyAlignment="1">
      <alignment vertical="center"/>
    </xf>
    <xf numFmtId="167" fontId="50" fillId="25" borderId="98" xfId="33" applyNumberFormat="1" applyFont="1" applyFill="1" applyBorder="1" applyAlignment="1">
      <alignment vertical="center"/>
    </xf>
    <xf numFmtId="167" fontId="74" fillId="25" borderId="105" xfId="33" applyNumberFormat="1" applyFont="1" applyFill="1" applyBorder="1" applyAlignment="1">
      <alignment vertical="center"/>
    </xf>
    <xf numFmtId="167" fontId="74" fillId="25" borderId="28" xfId="33" applyNumberFormat="1" applyFont="1" applyFill="1" applyBorder="1" applyAlignment="1">
      <alignment vertical="center"/>
    </xf>
    <xf numFmtId="167" fontId="74" fillId="25" borderId="85" xfId="33" applyNumberFormat="1" applyFont="1" applyFill="1" applyBorder="1" applyAlignment="1">
      <alignment vertical="center"/>
    </xf>
    <xf numFmtId="167" fontId="74" fillId="25" borderId="25" xfId="33" applyNumberFormat="1" applyFont="1" applyFill="1" applyBorder="1" applyAlignment="1">
      <alignment vertical="center"/>
    </xf>
    <xf numFmtId="167" fontId="74" fillId="25" borderId="106" xfId="33" applyNumberFormat="1" applyFont="1" applyFill="1" applyBorder="1" applyAlignment="1">
      <alignment vertical="center"/>
    </xf>
    <xf numFmtId="167" fontId="74" fillId="25" borderId="81" xfId="33" applyNumberFormat="1" applyFont="1" applyFill="1" applyBorder="1" applyAlignment="1">
      <alignment vertical="center"/>
    </xf>
    <xf numFmtId="167" fontId="75" fillId="25" borderId="47" xfId="0" applyNumberFormat="1" applyFont="1" applyFill="1" applyBorder="1" applyAlignment="1">
      <alignment vertical="center"/>
    </xf>
    <xf numFmtId="167" fontId="75" fillId="25" borderId="44" xfId="0" applyNumberFormat="1" applyFont="1" applyFill="1" applyBorder="1" applyAlignment="1">
      <alignment vertical="center"/>
    </xf>
    <xf numFmtId="167" fontId="75" fillId="25" borderId="77" xfId="0" applyNumberFormat="1" applyFont="1" applyFill="1" applyBorder="1" applyAlignment="1">
      <alignment vertical="center"/>
    </xf>
    <xf numFmtId="167" fontId="75" fillId="25" borderId="30" xfId="0" applyNumberFormat="1" applyFont="1" applyFill="1" applyBorder="1" applyAlignment="1">
      <alignment vertical="center"/>
    </xf>
    <xf numFmtId="167" fontId="75" fillId="25" borderId="45" xfId="0" applyNumberFormat="1" applyFont="1" applyFill="1" applyBorder="1" applyAlignment="1">
      <alignment vertical="center"/>
    </xf>
    <xf numFmtId="167" fontId="75" fillId="25" borderId="76" xfId="0" applyNumberFormat="1" applyFont="1" applyFill="1" applyBorder="1" applyAlignment="1">
      <alignment vertical="center"/>
    </xf>
    <xf numFmtId="167" fontId="75" fillId="25" borderId="75" xfId="0" applyNumberFormat="1" applyFont="1" applyFill="1" applyBorder="1" applyAlignment="1">
      <alignment vertical="center"/>
    </xf>
    <xf numFmtId="17" fontId="3" fillId="25" borderId="117" xfId="36" applyNumberFormat="1" applyFont="1" applyFill="1" applyBorder="1" applyAlignment="1">
      <alignment horizontal="center" vertical="center"/>
    </xf>
    <xf numFmtId="3" fontId="26" fillId="25" borderId="118" xfId="36" applyNumberFormat="1" applyFont="1" applyFill="1" applyBorder="1" applyAlignment="1">
      <alignment horizontal="right" vertical="center"/>
    </xf>
    <xf numFmtId="3" fontId="26" fillId="25" borderId="119" xfId="36" applyNumberFormat="1" applyFont="1" applyFill="1" applyBorder="1" applyAlignment="1">
      <alignment horizontal="right" vertical="center"/>
    </xf>
    <xf numFmtId="17" fontId="3" fillId="25" borderId="120" xfId="36" applyNumberFormat="1" applyFont="1" applyFill="1" applyBorder="1" applyAlignment="1">
      <alignment horizontal="center" vertical="center"/>
    </xf>
    <xf numFmtId="3" fontId="26" fillId="25" borderId="121" xfId="36" applyNumberFormat="1" applyFont="1" applyFill="1" applyBorder="1" applyAlignment="1">
      <alignment horizontal="right" vertical="center"/>
    </xf>
    <xf numFmtId="3" fontId="26" fillId="25" borderId="122" xfId="36" applyNumberFormat="1" applyFont="1" applyFill="1" applyBorder="1" applyAlignment="1">
      <alignment horizontal="right" vertical="center"/>
    </xf>
    <xf numFmtId="17" fontId="26" fillId="25" borderId="120" xfId="36" applyNumberFormat="1" applyFont="1" applyFill="1" applyBorder="1" applyAlignment="1">
      <alignment horizontal="center" vertical="center"/>
    </xf>
    <xf numFmtId="17" fontId="26" fillId="25" borderId="120" xfId="0" applyNumberFormat="1" applyFont="1" applyFill="1" applyBorder="1" applyAlignment="1">
      <alignment horizontal="center" vertical="center"/>
    </xf>
    <xf numFmtId="0" fontId="58" fillId="0" borderId="44" xfId="0" applyFont="1" applyFill="1" applyBorder="1" applyAlignment="1">
      <alignment horizontal="center" vertical="center" wrapText="1"/>
    </xf>
    <xf numFmtId="0" fontId="58" fillId="0" borderId="43" xfId="0" applyFont="1" applyFill="1" applyBorder="1" applyAlignment="1">
      <alignment horizontal="center" vertical="center" wrapText="1"/>
    </xf>
    <xf numFmtId="49" fontId="119" fillId="0" borderId="45" xfId="31" applyNumberFormat="1" applyFont="1" applyFill="1" applyBorder="1" applyAlignment="1" applyProtection="1">
      <alignment horizontal="center" wrapText="1" readingOrder="1"/>
    </xf>
    <xf numFmtId="0" fontId="0" fillId="25" borderId="24" xfId="0" applyFill="1" applyBorder="1" applyAlignment="1">
      <alignment horizontal="center"/>
    </xf>
    <xf numFmtId="3" fontId="0" fillId="25" borderId="25" xfId="0" applyNumberFormat="1" applyFill="1" applyBorder="1" applyAlignment="1">
      <alignment horizontal="center"/>
    </xf>
    <xf numFmtId="0" fontId="0" fillId="25" borderId="27" xfId="0" applyFill="1" applyBorder="1" applyAlignment="1">
      <alignment horizontal="center"/>
    </xf>
    <xf numFmtId="3" fontId="0" fillId="25" borderId="28" xfId="0" applyNumberFormat="1" applyFill="1" applyBorder="1" applyAlignment="1">
      <alignment horizontal="center"/>
    </xf>
    <xf numFmtId="3" fontId="0" fillId="25" borderId="26" xfId="0" applyNumberFormat="1" applyFill="1" applyBorder="1" applyAlignment="1">
      <alignment horizontal="center"/>
    </xf>
    <xf numFmtId="3" fontId="0" fillId="25" borderId="29" xfId="0" applyNumberFormat="1" applyFill="1" applyBorder="1" applyAlignment="1">
      <alignment horizontal="center"/>
    </xf>
    <xf numFmtId="0" fontId="121" fillId="0" borderId="0" xfId="0" applyFont="1" applyFill="1"/>
    <xf numFmtId="0" fontId="58" fillId="0" borderId="45" xfId="0" applyFont="1" applyFill="1" applyBorder="1" applyAlignment="1">
      <alignment horizontal="center" vertical="center" wrapText="1"/>
    </xf>
    <xf numFmtId="0" fontId="58" fillId="0" borderId="30" xfId="0" applyFont="1" applyFill="1" applyBorder="1" applyAlignment="1">
      <alignment horizontal="center" vertical="center"/>
    </xf>
    <xf numFmtId="0" fontId="58" fillId="0" borderId="30" xfId="0" applyFont="1" applyFill="1" applyBorder="1" applyAlignment="1">
      <alignment horizontal="center" vertical="center" wrapText="1"/>
    </xf>
    <xf numFmtId="0" fontId="58" fillId="0" borderId="51" xfId="0" applyFont="1" applyFill="1" applyBorder="1" applyAlignment="1">
      <alignment horizontal="center" vertical="center" wrapText="1"/>
    </xf>
    <xf numFmtId="0" fontId="58" fillId="0" borderId="31" xfId="0" applyFont="1" applyFill="1" applyBorder="1" applyAlignment="1">
      <alignment horizontal="center" vertical="center" wrapText="1"/>
    </xf>
    <xf numFmtId="0" fontId="58" fillId="0" borderId="45" xfId="0" applyFont="1" applyFill="1" applyBorder="1" applyAlignment="1">
      <alignment horizontal="center" vertical="center" wrapText="1"/>
    </xf>
    <xf numFmtId="0" fontId="58" fillId="0" borderId="30" xfId="0" applyFont="1" applyFill="1" applyBorder="1" applyAlignment="1">
      <alignment horizontal="center" vertical="center" wrapText="1"/>
    </xf>
    <xf numFmtId="0" fontId="58" fillId="0" borderId="47" xfId="0" applyFont="1" applyFill="1" applyBorder="1" applyAlignment="1">
      <alignment horizontal="center" vertical="center"/>
    </xf>
    <xf numFmtId="0" fontId="52" fillId="25" borderId="0" xfId="0" applyFont="1" applyFill="1" applyAlignment="1">
      <alignment horizontal="left"/>
    </xf>
    <xf numFmtId="0" fontId="52" fillId="25" borderId="0" xfId="0" applyFont="1" applyFill="1" applyAlignment="1">
      <alignment horizontal="left" wrapText="1"/>
    </xf>
    <xf numFmtId="0" fontId="50" fillId="25" borderId="0" xfId="0" applyFont="1" applyFill="1" applyBorder="1" applyAlignment="1">
      <alignment horizontal="center"/>
    </xf>
    <xf numFmtId="0" fontId="50" fillId="25" borderId="24" xfId="0" applyFont="1" applyFill="1" applyBorder="1" applyAlignment="1">
      <alignment horizontal="center"/>
    </xf>
    <xf numFmtId="3" fontId="50" fillId="25" borderId="25" xfId="0" applyNumberFormat="1" applyFont="1" applyFill="1" applyBorder="1" applyAlignment="1">
      <alignment horizontal="right"/>
    </xf>
    <xf numFmtId="3" fontId="50" fillId="25" borderId="26" xfId="0" applyNumberFormat="1" applyFont="1" applyFill="1" applyBorder="1" applyAlignment="1">
      <alignment horizontal="right"/>
    </xf>
    <xf numFmtId="0" fontId="50" fillId="25" borderId="27" xfId="0" applyFont="1" applyFill="1" applyBorder="1" applyAlignment="1">
      <alignment horizontal="center"/>
    </xf>
    <xf numFmtId="3" fontId="50" fillId="25" borderId="28" xfId="0" applyNumberFormat="1" applyFont="1" applyFill="1" applyBorder="1" applyAlignment="1">
      <alignment horizontal="right"/>
    </xf>
    <xf numFmtId="3" fontId="50" fillId="25" borderId="29" xfId="0" applyNumberFormat="1" applyFont="1" applyFill="1" applyBorder="1" applyAlignment="1">
      <alignment horizontal="right"/>
    </xf>
    <xf numFmtId="0" fontId="58" fillId="0" borderId="31" xfId="0" applyFont="1" applyFill="1" applyBorder="1" applyAlignment="1">
      <alignment horizontal="center"/>
    </xf>
    <xf numFmtId="0" fontId="58" fillId="0" borderId="125" xfId="0" applyFont="1" applyFill="1" applyBorder="1" applyAlignment="1">
      <alignment horizontal="center"/>
    </xf>
    <xf numFmtId="1" fontId="26" fillId="24" borderId="24" xfId="0" applyNumberFormat="1" applyFont="1" applyFill="1" applyBorder="1" applyAlignment="1">
      <alignment horizontal="center" vertical="center"/>
    </xf>
    <xf numFmtId="166" fontId="26" fillId="24" borderId="25" xfId="33" applyNumberFormat="1" applyFont="1" applyFill="1" applyBorder="1" applyAlignment="1">
      <alignment horizontal="right" vertical="center"/>
    </xf>
    <xf numFmtId="167" fontId="26" fillId="24" borderId="25" xfId="33" applyNumberFormat="1" applyFont="1" applyFill="1" applyBorder="1" applyAlignment="1">
      <alignment horizontal="right" vertical="center"/>
    </xf>
    <xf numFmtId="167" fontId="26" fillId="24" borderId="26" xfId="33" applyNumberFormat="1" applyFont="1" applyFill="1" applyBorder="1" applyAlignment="1">
      <alignment horizontal="right" vertical="center"/>
    </xf>
    <xf numFmtId="1" fontId="26" fillId="24" borderId="27" xfId="0" applyNumberFormat="1" applyFont="1" applyFill="1" applyBorder="1" applyAlignment="1">
      <alignment horizontal="center" vertical="center"/>
    </xf>
    <xf numFmtId="166" fontId="26" fillId="24" borderId="28" xfId="33" applyNumberFormat="1" applyFont="1" applyFill="1" applyBorder="1" applyAlignment="1">
      <alignment horizontal="right" vertical="center"/>
    </xf>
    <xf numFmtId="167" fontId="26" fillId="24" borderId="28" xfId="33" applyNumberFormat="1" applyFont="1" applyFill="1" applyBorder="1" applyAlignment="1">
      <alignment horizontal="right" vertical="center"/>
    </xf>
    <xf numFmtId="167" fontId="26" fillId="24" borderId="29" xfId="33" applyNumberFormat="1" applyFont="1" applyFill="1" applyBorder="1" applyAlignment="1">
      <alignment horizontal="right" vertical="center"/>
    </xf>
    <xf numFmtId="17" fontId="26" fillId="24" borderId="27" xfId="0" applyNumberFormat="1" applyFont="1" applyFill="1" applyBorder="1" applyAlignment="1">
      <alignment horizontal="center" vertical="center"/>
    </xf>
    <xf numFmtId="17" fontId="26" fillId="24" borderId="19" xfId="0" applyNumberFormat="1" applyFont="1" applyFill="1" applyBorder="1" applyAlignment="1">
      <alignment horizontal="center"/>
    </xf>
    <xf numFmtId="17" fontId="32" fillId="24" borderId="0" xfId="0" applyNumberFormat="1" applyFont="1" applyFill="1" applyBorder="1" applyAlignment="1">
      <alignment horizontal="left"/>
    </xf>
    <xf numFmtId="1" fontId="58" fillId="24" borderId="44" xfId="0" applyNumberFormat="1" applyFont="1" applyFill="1" applyBorder="1" applyAlignment="1">
      <alignment horizontal="center" vertical="center"/>
    </xf>
    <xf numFmtId="166" fontId="58" fillId="24" borderId="47" xfId="33" applyNumberFormat="1" applyFont="1" applyFill="1" applyBorder="1" applyAlignment="1">
      <alignment horizontal="right" vertical="center"/>
    </xf>
    <xf numFmtId="167" fontId="58" fillId="24" borderId="47" xfId="33" applyNumberFormat="1" applyFont="1" applyFill="1" applyBorder="1" applyAlignment="1">
      <alignment horizontal="right" vertical="center"/>
    </xf>
    <xf numFmtId="167" fontId="58" fillId="24" borderId="42" xfId="33" applyNumberFormat="1" applyFont="1" applyFill="1" applyBorder="1" applyAlignment="1">
      <alignment horizontal="right" vertical="center"/>
    </xf>
    <xf numFmtId="167" fontId="49" fillId="0" borderId="0" xfId="0" applyNumberFormat="1" applyFont="1"/>
    <xf numFmtId="0" fontId="50" fillId="25" borderId="27" xfId="0" applyFont="1" applyFill="1" applyBorder="1" applyAlignment="1">
      <alignment horizontal="left"/>
    </xf>
    <xf numFmtId="3" fontId="50" fillId="0" borderId="28" xfId="0" applyNumberFormat="1" applyFont="1" applyBorder="1"/>
    <xf numFmtId="0" fontId="50" fillId="0" borderId="27" xfId="0" applyFont="1" applyFill="1" applyBorder="1" applyAlignment="1">
      <alignment horizontal="left"/>
    </xf>
    <xf numFmtId="3" fontId="50" fillId="0" borderId="27" xfId="0" applyNumberFormat="1" applyFont="1" applyBorder="1"/>
    <xf numFmtId="0" fontId="50" fillId="25" borderId="27" xfId="0" applyFont="1" applyFill="1" applyBorder="1" applyAlignment="1"/>
    <xf numFmtId="3" fontId="50" fillId="25" borderId="28" xfId="0" applyNumberFormat="1" applyFont="1" applyFill="1" applyBorder="1" applyAlignment="1">
      <alignment horizontal="center"/>
    </xf>
    <xf numFmtId="3" fontId="50" fillId="25" borderId="29" xfId="0" applyNumberFormat="1" applyFont="1" applyFill="1" applyBorder="1" applyAlignment="1">
      <alignment horizontal="center"/>
    </xf>
    <xf numFmtId="0" fontId="50" fillId="25" borderId="24" xfId="0" applyFont="1" applyFill="1" applyBorder="1" applyAlignment="1"/>
    <xf numFmtId="3" fontId="50" fillId="25" borderId="25" xfId="0" applyNumberFormat="1" applyFont="1" applyFill="1" applyBorder="1" applyAlignment="1">
      <alignment horizontal="center"/>
    </xf>
    <xf numFmtId="3" fontId="50" fillId="25" borderId="26" xfId="0" applyNumberFormat="1" applyFont="1" applyFill="1" applyBorder="1" applyAlignment="1">
      <alignment horizontal="center"/>
    </xf>
    <xf numFmtId="0" fontId="50" fillId="25" borderId="24" xfId="0" applyFont="1" applyFill="1" applyBorder="1" applyAlignment="1">
      <alignment horizontal="left"/>
    </xf>
    <xf numFmtId="3" fontId="50" fillId="0" borderId="25" xfId="0" applyNumberFormat="1" applyFont="1" applyBorder="1"/>
    <xf numFmtId="3" fontId="50" fillId="0" borderId="24" xfId="0" applyNumberFormat="1" applyFont="1" applyBorder="1"/>
    <xf numFmtId="3" fontId="50" fillId="0" borderId="24" xfId="0" applyNumberFormat="1" applyFont="1" applyBorder="1" applyAlignment="1">
      <alignment horizontal="right"/>
    </xf>
    <xf numFmtId="0" fontId="58" fillId="25" borderId="44" xfId="0" applyFont="1" applyFill="1" applyBorder="1" applyAlignment="1">
      <alignment horizontal="left" vertical="center" wrapText="1"/>
    </xf>
    <xf numFmtId="3" fontId="58" fillId="25" borderId="47" xfId="0" applyNumberFormat="1" applyFont="1" applyFill="1" applyBorder="1" applyAlignment="1">
      <alignment horizontal="right" vertical="center" wrapText="1"/>
    </xf>
    <xf numFmtId="3" fontId="58" fillId="25" borderId="44" xfId="0" applyNumberFormat="1" applyFont="1" applyFill="1" applyBorder="1" applyAlignment="1">
      <alignment horizontal="right" vertical="center" wrapText="1"/>
    </xf>
    <xf numFmtId="3" fontId="58" fillId="25" borderId="43" xfId="0" applyNumberFormat="1" applyFont="1" applyFill="1" applyBorder="1" applyAlignment="1">
      <alignment horizontal="right" vertical="center" wrapText="1"/>
    </xf>
    <xf numFmtId="0" fontId="58" fillId="25" borderId="30" xfId="0" applyFont="1" applyFill="1" applyBorder="1" applyAlignment="1">
      <alignment horizontal="left" wrapText="1"/>
    </xf>
    <xf numFmtId="3" fontId="58" fillId="25" borderId="31" xfId="0" applyNumberFormat="1" applyFont="1" applyFill="1" applyBorder="1" applyAlignment="1">
      <alignment horizontal="center"/>
    </xf>
    <xf numFmtId="3" fontId="58" fillId="25" borderId="51" xfId="0" applyNumberFormat="1" applyFont="1" applyFill="1" applyBorder="1" applyAlignment="1">
      <alignment horizontal="center"/>
    </xf>
    <xf numFmtId="3" fontId="58" fillId="25" borderId="30" xfId="0" applyNumberFormat="1" applyFont="1" applyFill="1" applyBorder="1" applyAlignment="1">
      <alignment horizontal="center"/>
    </xf>
    <xf numFmtId="3" fontId="50" fillId="25" borderId="27" xfId="0" applyNumberFormat="1" applyFont="1" applyFill="1" applyBorder="1" applyAlignment="1">
      <alignment horizontal="center"/>
    </xf>
    <xf numFmtId="3" fontId="50" fillId="0" borderId="26" xfId="0" applyNumberFormat="1" applyFont="1" applyBorder="1" applyAlignment="1">
      <alignment horizontal="center"/>
    </xf>
    <xf numFmtId="4" fontId="50" fillId="25" borderId="27" xfId="0" applyNumberFormat="1" applyFont="1" applyFill="1" applyBorder="1" applyAlignment="1">
      <alignment horizontal="left"/>
    </xf>
    <xf numFmtId="3" fontId="50" fillId="25" borderId="29" xfId="0" applyNumberFormat="1" applyFont="1" applyFill="1" applyBorder="1"/>
    <xf numFmtId="3" fontId="50" fillId="25" borderId="27" xfId="0" applyNumberFormat="1" applyFont="1" applyFill="1" applyBorder="1"/>
    <xf numFmtId="4" fontId="50" fillId="25" borderId="24" xfId="0" applyNumberFormat="1" applyFont="1" applyFill="1" applyBorder="1" applyAlignment="1"/>
    <xf numFmtId="3" fontId="50" fillId="25" borderId="26" xfId="0" applyNumberFormat="1" applyFont="1" applyFill="1" applyBorder="1"/>
    <xf numFmtId="0" fontId="58" fillId="25" borderId="44" xfId="0" applyFont="1" applyFill="1" applyBorder="1" applyAlignment="1">
      <alignment horizontal="center" vertical="center" wrapText="1"/>
    </xf>
    <xf numFmtId="3" fontId="58" fillId="25" borderId="43" xfId="0" applyNumberFormat="1" applyFont="1" applyFill="1" applyBorder="1" applyAlignment="1">
      <alignment vertical="center"/>
    </xf>
    <xf numFmtId="3" fontId="58" fillId="25" borderId="42" xfId="0" applyNumberFormat="1" applyFont="1" applyFill="1" applyBorder="1" applyAlignment="1">
      <alignment vertical="center"/>
    </xf>
    <xf numFmtId="3" fontId="58" fillId="25" borderId="44" xfId="0" applyNumberFormat="1" applyFont="1" applyFill="1" applyBorder="1" applyAlignment="1">
      <alignment vertical="center"/>
    </xf>
    <xf numFmtId="0" fontId="58" fillId="0" borderId="42" xfId="0" applyFont="1" applyFill="1" applyBorder="1" applyAlignment="1">
      <alignment horizontal="center" vertical="center" wrapText="1"/>
    </xf>
    <xf numFmtId="3" fontId="58" fillId="25" borderId="42" xfId="0" applyNumberFormat="1" applyFont="1" applyFill="1" applyBorder="1" applyAlignment="1">
      <alignment horizontal="right" vertical="center" wrapText="1"/>
    </xf>
    <xf numFmtId="3" fontId="50" fillId="0" borderId="72" xfId="0" applyNumberFormat="1" applyFont="1" applyBorder="1"/>
    <xf numFmtId="3" fontId="50" fillId="0" borderId="72" xfId="0" applyNumberFormat="1" applyFont="1" applyBorder="1" applyAlignment="1">
      <alignment horizontal="right"/>
    </xf>
    <xf numFmtId="3" fontId="50" fillId="0" borderId="15" xfId="0" applyNumberFormat="1" applyFont="1" applyBorder="1" applyAlignment="1">
      <alignment horizontal="right"/>
    </xf>
    <xf numFmtId="3" fontId="50" fillId="25" borderId="72" xfId="0" applyNumberFormat="1" applyFont="1" applyFill="1" applyBorder="1" applyAlignment="1">
      <alignment horizontal="center"/>
    </xf>
    <xf numFmtId="3" fontId="58" fillId="0" borderId="51" xfId="0" applyNumberFormat="1" applyFont="1" applyBorder="1" applyAlignment="1">
      <alignment horizontal="center"/>
    </xf>
    <xf numFmtId="3" fontId="58" fillId="25" borderId="43" xfId="0" applyNumberFormat="1" applyFont="1" applyFill="1" applyBorder="1" applyAlignment="1">
      <alignment horizontal="center"/>
    </xf>
    <xf numFmtId="3" fontId="58" fillId="0" borderId="44" xfId="0" applyNumberFormat="1" applyFont="1" applyBorder="1" applyAlignment="1">
      <alignment horizontal="center"/>
    </xf>
    <xf numFmtId="3" fontId="50" fillId="0" borderId="72" xfId="0" applyNumberFormat="1" applyFont="1" applyBorder="1" applyAlignment="1">
      <alignment horizontal="center"/>
    </xf>
    <xf numFmtId="3" fontId="50" fillId="0" borderId="71" xfId="0" applyNumberFormat="1" applyFont="1" applyBorder="1" applyAlignment="1">
      <alignment horizontal="center"/>
    </xf>
    <xf numFmtId="3" fontId="50" fillId="25" borderId="71" xfId="0" applyNumberFormat="1" applyFont="1" applyFill="1" applyBorder="1" applyAlignment="1">
      <alignment horizontal="center"/>
    </xf>
    <xf numFmtId="3" fontId="58" fillId="25" borderId="42" xfId="0" applyNumberFormat="1" applyFont="1" applyFill="1" applyBorder="1" applyAlignment="1">
      <alignment horizontal="center"/>
    </xf>
    <xf numFmtId="3" fontId="50" fillId="25" borderId="58" xfId="0" applyNumberFormat="1" applyFont="1" applyFill="1" applyBorder="1"/>
    <xf numFmtId="3" fontId="50" fillId="25" borderId="16" xfId="0" applyNumberFormat="1" applyFont="1" applyFill="1" applyBorder="1" applyAlignment="1">
      <alignment horizontal="right"/>
    </xf>
    <xf numFmtId="3" fontId="50" fillId="25" borderId="71" xfId="0" applyNumberFormat="1" applyFont="1" applyFill="1" applyBorder="1"/>
    <xf numFmtId="3" fontId="50" fillId="25" borderId="72" xfId="0" applyNumberFormat="1" applyFont="1" applyFill="1" applyBorder="1" applyAlignment="1">
      <alignment horizontal="right"/>
    </xf>
    <xf numFmtId="3" fontId="50" fillId="25" borderId="72" xfId="0" applyNumberFormat="1" applyFont="1" applyFill="1" applyBorder="1"/>
    <xf numFmtId="0" fontId="57" fillId="0" borderId="0" xfId="0" applyFont="1" applyFill="1" applyBorder="1" applyAlignment="1">
      <alignment vertical="center"/>
    </xf>
    <xf numFmtId="4" fontId="57" fillId="0" borderId="0" xfId="0" applyNumberFormat="1" applyFont="1" applyFill="1" applyBorder="1" applyAlignment="1">
      <alignment horizontal="center" vertical="center"/>
    </xf>
    <xf numFmtId="0" fontId="58" fillId="0" borderId="30" xfId="38" applyFont="1" applyFill="1" applyBorder="1" applyAlignment="1">
      <alignment horizontal="center" vertical="center" wrapText="1"/>
    </xf>
    <xf numFmtId="0" fontId="58" fillId="0" borderId="30" xfId="37" applyFont="1" applyFill="1" applyBorder="1" applyAlignment="1">
      <alignment horizontal="center" vertical="center"/>
    </xf>
    <xf numFmtId="0" fontId="58" fillId="0" borderId="45" xfId="37" applyFont="1" applyFill="1" applyBorder="1" applyAlignment="1">
      <alignment horizontal="center" vertical="center"/>
    </xf>
    <xf numFmtId="0" fontId="3" fillId="0" borderId="0" xfId="0" applyFont="1" applyBorder="1"/>
    <xf numFmtId="166" fontId="26" fillId="0" borderId="24" xfId="33" applyNumberFormat="1" applyFont="1" applyBorder="1"/>
    <xf numFmtId="166" fontId="26" fillId="0" borderId="16" xfId="33" applyNumberFormat="1" applyFont="1" applyBorder="1"/>
    <xf numFmtId="166" fontId="26" fillId="0" borderId="27" xfId="33" applyNumberFormat="1" applyFont="1" applyBorder="1"/>
    <xf numFmtId="166" fontId="26" fillId="0" borderId="15" xfId="33" applyNumberFormat="1" applyFont="1" applyBorder="1"/>
    <xf numFmtId="166" fontId="50" fillId="0" borderId="27" xfId="0" applyNumberFormat="1" applyFont="1" applyBorder="1"/>
    <xf numFmtId="166" fontId="50" fillId="0" borderId="15" xfId="0" applyNumberFormat="1" applyFont="1" applyBorder="1"/>
    <xf numFmtId="17" fontId="3" fillId="24" borderId="0" xfId="0" applyNumberFormat="1" applyFont="1" applyFill="1" applyBorder="1" applyAlignment="1">
      <alignment horizontal="left"/>
    </xf>
    <xf numFmtId="0" fontId="3" fillId="0" borderId="0" xfId="0" applyFont="1" applyBorder="1" applyAlignment="1">
      <alignment horizontal="center"/>
    </xf>
    <xf numFmtId="169" fontId="3" fillId="0" borderId="0" xfId="0" applyNumberFormat="1" applyFont="1" applyBorder="1" applyAlignment="1">
      <alignment horizontal="right"/>
    </xf>
    <xf numFmtId="3" fontId="26" fillId="24" borderId="24" xfId="33" applyNumberFormat="1" applyFont="1" applyFill="1" applyBorder="1" applyAlignment="1">
      <alignment horizontal="right"/>
    </xf>
    <xf numFmtId="3" fontId="26" fillId="24" borderId="27" xfId="33" applyNumberFormat="1" applyFont="1" applyFill="1" applyBorder="1" applyAlignment="1">
      <alignment horizontal="right"/>
    </xf>
    <xf numFmtId="0" fontId="58" fillId="0" borderId="30" xfId="0" applyFont="1" applyFill="1" applyBorder="1" applyAlignment="1">
      <alignment vertical="center"/>
    </xf>
    <xf numFmtId="0" fontId="58" fillId="0" borderId="0" xfId="0" applyFont="1" applyFill="1" applyBorder="1"/>
    <xf numFmtId="0" fontId="58" fillId="0" borderId="46" xfId="0" applyFont="1" applyFill="1" applyBorder="1" applyAlignment="1">
      <alignment horizontal="center"/>
    </xf>
    <xf numFmtId="3" fontId="5" fillId="0" borderId="105" xfId="0" applyNumberFormat="1" applyFont="1" applyBorder="1"/>
    <xf numFmtId="3" fontId="26" fillId="0" borderId="62" xfId="0" applyNumberFormat="1" applyFont="1" applyBorder="1"/>
    <xf numFmtId="0" fontId="26" fillId="0" borderId="24" xfId="0" applyFont="1" applyBorder="1" applyAlignment="1">
      <alignment horizontal="center"/>
    </xf>
    <xf numFmtId="0" fontId="58" fillId="0" borderId="45" xfId="0" applyFont="1" applyFill="1" applyBorder="1" applyAlignment="1">
      <alignment horizontal="center"/>
    </xf>
    <xf numFmtId="167" fontId="57" fillId="0" borderId="45" xfId="33" applyNumberFormat="1" applyFont="1" applyFill="1" applyBorder="1"/>
    <xf numFmtId="167" fontId="57" fillId="0" borderId="0" xfId="33" applyNumberFormat="1" applyFont="1" applyFill="1" applyBorder="1"/>
    <xf numFmtId="0" fontId="58" fillId="0" borderId="45" xfId="0" applyFont="1" applyFill="1" applyBorder="1" applyAlignment="1">
      <alignment vertical="center"/>
    </xf>
    <xf numFmtId="0" fontId="72" fillId="0" borderId="45" xfId="0" applyFont="1" applyFill="1" applyBorder="1"/>
    <xf numFmtId="0" fontId="121" fillId="0" borderId="0" xfId="0" applyFont="1" applyFill="1" applyBorder="1"/>
    <xf numFmtId="0" fontId="72" fillId="0" borderId="0" xfId="0" applyFont="1" applyFill="1" applyBorder="1"/>
    <xf numFmtId="166" fontId="50" fillId="0" borderId="105" xfId="0" applyNumberFormat="1" applyFont="1" applyFill="1" applyBorder="1" applyAlignment="1">
      <alignment vertical="center"/>
    </xf>
    <xf numFmtId="166" fontId="50" fillId="0" borderId="25" xfId="0" applyNumberFormat="1" applyFont="1" applyFill="1" applyBorder="1" applyAlignment="1">
      <alignment vertical="center"/>
    </xf>
    <xf numFmtId="0" fontId="50" fillId="25" borderId="49" xfId="0" applyFont="1" applyFill="1" applyBorder="1" applyAlignment="1">
      <alignment vertical="center"/>
    </xf>
    <xf numFmtId="166" fontId="50" fillId="0" borderId="48" xfId="0" applyNumberFormat="1" applyFont="1" applyFill="1" applyBorder="1" applyAlignment="1">
      <alignment vertical="center"/>
    </xf>
    <xf numFmtId="166" fontId="50" fillId="0" borderId="24" xfId="0" applyNumberFormat="1" applyFont="1" applyFill="1" applyBorder="1" applyAlignment="1">
      <alignment vertical="center"/>
    </xf>
    <xf numFmtId="166" fontId="50" fillId="0" borderId="16" xfId="0" applyNumberFormat="1" applyFont="1" applyFill="1" applyBorder="1" applyAlignment="1">
      <alignment vertical="center"/>
    </xf>
    <xf numFmtId="166" fontId="50" fillId="0" borderId="31" xfId="0" applyNumberFormat="1" applyFont="1" applyFill="1" applyBorder="1" applyAlignment="1">
      <alignment vertical="center"/>
    </xf>
    <xf numFmtId="166" fontId="50" fillId="0" borderId="30" xfId="0" applyNumberFormat="1" applyFont="1" applyFill="1" applyBorder="1" applyAlignment="1">
      <alignment vertical="center"/>
    </xf>
    <xf numFmtId="166" fontId="50" fillId="0" borderId="45" xfId="0" applyNumberFormat="1" applyFont="1" applyFill="1" applyBorder="1" applyAlignment="1">
      <alignment vertical="center"/>
    </xf>
    <xf numFmtId="3" fontId="50" fillId="0" borderId="25" xfId="0" applyNumberFormat="1" applyFont="1" applyFill="1" applyBorder="1" applyAlignment="1">
      <alignment horizontal="right" vertical="center"/>
    </xf>
    <xf numFmtId="3" fontId="50" fillId="0" borderId="24" xfId="0" applyNumberFormat="1" applyFont="1" applyFill="1" applyBorder="1" applyAlignment="1">
      <alignment horizontal="right" vertical="center"/>
    </xf>
    <xf numFmtId="3" fontId="50" fillId="25" borderId="16" xfId="0" applyNumberFormat="1" applyFont="1" applyFill="1" applyBorder="1" applyAlignment="1">
      <alignment horizontal="right" vertical="center"/>
    </xf>
    <xf numFmtId="3" fontId="50" fillId="0" borderId="28" xfId="0" applyNumberFormat="1" applyFont="1" applyFill="1" applyBorder="1" applyAlignment="1">
      <alignment horizontal="right" vertical="center"/>
    </xf>
    <xf numFmtId="3" fontId="50" fillId="0" borderId="27" xfId="0" applyNumberFormat="1" applyFont="1" applyFill="1" applyBorder="1" applyAlignment="1">
      <alignment horizontal="right" vertical="center"/>
    </xf>
    <xf numFmtId="3" fontId="50" fillId="0" borderId="48" xfId="0" applyNumberFormat="1" applyFont="1" applyFill="1" applyBorder="1" applyAlignment="1">
      <alignment horizontal="right" vertical="center"/>
    </xf>
    <xf numFmtId="3" fontId="50" fillId="0" borderId="49" xfId="0" applyNumberFormat="1" applyFont="1" applyFill="1" applyBorder="1" applyAlignment="1">
      <alignment horizontal="right" vertical="center"/>
    </xf>
    <xf numFmtId="3" fontId="50" fillId="25" borderId="50" xfId="0" applyNumberFormat="1" applyFont="1" applyFill="1" applyBorder="1" applyAlignment="1">
      <alignment horizontal="right" vertical="center"/>
    </xf>
    <xf numFmtId="3" fontId="50" fillId="0" borderId="31" xfId="0" applyNumberFormat="1" applyFont="1" applyFill="1" applyBorder="1" applyAlignment="1">
      <alignment horizontal="right" vertical="center"/>
    </xf>
    <xf numFmtId="1" fontId="50" fillId="0" borderId="31" xfId="0" applyNumberFormat="1" applyFont="1" applyFill="1" applyBorder="1" applyAlignment="1">
      <alignment horizontal="right" vertical="center"/>
    </xf>
    <xf numFmtId="3" fontId="50" fillId="0" borderId="30" xfId="0" applyNumberFormat="1" applyFont="1" applyFill="1" applyBorder="1" applyAlignment="1">
      <alignment horizontal="right" vertical="center"/>
    </xf>
    <xf numFmtId="3" fontId="50" fillId="25" borderId="45" xfId="0" applyNumberFormat="1" applyFont="1" applyFill="1" applyBorder="1" applyAlignment="1">
      <alignment horizontal="right" vertical="center"/>
    </xf>
    <xf numFmtId="3" fontId="55" fillId="25" borderId="31" xfId="0" applyNumberFormat="1" applyFont="1" applyFill="1" applyBorder="1" applyAlignment="1">
      <alignment horizontal="right" vertical="center"/>
    </xf>
    <xf numFmtId="3" fontId="55" fillId="25" borderId="30" xfId="0" applyNumberFormat="1" applyFont="1" applyFill="1" applyBorder="1" applyAlignment="1">
      <alignment horizontal="right" vertical="center"/>
    </xf>
    <xf numFmtId="3" fontId="55" fillId="25" borderId="45" xfId="0" applyNumberFormat="1" applyFont="1" applyFill="1" applyBorder="1" applyAlignment="1">
      <alignment horizontal="right" vertical="center"/>
    </xf>
    <xf numFmtId="0" fontId="50" fillId="25" borderId="27" xfId="0" applyFont="1" applyFill="1" applyBorder="1" applyAlignment="1">
      <alignment horizontal="left" vertical="center"/>
    </xf>
    <xf numFmtId="0" fontId="50" fillId="25" borderId="49" xfId="0" applyFont="1" applyFill="1" applyBorder="1" applyAlignment="1">
      <alignment horizontal="left" vertical="center"/>
    </xf>
    <xf numFmtId="0" fontId="99" fillId="0" borderId="0" xfId="0" applyFont="1" applyFill="1" applyBorder="1"/>
    <xf numFmtId="0" fontId="92" fillId="0" borderId="0" xfId="0" applyFont="1" applyFill="1" applyBorder="1"/>
    <xf numFmtId="0" fontId="119" fillId="0" borderId="0" xfId="0" applyFont="1" applyFill="1" applyBorder="1"/>
    <xf numFmtId="0" fontId="58" fillId="0" borderId="45" xfId="0" applyFont="1" applyFill="1" applyBorder="1" applyAlignment="1">
      <alignment horizontal="right"/>
    </xf>
    <xf numFmtId="0" fontId="58" fillId="0" borderId="30" xfId="0" applyFont="1" applyFill="1" applyBorder="1" applyAlignment="1">
      <alignment horizontal="right"/>
    </xf>
    <xf numFmtId="0" fontId="55" fillId="25" borderId="46" xfId="0" applyFont="1" applyFill="1" applyBorder="1" applyAlignment="1">
      <alignment horizontal="center"/>
    </xf>
    <xf numFmtId="167" fontId="55" fillId="25" borderId="24" xfId="33" applyNumberFormat="1" applyFont="1" applyFill="1" applyBorder="1" applyAlignment="1">
      <alignment horizontal="center" vertical="center"/>
    </xf>
    <xf numFmtId="167" fontId="55" fillId="25" borderId="24" xfId="33" applyNumberFormat="1" applyFont="1" applyFill="1" applyBorder="1"/>
    <xf numFmtId="167" fontId="50" fillId="25" borderId="24" xfId="33" applyNumberFormat="1" applyFont="1" applyFill="1" applyBorder="1"/>
    <xf numFmtId="167" fontId="50" fillId="25" borderId="27" xfId="33" applyNumberFormat="1" applyFont="1" applyFill="1" applyBorder="1"/>
    <xf numFmtId="0" fontId="55" fillId="25" borderId="24" xfId="0" applyFont="1" applyFill="1" applyBorder="1" applyAlignment="1">
      <alignment horizontal="center" vertical="center"/>
    </xf>
    <xf numFmtId="177" fontId="55" fillId="25" borderId="24" xfId="33" applyNumberFormat="1" applyFont="1" applyFill="1" applyBorder="1"/>
    <xf numFmtId="177" fontId="55" fillId="25" borderId="16" xfId="0" applyNumberFormat="1" applyFont="1" applyFill="1" applyBorder="1" applyAlignment="1">
      <alignment horizontal="right"/>
    </xf>
    <xf numFmtId="177" fontId="55" fillId="25" borderId="24" xfId="0" applyNumberFormat="1" applyFont="1" applyFill="1" applyBorder="1"/>
    <xf numFmtId="177" fontId="50" fillId="25" borderId="27" xfId="0" applyNumberFormat="1" applyFont="1" applyFill="1" applyBorder="1"/>
    <xf numFmtId="49" fontId="119" fillId="0" borderId="0" xfId="31" applyNumberFormat="1" applyFont="1" applyFill="1" applyBorder="1" applyAlignment="1" applyProtection="1">
      <alignment horizontal="center" wrapText="1" readingOrder="1"/>
    </xf>
    <xf numFmtId="0" fontId="58" fillId="0" borderId="46" xfId="0" applyFont="1" applyFill="1" applyBorder="1" applyAlignment="1">
      <alignment horizontal="right" vertical="center"/>
    </xf>
    <xf numFmtId="0" fontId="58" fillId="0" borderId="30" xfId="0" applyFont="1" applyFill="1" applyBorder="1" applyAlignment="1">
      <alignment horizontal="left" vertical="center"/>
    </xf>
    <xf numFmtId="178" fontId="57" fillId="0" borderId="45" xfId="0" applyNumberFormat="1" applyFont="1" applyFill="1" applyBorder="1" applyAlignment="1">
      <alignment horizontal="right" vertical="center"/>
    </xf>
    <xf numFmtId="0" fontId="57" fillId="0" borderId="30" xfId="0" applyFont="1" applyFill="1" applyBorder="1" applyAlignment="1">
      <alignment horizontal="center" vertical="center" wrapText="1"/>
    </xf>
    <xf numFmtId="0" fontId="57" fillId="0" borderId="45" xfId="0" applyFont="1" applyFill="1" applyBorder="1" applyAlignment="1">
      <alignment horizontal="center" vertical="center" wrapText="1"/>
    </xf>
    <xf numFmtId="164" fontId="5" fillId="24" borderId="24" xfId="0" applyNumberFormat="1" applyFont="1" applyFill="1" applyBorder="1" applyAlignment="1" applyProtection="1">
      <alignment horizontal="left"/>
    </xf>
    <xf numFmtId="167" fontId="26" fillId="24" borderId="16" xfId="33" applyNumberFormat="1" applyFont="1" applyFill="1" applyBorder="1" applyAlignment="1"/>
    <xf numFmtId="43" fontId="50" fillId="0" borderId="24" xfId="33" applyFont="1" applyBorder="1" applyAlignment="1"/>
    <xf numFmtId="0" fontId="5" fillId="24" borderId="46" xfId="0" applyFont="1" applyFill="1" applyBorder="1" applyAlignment="1">
      <alignment horizontal="left"/>
    </xf>
    <xf numFmtId="0" fontId="5" fillId="24" borderId="15" xfId="0" applyFont="1" applyFill="1" applyBorder="1"/>
    <xf numFmtId="43" fontId="5" fillId="24" borderId="27" xfId="0" applyNumberFormat="1" applyFont="1" applyFill="1" applyBorder="1"/>
    <xf numFmtId="3" fontId="26" fillId="24" borderId="27" xfId="0" applyNumberFormat="1" applyFont="1" applyFill="1" applyBorder="1" applyAlignment="1">
      <alignment horizontal="left" vertical="center" wrapText="1"/>
    </xf>
    <xf numFmtId="167" fontId="50" fillId="0" borderId="15" xfId="33" applyNumberFormat="1" applyFont="1" applyBorder="1"/>
    <xf numFmtId="43" fontId="50" fillId="0" borderId="27" xfId="33" applyFont="1" applyBorder="1"/>
    <xf numFmtId="3" fontId="26" fillId="24" borderId="27" xfId="0" applyNumberFormat="1" applyFont="1" applyFill="1" applyBorder="1" applyAlignment="1">
      <alignment vertical="center" wrapText="1"/>
    </xf>
    <xf numFmtId="3" fontId="26" fillId="24" borderId="27" xfId="0" applyNumberFormat="1" applyFont="1" applyFill="1" applyBorder="1" applyAlignment="1">
      <alignment vertical="center"/>
    </xf>
    <xf numFmtId="3" fontId="26" fillId="24" borderId="27" xfId="0" quotePrefix="1" applyNumberFormat="1" applyFont="1" applyFill="1" applyBorder="1" applyAlignment="1">
      <alignment horizontal="left" vertical="center"/>
    </xf>
    <xf numFmtId="167" fontId="50" fillId="0" borderId="15" xfId="33" applyNumberFormat="1" applyFont="1" applyFill="1" applyBorder="1"/>
    <xf numFmtId="43" fontId="50" fillId="0" borderId="27" xfId="33" applyFont="1" applyFill="1" applyBorder="1"/>
    <xf numFmtId="49" fontId="57" fillId="0" borderId="0" xfId="0" applyNumberFormat="1" applyFont="1" applyFill="1" applyBorder="1"/>
    <xf numFmtId="49" fontId="57" fillId="25" borderId="0" xfId="0" applyNumberFormat="1" applyFont="1" applyFill="1" applyBorder="1" applyAlignment="1" applyProtection="1">
      <alignment horizontal="left" vertical="center"/>
    </xf>
    <xf numFmtId="49" fontId="57" fillId="25" borderId="0" xfId="0" applyNumberFormat="1" applyFont="1" applyFill="1" applyBorder="1" applyAlignment="1">
      <alignment vertical="center"/>
    </xf>
    <xf numFmtId="49" fontId="57" fillId="25" borderId="0" xfId="0" applyNumberFormat="1" applyFont="1" applyFill="1" applyBorder="1" applyAlignment="1">
      <alignment horizontal="center" vertical="center"/>
    </xf>
    <xf numFmtId="49" fontId="57" fillId="25" borderId="0" xfId="0" applyNumberFormat="1" applyFont="1" applyFill="1" applyBorder="1"/>
    <xf numFmtId="0" fontId="57" fillId="25" borderId="0" xfId="0" applyFont="1" applyFill="1" applyBorder="1"/>
    <xf numFmtId="0" fontId="58" fillId="25" borderId="31" xfId="38" applyFont="1" applyFill="1" applyBorder="1" applyAlignment="1">
      <alignment horizontal="center" vertical="center" wrapText="1"/>
    </xf>
    <xf numFmtId="0" fontId="58" fillId="25" borderId="32" xfId="37" applyFont="1" applyFill="1" applyBorder="1" applyAlignment="1">
      <alignment horizontal="center" vertical="center"/>
    </xf>
    <xf numFmtId="1" fontId="3" fillId="0" borderId="0" xfId="0" applyNumberFormat="1" applyFont="1" applyFill="1" applyBorder="1" applyAlignment="1" applyProtection="1">
      <alignment horizontal="left" vertical="center"/>
    </xf>
    <xf numFmtId="0" fontId="57" fillId="25" borderId="9" xfId="0" applyFont="1" applyFill="1" applyBorder="1"/>
    <xf numFmtId="0" fontId="58" fillId="25" borderId="45" xfId="0" applyFont="1" applyFill="1" applyBorder="1"/>
    <xf numFmtId="0" fontId="58" fillId="25" borderId="114" xfId="0" applyFont="1" applyFill="1" applyBorder="1"/>
    <xf numFmtId="0" fontId="58" fillId="25" borderId="47" xfId="0" applyFont="1" applyFill="1" applyBorder="1" applyAlignment="1">
      <alignment horizontal="center" vertical="center"/>
    </xf>
    <xf numFmtId="0" fontId="58" fillId="25" borderId="47" xfId="0" applyFont="1" applyFill="1" applyBorder="1" applyAlignment="1">
      <alignment horizontal="center" vertical="center" wrapText="1"/>
    </xf>
    <xf numFmtId="0" fontId="58" fillId="25" borderId="129" xfId="0" applyFont="1" applyFill="1" applyBorder="1" applyAlignment="1">
      <alignment horizontal="center" vertical="center" wrapText="1"/>
    </xf>
    <xf numFmtId="0" fontId="50" fillId="25" borderId="105" xfId="0" applyFont="1" applyFill="1" applyBorder="1"/>
    <xf numFmtId="3" fontId="50" fillId="25" borderId="105" xfId="0" applyNumberFormat="1" applyFont="1" applyFill="1" applyBorder="1"/>
    <xf numFmtId="0" fontId="50" fillId="25" borderId="28" xfId="0" applyFont="1" applyFill="1" applyBorder="1"/>
    <xf numFmtId="3" fontId="50" fillId="25" borderId="28" xfId="0" applyNumberFormat="1" applyFont="1" applyFill="1" applyBorder="1"/>
    <xf numFmtId="3" fontId="50" fillId="25" borderId="48" xfId="0" applyNumberFormat="1" applyFont="1" applyFill="1" applyBorder="1"/>
    <xf numFmtId="3" fontId="50" fillId="25" borderId="128" xfId="0" applyNumberFormat="1" applyFont="1" applyFill="1" applyBorder="1"/>
    <xf numFmtId="0" fontId="50" fillId="25" borderId="31" xfId="0" applyFont="1" applyFill="1" applyBorder="1"/>
    <xf numFmtId="3" fontId="50" fillId="25" borderId="31" xfId="0" applyNumberFormat="1" applyFont="1" applyFill="1" applyBorder="1"/>
    <xf numFmtId="3" fontId="50" fillId="25" borderId="51" xfId="0" applyNumberFormat="1" applyFont="1" applyFill="1" applyBorder="1"/>
    <xf numFmtId="3" fontId="50" fillId="25" borderId="47" xfId="0" applyNumberFormat="1" applyFont="1" applyFill="1" applyBorder="1"/>
    <xf numFmtId="3" fontId="50" fillId="25" borderId="42" xfId="0" applyNumberFormat="1" applyFont="1" applyFill="1" applyBorder="1"/>
    <xf numFmtId="0" fontId="57" fillId="25" borderId="45" xfId="0" applyFont="1" applyFill="1" applyBorder="1"/>
    <xf numFmtId="0" fontId="57" fillId="25" borderId="114" xfId="0" applyFont="1" applyFill="1" applyBorder="1"/>
    <xf numFmtId="0" fontId="58" fillId="25" borderId="42" xfId="0" applyFont="1" applyFill="1" applyBorder="1" applyAlignment="1">
      <alignment horizontal="center" vertical="center" wrapText="1"/>
    </xf>
    <xf numFmtId="3" fontId="50" fillId="25" borderId="25" xfId="0" applyNumberFormat="1" applyFont="1" applyFill="1" applyBorder="1"/>
    <xf numFmtId="0" fontId="58" fillId="25" borderId="31" xfId="0" applyFont="1" applyFill="1" applyBorder="1" applyAlignment="1">
      <alignment horizontal="center" vertical="center" wrapText="1"/>
    </xf>
    <xf numFmtId="0" fontId="58" fillId="25" borderId="51" xfId="0" applyFont="1" applyFill="1" applyBorder="1" applyAlignment="1">
      <alignment horizontal="center" vertical="center" wrapText="1"/>
    </xf>
    <xf numFmtId="0" fontId="58" fillId="25" borderId="43" xfId="0" applyFont="1" applyFill="1" applyBorder="1" applyAlignment="1">
      <alignment horizontal="center"/>
    </xf>
    <xf numFmtId="167" fontId="50" fillId="25" borderId="28" xfId="33" applyNumberFormat="1" applyFont="1" applyFill="1" applyBorder="1"/>
    <xf numFmtId="0" fontId="58" fillId="25" borderId="44" xfId="0" applyFont="1" applyFill="1" applyBorder="1" applyAlignment="1">
      <alignment horizontal="center" vertical="center"/>
    </xf>
    <xf numFmtId="0" fontId="58" fillId="25" borderId="30" xfId="0" applyFont="1" applyFill="1" applyBorder="1" applyAlignment="1">
      <alignment horizontal="center" vertical="center"/>
    </xf>
    <xf numFmtId="0" fontId="58" fillId="25" borderId="45" xfId="0" applyFont="1" applyFill="1" applyBorder="1" applyAlignment="1"/>
    <xf numFmtId="0" fontId="58" fillId="25" borderId="30" xfId="0" applyFont="1" applyFill="1" applyBorder="1" applyAlignment="1"/>
    <xf numFmtId="0" fontId="58" fillId="25" borderId="45" xfId="0" applyFont="1" applyFill="1" applyBorder="1" applyAlignment="1">
      <alignment horizontal="center"/>
    </xf>
    <xf numFmtId="0" fontId="58" fillId="25" borderId="51" xfId="0" applyFont="1" applyFill="1" applyBorder="1" applyAlignment="1"/>
    <xf numFmtId="0" fontId="58" fillId="25" borderId="43" xfId="0" applyFont="1" applyFill="1" applyBorder="1" applyAlignment="1">
      <alignment horizontal="center" vertical="center"/>
    </xf>
    <xf numFmtId="0" fontId="58" fillId="25" borderId="0" xfId="0" applyFont="1" applyFill="1" applyBorder="1" applyAlignment="1">
      <alignment horizontal="center"/>
    </xf>
    <xf numFmtId="0" fontId="58" fillId="25" borderId="47" xfId="0" applyFont="1" applyFill="1" applyBorder="1" applyAlignment="1">
      <alignment horizontal="center" wrapText="1"/>
    </xf>
    <xf numFmtId="167" fontId="55" fillId="25" borderId="0" xfId="33" applyNumberFormat="1" applyFont="1" applyFill="1" applyBorder="1" applyAlignment="1">
      <alignment horizontal="right"/>
    </xf>
    <xf numFmtId="166" fontId="50" fillId="25" borderId="0" xfId="33" applyNumberFormat="1" applyFont="1" applyFill="1" applyBorder="1" applyAlignment="1">
      <alignment horizontal="right"/>
    </xf>
    <xf numFmtId="0" fontId="58" fillId="25" borderId="31" xfId="0" applyFont="1" applyFill="1" applyBorder="1" applyAlignment="1"/>
    <xf numFmtId="0" fontId="58" fillId="25" borderId="44" xfId="0" applyFont="1" applyFill="1" applyBorder="1" applyAlignment="1">
      <alignment horizontal="center"/>
    </xf>
    <xf numFmtId="0" fontId="58" fillId="25" borderId="42" xfId="0" applyFont="1" applyFill="1" applyBorder="1" applyAlignment="1">
      <alignment horizontal="center" wrapText="1"/>
    </xf>
    <xf numFmtId="0" fontId="58" fillId="25" borderId="51" xfId="0" applyFont="1" applyFill="1" applyBorder="1" applyAlignment="1">
      <alignment horizontal="center"/>
    </xf>
    <xf numFmtId="0" fontId="58" fillId="25" borderId="31" xfId="0" applyFont="1" applyFill="1" applyBorder="1" applyAlignment="1">
      <alignment horizontal="center"/>
    </xf>
    <xf numFmtId="3" fontId="58" fillId="25" borderId="45" xfId="0" applyNumberFormat="1" applyFont="1" applyFill="1" applyBorder="1"/>
    <xf numFmtId="3" fontId="57" fillId="25" borderId="45" xfId="0" applyNumberFormat="1" applyFont="1" applyFill="1" applyBorder="1"/>
    <xf numFmtId="3" fontId="57" fillId="25" borderId="114" xfId="0" applyNumberFormat="1" applyFont="1" applyFill="1" applyBorder="1"/>
    <xf numFmtId="3" fontId="56" fillId="27" borderId="23" xfId="31" applyNumberFormat="1" applyFont="1" applyFill="1" applyBorder="1" applyAlignment="1" applyProtection="1">
      <alignment horizontal="center" wrapText="1" readingOrder="1"/>
    </xf>
    <xf numFmtId="3" fontId="57" fillId="25" borderId="0" xfId="0" applyNumberFormat="1" applyFont="1" applyFill="1"/>
    <xf numFmtId="3" fontId="57" fillId="25" borderId="0" xfId="0" applyNumberFormat="1" applyFont="1" applyFill="1" applyBorder="1"/>
    <xf numFmtId="3" fontId="58" fillId="25" borderId="44" xfId="0" applyNumberFormat="1" applyFont="1" applyFill="1" applyBorder="1" applyAlignment="1">
      <alignment horizontal="center"/>
    </xf>
    <xf numFmtId="0" fontId="124" fillId="25" borderId="45" xfId="0" applyFont="1" applyFill="1" applyBorder="1"/>
    <xf numFmtId="0" fontId="125" fillId="25" borderId="0" xfId="0" applyFont="1" applyFill="1" applyBorder="1"/>
    <xf numFmtId="0" fontId="124" fillId="25" borderId="0" xfId="0" applyFont="1" applyFill="1" applyBorder="1"/>
    <xf numFmtId="1" fontId="4" fillId="24" borderId="24" xfId="0" applyNumberFormat="1" applyFont="1" applyFill="1" applyBorder="1" applyAlignment="1">
      <alignment horizontal="center"/>
    </xf>
    <xf numFmtId="3" fontId="26" fillId="0" borderId="25" xfId="0" applyNumberFormat="1" applyFont="1" applyBorder="1" applyAlignment="1">
      <alignment wrapText="1"/>
    </xf>
    <xf numFmtId="3" fontId="26" fillId="0" borderId="26" xfId="0" applyNumberFormat="1" applyFont="1" applyBorder="1" applyAlignment="1">
      <alignment wrapText="1"/>
    </xf>
    <xf numFmtId="1" fontId="4" fillId="24" borderId="27" xfId="0" applyNumberFormat="1" applyFont="1" applyFill="1" applyBorder="1" applyAlignment="1">
      <alignment horizontal="center"/>
    </xf>
    <xf numFmtId="3" fontId="26" fillId="0" borderId="28" xfId="0" applyNumberFormat="1" applyFont="1" applyBorder="1" applyAlignment="1">
      <alignment wrapText="1"/>
    </xf>
    <xf numFmtId="3" fontId="26" fillId="0" borderId="28" xfId="0" applyNumberFormat="1" applyFont="1" applyBorder="1"/>
    <xf numFmtId="3" fontId="26" fillId="0" borderId="29" xfId="0" applyNumberFormat="1" applyFont="1" applyBorder="1" applyAlignment="1">
      <alignment wrapText="1"/>
    </xf>
    <xf numFmtId="1" fontId="4" fillId="24" borderId="27" xfId="33" applyNumberFormat="1" applyFont="1" applyFill="1" applyBorder="1" applyAlignment="1" applyProtection="1">
      <alignment horizontal="center"/>
    </xf>
    <xf numFmtId="3" fontId="26" fillId="0" borderId="29" xfId="0" applyNumberFormat="1" applyFont="1" applyBorder="1"/>
    <xf numFmtId="3" fontId="50" fillId="0" borderId="28" xfId="33" applyNumberFormat="1" applyFont="1" applyBorder="1"/>
    <xf numFmtId="3" fontId="50" fillId="0" borderId="29" xfId="33" applyNumberFormat="1" applyFont="1" applyBorder="1"/>
    <xf numFmtId="3" fontId="26" fillId="25" borderId="28" xfId="0" applyNumberFormat="1" applyFont="1" applyFill="1" applyBorder="1"/>
    <xf numFmtId="17" fontId="4" fillId="24" borderId="27" xfId="0" applyNumberFormat="1" applyFont="1" applyFill="1" applyBorder="1" applyAlignment="1">
      <alignment horizontal="center"/>
    </xf>
    <xf numFmtId="0" fontId="58" fillId="25" borderId="31" xfId="0" applyFont="1" applyFill="1" applyBorder="1" applyAlignment="1">
      <alignment horizontal="center" vertical="center"/>
    </xf>
    <xf numFmtId="0" fontId="5" fillId="25" borderId="136" xfId="0" quotePrefix="1" applyFont="1" applyFill="1" applyBorder="1" applyAlignment="1">
      <alignment horizontal="left"/>
    </xf>
    <xf numFmtId="3" fontId="5" fillId="25" borderId="105" xfId="0" applyNumberFormat="1" applyFont="1" applyFill="1" applyBorder="1"/>
    <xf numFmtId="3" fontId="5" fillId="25" borderId="58" xfId="0" applyNumberFormat="1" applyFont="1" applyFill="1" applyBorder="1"/>
    <xf numFmtId="0" fontId="26" fillId="25" borderId="137" xfId="0" applyFont="1" applyFill="1" applyBorder="1" applyAlignment="1"/>
    <xf numFmtId="0" fontId="26" fillId="25" borderId="137" xfId="0" applyFont="1" applyFill="1" applyBorder="1" applyAlignment="1">
      <alignment horizontal="left"/>
    </xf>
    <xf numFmtId="0" fontId="58" fillId="25" borderId="126" xfId="0" applyFont="1" applyFill="1" applyBorder="1"/>
    <xf numFmtId="0" fontId="57" fillId="25" borderId="126" xfId="0" applyFont="1" applyFill="1" applyBorder="1"/>
    <xf numFmtId="0" fontId="57" fillId="25" borderId="0" xfId="0" applyFont="1" applyFill="1" applyBorder="1" applyAlignment="1">
      <alignment wrapText="1" readingOrder="1"/>
    </xf>
    <xf numFmtId="0" fontId="57" fillId="25" borderId="0" xfId="0" applyFont="1" applyFill="1" applyAlignment="1">
      <alignment wrapText="1" readingOrder="1"/>
    </xf>
    <xf numFmtId="0" fontId="57" fillId="25" borderId="134" xfId="0" applyFont="1" applyFill="1" applyBorder="1"/>
    <xf numFmtId="17" fontId="58" fillId="25" borderId="31" xfId="0" applyNumberFormat="1" applyFont="1" applyFill="1" applyBorder="1" applyAlignment="1">
      <alignment horizontal="center"/>
    </xf>
    <xf numFmtId="17" fontId="58" fillId="25" borderId="51" xfId="0" applyNumberFormat="1" applyFont="1" applyFill="1" applyBorder="1" applyAlignment="1">
      <alignment horizontal="center"/>
    </xf>
    <xf numFmtId="3" fontId="5" fillId="0" borderId="58" xfId="0" applyNumberFormat="1" applyFont="1" applyBorder="1"/>
    <xf numFmtId="3" fontId="26" fillId="0" borderId="63" xfId="0" applyNumberFormat="1" applyFont="1" applyBorder="1"/>
    <xf numFmtId="3" fontId="50" fillId="0" borderId="26" xfId="0" applyNumberFormat="1" applyFont="1" applyBorder="1"/>
    <xf numFmtId="3" fontId="50" fillId="0" borderId="29" xfId="0" applyNumberFormat="1" applyFont="1" applyBorder="1"/>
    <xf numFmtId="0" fontId="57" fillId="25" borderId="46" xfId="0" applyFont="1" applyFill="1" applyBorder="1"/>
    <xf numFmtId="0" fontId="57" fillId="25" borderId="30" xfId="0" applyFont="1" applyFill="1" applyBorder="1"/>
    <xf numFmtId="0" fontId="4" fillId="24" borderId="24" xfId="0" applyNumberFormat="1" applyFont="1" applyFill="1" applyBorder="1" applyAlignment="1">
      <alignment horizontal="center"/>
    </xf>
    <xf numFmtId="17" fontId="4" fillId="24" borderId="27" xfId="33" applyNumberFormat="1" applyFont="1" applyFill="1" applyBorder="1" applyAlignment="1" applyProtection="1">
      <alignment horizontal="center"/>
    </xf>
    <xf numFmtId="0" fontId="58" fillId="25" borderId="0" xfId="0" applyFont="1" applyFill="1" applyBorder="1"/>
    <xf numFmtId="0" fontId="5" fillId="25" borderId="71" xfId="0" applyFont="1" applyFill="1" applyBorder="1" applyAlignment="1">
      <alignment horizontal="left"/>
    </xf>
    <xf numFmtId="167" fontId="5" fillId="24" borderId="105" xfId="33" applyNumberFormat="1" applyFont="1" applyFill="1" applyBorder="1"/>
    <xf numFmtId="167" fontId="5" fillId="24" borderId="58" xfId="33" applyNumberFormat="1" applyFont="1" applyFill="1" applyBorder="1"/>
    <xf numFmtId="0" fontId="26" fillId="25" borderId="24" xfId="0" applyFont="1" applyFill="1" applyBorder="1" applyAlignment="1">
      <alignment horizontal="left"/>
    </xf>
    <xf numFmtId="167" fontId="50" fillId="0" borderId="25" xfId="0" applyNumberFormat="1" applyFont="1" applyBorder="1"/>
    <xf numFmtId="167" fontId="50" fillId="0" borderId="26" xfId="0" applyNumberFormat="1" applyFont="1" applyBorder="1"/>
    <xf numFmtId="0" fontId="26" fillId="25" borderId="27" xfId="0" applyFont="1" applyFill="1" applyBorder="1" applyAlignment="1">
      <alignment horizontal="left"/>
    </xf>
    <xf numFmtId="167" fontId="50" fillId="0" borderId="28" xfId="0" applyNumberFormat="1" applyFont="1" applyBorder="1"/>
    <xf numFmtId="167" fontId="50" fillId="0" borderId="29" xfId="0" applyNumberFormat="1" applyFont="1" applyBorder="1"/>
    <xf numFmtId="0" fontId="101" fillId="25" borderId="0" xfId="0" applyFont="1" applyFill="1" applyBorder="1" applyAlignment="1">
      <alignment horizontal="left"/>
    </xf>
    <xf numFmtId="0" fontId="101" fillId="25" borderId="0" xfId="0" quotePrefix="1" applyFont="1" applyFill="1" applyBorder="1" applyAlignment="1">
      <alignment horizontal="left"/>
    </xf>
    <xf numFmtId="0" fontId="103" fillId="25" borderId="0" xfId="0" applyFont="1" applyFill="1" applyBorder="1"/>
    <xf numFmtId="0" fontId="123" fillId="25" borderId="0" xfId="0" applyFont="1" applyFill="1" applyBorder="1"/>
    <xf numFmtId="0" fontId="58" fillId="25" borderId="0" xfId="0" applyFont="1" applyFill="1" applyBorder="1" applyAlignment="1">
      <alignment horizontal="center" vertical="center"/>
    </xf>
    <xf numFmtId="0" fontId="58" fillId="25" borderId="30" xfId="0" applyFont="1" applyFill="1" applyBorder="1" applyAlignment="1">
      <alignment horizontal="center" wrapText="1"/>
    </xf>
    <xf numFmtId="17" fontId="55" fillId="0" borderId="24" xfId="0" applyNumberFormat="1" applyFont="1" applyBorder="1" applyAlignment="1">
      <alignment horizontal="center"/>
    </xf>
    <xf numFmtId="17" fontId="55" fillId="0" borderId="27" xfId="0" applyNumberFormat="1" applyFont="1" applyBorder="1" applyAlignment="1">
      <alignment horizontal="center"/>
    </xf>
    <xf numFmtId="0" fontId="99" fillId="25" borderId="0" xfId="0" applyFont="1" applyFill="1" applyBorder="1"/>
    <xf numFmtId="0" fontId="3" fillId="24" borderId="0" xfId="0" applyFont="1" applyFill="1" applyAlignment="1">
      <alignment vertical="center"/>
    </xf>
    <xf numFmtId="0" fontId="3" fillId="24" borderId="0" xfId="0" applyFont="1" applyFill="1" applyBorder="1" applyAlignment="1" applyProtection="1">
      <alignment vertical="center"/>
      <protection locked="0"/>
    </xf>
    <xf numFmtId="3" fontId="3" fillId="24" borderId="0" xfId="0" applyNumberFormat="1" applyFont="1" applyFill="1" applyBorder="1" applyAlignment="1" applyProtection="1">
      <alignment vertical="center"/>
      <protection locked="0"/>
    </xf>
    <xf numFmtId="173" fontId="3" fillId="24" borderId="0" xfId="33" applyNumberFormat="1" applyFont="1" applyFill="1" applyBorder="1"/>
    <xf numFmtId="172" fontId="3" fillId="24" borderId="0" xfId="33" applyNumberFormat="1" applyFont="1" applyFill="1" applyBorder="1"/>
    <xf numFmtId="171" fontId="3" fillId="24" borderId="0" xfId="0" applyNumberFormat="1" applyFont="1" applyFill="1" applyBorder="1" applyAlignment="1">
      <alignment vertical="center"/>
    </xf>
    <xf numFmtId="0" fontId="58" fillId="25" borderId="0" xfId="0" applyFont="1" applyFill="1" applyBorder="1" applyAlignment="1" applyProtection="1">
      <alignment horizontal="left" vertical="center"/>
      <protection locked="0"/>
    </xf>
    <xf numFmtId="0" fontId="57" fillId="25" borderId="0" xfId="0" applyFont="1" applyFill="1" applyBorder="1" applyAlignment="1" applyProtection="1">
      <alignment vertical="center"/>
      <protection locked="0"/>
    </xf>
    <xf numFmtId="171" fontId="57" fillId="25" borderId="0" xfId="0" applyNumberFormat="1" applyFont="1" applyFill="1" applyBorder="1" applyAlignment="1">
      <alignment vertical="center"/>
    </xf>
    <xf numFmtId="0" fontId="92" fillId="25" borderId="31" xfId="0" applyFont="1" applyFill="1" applyBorder="1" applyAlignment="1">
      <alignment horizontal="center" vertical="center"/>
    </xf>
    <xf numFmtId="0" fontId="92" fillId="25" borderId="51" xfId="0" applyFont="1" applyFill="1" applyBorder="1" applyAlignment="1">
      <alignment horizontal="center" vertical="center" wrapText="1"/>
    </xf>
    <xf numFmtId="166" fontId="3" fillId="25" borderId="0" xfId="33" applyNumberFormat="1" applyFont="1" applyFill="1" applyBorder="1"/>
    <xf numFmtId="0" fontId="101" fillId="25" borderId="0" xfId="0" applyFont="1" applyFill="1"/>
    <xf numFmtId="0" fontId="58" fillId="25" borderId="0" xfId="0" applyFont="1" applyFill="1"/>
    <xf numFmtId="0" fontId="58" fillId="25" borderId="51" xfId="0" applyFont="1" applyFill="1" applyBorder="1" applyAlignment="1">
      <alignment horizontal="center" vertical="center"/>
    </xf>
    <xf numFmtId="0" fontId="0" fillId="25" borderId="64" xfId="0" applyFill="1" applyBorder="1"/>
    <xf numFmtId="0" fontId="0" fillId="25" borderId="60" xfId="0" applyFill="1" applyBorder="1"/>
    <xf numFmtId="0" fontId="0" fillId="25" borderId="127" xfId="0" applyFill="1" applyBorder="1"/>
    <xf numFmtId="0" fontId="4" fillId="25" borderId="24" xfId="0" applyFont="1" applyFill="1" applyBorder="1" applyAlignment="1">
      <alignment horizontal="center" vertical="center" wrapText="1"/>
    </xf>
    <xf numFmtId="3" fontId="4" fillId="25" borderId="25" xfId="33" applyNumberFormat="1" applyFont="1" applyFill="1" applyBorder="1"/>
    <xf numFmtId="3" fontId="4" fillId="25" borderId="26" xfId="33" applyNumberFormat="1" applyFont="1" applyFill="1" applyBorder="1"/>
    <xf numFmtId="0" fontId="4" fillId="25" borderId="61" xfId="0" applyFont="1" applyFill="1" applyBorder="1" applyAlignment="1">
      <alignment vertical="center" wrapText="1"/>
    </xf>
    <xf numFmtId="3" fontId="3" fillId="25" borderId="62" xfId="0" applyNumberFormat="1" applyFont="1" applyFill="1" applyBorder="1" applyAlignment="1">
      <alignment vertical="center"/>
    </xf>
    <xf numFmtId="0" fontId="0" fillId="25" borderId="62" xfId="0" applyFill="1" applyBorder="1"/>
    <xf numFmtId="0" fontId="0" fillId="25" borderId="63" xfId="0" applyFill="1" applyBorder="1"/>
    <xf numFmtId="3" fontId="3" fillId="25" borderId="25" xfId="0" applyNumberFormat="1" applyFont="1" applyFill="1" applyBorder="1" applyAlignment="1">
      <alignment vertical="center"/>
    </xf>
    <xf numFmtId="3" fontId="3" fillId="25" borderId="25" xfId="0" applyNumberFormat="1" applyFont="1" applyFill="1" applyBorder="1" applyAlignment="1">
      <alignment horizontal="right" vertical="center"/>
    </xf>
    <xf numFmtId="3" fontId="3" fillId="25" borderId="26" xfId="0" applyNumberFormat="1" applyFont="1" applyFill="1" applyBorder="1" applyAlignment="1">
      <alignment horizontal="right" vertical="center"/>
    </xf>
    <xf numFmtId="3" fontId="3" fillId="25" borderId="28" xfId="0" applyNumberFormat="1" applyFont="1" applyFill="1" applyBorder="1" applyAlignment="1">
      <alignment vertical="center"/>
    </xf>
    <xf numFmtId="3" fontId="3" fillId="25" borderId="28" xfId="0" applyNumberFormat="1" applyFont="1" applyFill="1" applyBorder="1" applyAlignment="1">
      <alignment horizontal="right" vertical="center"/>
    </xf>
    <xf numFmtId="0" fontId="0" fillId="25" borderId="19" xfId="0" applyFill="1" applyBorder="1" applyAlignment="1">
      <alignment vertical="center" wrapText="1"/>
    </xf>
    <xf numFmtId="0" fontId="57" fillId="25" borderId="0" xfId="0" applyFont="1" applyFill="1" applyBorder="1" applyAlignment="1">
      <alignment wrapText="1"/>
    </xf>
    <xf numFmtId="0" fontId="57" fillId="24" borderId="0" xfId="0" applyFont="1" applyFill="1" applyBorder="1" applyAlignment="1">
      <alignment wrapText="1"/>
    </xf>
    <xf numFmtId="0" fontId="57" fillId="25" borderId="46" xfId="0" applyFont="1" applyFill="1" applyBorder="1" applyAlignment="1">
      <alignment wrapText="1"/>
    </xf>
    <xf numFmtId="0" fontId="58" fillId="25" borderId="55" xfId="0" quotePrefix="1" applyNumberFormat="1" applyFont="1" applyFill="1" applyBorder="1" applyAlignment="1">
      <alignment horizontal="center" vertical="center"/>
    </xf>
    <xf numFmtId="0" fontId="58" fillId="25" borderId="73" xfId="0" quotePrefix="1" applyNumberFormat="1" applyFont="1" applyFill="1" applyBorder="1" applyAlignment="1">
      <alignment horizontal="center" vertical="center"/>
    </xf>
    <xf numFmtId="0" fontId="58" fillId="0" borderId="30" xfId="0" applyFont="1" applyFill="1" applyBorder="1"/>
    <xf numFmtId="0" fontId="57" fillId="0" borderId="46" xfId="0" applyFont="1" applyFill="1" applyBorder="1"/>
    <xf numFmtId="167" fontId="55" fillId="25" borderId="47" xfId="33" applyNumberFormat="1" applyFont="1" applyFill="1" applyBorder="1" applyAlignment="1">
      <alignment horizontal="right" vertical="center"/>
    </xf>
    <xf numFmtId="167" fontId="55" fillId="25" borderId="44" xfId="33" applyNumberFormat="1" applyFont="1" applyFill="1" applyBorder="1" applyAlignment="1">
      <alignment horizontal="right" vertical="center"/>
    </xf>
    <xf numFmtId="167" fontId="55" fillId="25" borderId="43" xfId="33" applyNumberFormat="1" applyFont="1" applyFill="1" applyBorder="1" applyAlignment="1">
      <alignment horizontal="right" vertical="center"/>
    </xf>
    <xf numFmtId="167" fontId="55" fillId="25" borderId="31" xfId="33" applyNumberFormat="1" applyFont="1" applyFill="1" applyBorder="1" applyAlignment="1">
      <alignment horizontal="right" vertical="center"/>
    </xf>
    <xf numFmtId="167" fontId="55" fillId="25" borderId="30" xfId="33" applyNumberFormat="1" applyFont="1" applyFill="1" applyBorder="1" applyAlignment="1">
      <alignment horizontal="right" vertical="center"/>
    </xf>
    <xf numFmtId="167" fontId="55" fillId="25" borderId="45" xfId="33" applyNumberFormat="1" applyFont="1" applyFill="1" applyBorder="1" applyAlignment="1">
      <alignment horizontal="right" vertical="center"/>
    </xf>
    <xf numFmtId="167" fontId="50" fillId="25" borderId="25" xfId="33" applyNumberFormat="1" applyFont="1" applyFill="1" applyBorder="1" applyAlignment="1">
      <alignment horizontal="right" vertical="center"/>
    </xf>
    <xf numFmtId="167" fontId="50" fillId="25" borderId="24" xfId="33" applyNumberFormat="1" applyFont="1" applyFill="1" applyBorder="1" applyAlignment="1">
      <alignment horizontal="right" vertical="center"/>
    </xf>
    <xf numFmtId="167" fontId="3" fillId="25" borderId="24" xfId="33" applyNumberFormat="1" applyFont="1" applyFill="1" applyBorder="1" applyAlignment="1">
      <alignment horizontal="right" vertical="center"/>
    </xf>
    <xf numFmtId="167" fontId="3" fillId="25" borderId="16" xfId="33" applyNumberFormat="1" applyFont="1" applyFill="1" applyBorder="1" applyAlignment="1">
      <alignment horizontal="right" vertical="center"/>
    </xf>
    <xf numFmtId="167" fontId="50" fillId="25" borderId="28" xfId="33" applyNumberFormat="1" applyFont="1" applyFill="1" applyBorder="1" applyAlignment="1">
      <alignment horizontal="right" vertical="center"/>
    </xf>
    <xf numFmtId="167" fontId="50" fillId="25" borderId="27" xfId="33" applyNumberFormat="1" applyFont="1" applyFill="1" applyBorder="1" applyAlignment="1">
      <alignment horizontal="right" vertical="center"/>
    </xf>
    <xf numFmtId="167" fontId="3" fillId="25" borderId="27" xfId="33" applyNumberFormat="1" applyFont="1" applyFill="1" applyBorder="1" applyAlignment="1">
      <alignment horizontal="right" vertical="center"/>
    </xf>
    <xf numFmtId="167" fontId="3" fillId="25" borderId="15" xfId="33" applyNumberFormat="1" applyFont="1" applyFill="1" applyBorder="1" applyAlignment="1">
      <alignment horizontal="right" vertical="center"/>
    </xf>
    <xf numFmtId="167" fontId="50" fillId="25" borderId="48" xfId="33" applyNumberFormat="1" applyFont="1" applyFill="1" applyBorder="1" applyAlignment="1">
      <alignment horizontal="right" vertical="center"/>
    </xf>
    <xf numFmtId="167" fontId="50" fillId="25" borderId="49" xfId="33" applyNumberFormat="1" applyFont="1" applyFill="1" applyBorder="1" applyAlignment="1">
      <alignment horizontal="right" vertical="center"/>
    </xf>
    <xf numFmtId="167" fontId="3" fillId="25" borderId="49" xfId="33" applyNumberFormat="1" applyFont="1" applyFill="1" applyBorder="1" applyAlignment="1">
      <alignment horizontal="right" vertical="center"/>
    </xf>
    <xf numFmtId="167" fontId="3" fillId="25" borderId="50" xfId="33" applyNumberFormat="1" applyFont="1" applyFill="1" applyBorder="1" applyAlignment="1">
      <alignment horizontal="right" vertical="center"/>
    </xf>
    <xf numFmtId="167" fontId="50" fillId="25" borderId="31" xfId="33" applyNumberFormat="1" applyFont="1" applyFill="1" applyBorder="1" applyAlignment="1">
      <alignment horizontal="right" vertical="center"/>
    </xf>
    <xf numFmtId="167" fontId="50" fillId="25" borderId="30" xfId="33" applyNumberFormat="1" applyFont="1" applyFill="1" applyBorder="1" applyAlignment="1">
      <alignment horizontal="right" vertical="center"/>
    </xf>
    <xf numFmtId="167" fontId="50" fillId="25" borderId="45" xfId="33" applyNumberFormat="1" applyFont="1" applyFill="1" applyBorder="1" applyAlignment="1">
      <alignment horizontal="right" vertical="center"/>
    </xf>
    <xf numFmtId="1" fontId="3" fillId="25" borderId="30" xfId="33" applyNumberFormat="1" applyFont="1" applyFill="1" applyBorder="1" applyAlignment="1">
      <alignment horizontal="right" vertical="center"/>
    </xf>
    <xf numFmtId="167" fontId="3" fillId="25" borderId="30" xfId="33" applyNumberFormat="1" applyFont="1" applyFill="1" applyBorder="1" applyAlignment="1">
      <alignment horizontal="right" vertical="center"/>
    </xf>
    <xf numFmtId="167" fontId="3" fillId="25" borderId="45" xfId="33" applyNumberFormat="1" applyFont="1" applyFill="1" applyBorder="1" applyAlignment="1">
      <alignment horizontal="right" vertical="center"/>
    </xf>
    <xf numFmtId="167" fontId="50" fillId="25" borderId="16" xfId="33" applyNumberFormat="1" applyFont="1" applyFill="1" applyBorder="1" applyAlignment="1">
      <alignment horizontal="right" vertical="center"/>
    </xf>
    <xf numFmtId="167" fontId="50" fillId="25" borderId="15" xfId="33" applyNumberFormat="1" applyFont="1" applyFill="1" applyBorder="1" applyAlignment="1">
      <alignment horizontal="right" vertical="center"/>
    </xf>
    <xf numFmtId="167" fontId="50" fillId="25" borderId="50" xfId="33" applyNumberFormat="1" applyFont="1" applyFill="1" applyBorder="1" applyAlignment="1">
      <alignment horizontal="right" vertical="center"/>
    </xf>
    <xf numFmtId="0" fontId="57" fillId="0" borderId="45" xfId="0" applyFont="1" applyFill="1" applyBorder="1" applyAlignment="1">
      <alignment vertical="center"/>
    </xf>
    <xf numFmtId="0" fontId="58" fillId="0" borderId="44" xfId="0" applyFont="1" applyFill="1" applyBorder="1" applyAlignment="1">
      <alignment horizontal="center" vertical="center"/>
    </xf>
    <xf numFmtId="168" fontId="4" fillId="25" borderId="47" xfId="33" applyNumberFormat="1" applyFont="1" applyFill="1" applyBorder="1" applyAlignment="1">
      <alignment horizontal="right" vertical="center"/>
    </xf>
    <xf numFmtId="168" fontId="4" fillId="25" borderId="44" xfId="33" applyNumberFormat="1" applyFont="1" applyFill="1" applyBorder="1" applyAlignment="1">
      <alignment horizontal="right" vertical="center"/>
    </xf>
    <xf numFmtId="168" fontId="4" fillId="25" borderId="43" xfId="33" applyNumberFormat="1" applyFont="1" applyFill="1" applyBorder="1" applyAlignment="1">
      <alignment horizontal="right" vertical="center"/>
    </xf>
    <xf numFmtId="0" fontId="4" fillId="25" borderId="45" xfId="0" applyFont="1" applyFill="1" applyBorder="1" applyAlignment="1">
      <alignment vertical="center"/>
    </xf>
    <xf numFmtId="168" fontId="55" fillId="25" borderId="31" xfId="33" applyNumberFormat="1" applyFont="1" applyFill="1" applyBorder="1" applyAlignment="1">
      <alignment horizontal="right" vertical="center"/>
    </xf>
    <xf numFmtId="168" fontId="55" fillId="25" borderId="30" xfId="33" applyNumberFormat="1" applyFont="1" applyFill="1" applyBorder="1" applyAlignment="1">
      <alignment horizontal="right" vertical="center"/>
    </xf>
    <xf numFmtId="168" fontId="4" fillId="25" borderId="30" xfId="33" applyNumberFormat="1" applyFont="1" applyFill="1" applyBorder="1" applyAlignment="1">
      <alignment horizontal="right" vertical="center"/>
    </xf>
    <xf numFmtId="168" fontId="4" fillId="25" borderId="45" xfId="33" applyNumberFormat="1" applyFont="1" applyFill="1" applyBorder="1" applyAlignment="1">
      <alignment horizontal="right" vertical="center"/>
    </xf>
    <xf numFmtId="168" fontId="50" fillId="0" borderId="105" xfId="33" applyNumberFormat="1" applyFont="1" applyFill="1" applyBorder="1" applyAlignment="1">
      <alignment horizontal="right" vertical="center"/>
    </xf>
    <xf numFmtId="168" fontId="50" fillId="0" borderId="71" xfId="33" applyNumberFormat="1" applyFont="1" applyFill="1" applyBorder="1" applyAlignment="1">
      <alignment horizontal="right" vertical="center"/>
    </xf>
    <xf numFmtId="168" fontId="3" fillId="25" borderId="71" xfId="33" applyNumberFormat="1" applyFont="1" applyFill="1" applyBorder="1" applyAlignment="1">
      <alignment horizontal="right" vertical="center"/>
    </xf>
    <xf numFmtId="168" fontId="3" fillId="25" borderId="72" xfId="33" applyNumberFormat="1" applyFont="1" applyFill="1" applyBorder="1" applyAlignment="1">
      <alignment horizontal="right" vertical="center"/>
    </xf>
    <xf numFmtId="168" fontId="50" fillId="0" borderId="28" xfId="33" applyNumberFormat="1" applyFont="1" applyFill="1" applyBorder="1" applyAlignment="1">
      <alignment horizontal="right" vertical="center"/>
    </xf>
    <xf numFmtId="168" fontId="50" fillId="0" borderId="27" xfId="33" applyNumberFormat="1" applyFont="1" applyFill="1" applyBorder="1" applyAlignment="1">
      <alignment horizontal="right" vertical="center"/>
    </xf>
    <xf numFmtId="168" fontId="3" fillId="25" borderId="27" xfId="33" applyNumberFormat="1" applyFont="1" applyFill="1" applyBorder="1" applyAlignment="1">
      <alignment horizontal="right" vertical="center"/>
    </xf>
    <xf numFmtId="168" fontId="3" fillId="25" borderId="15" xfId="33" applyNumberFormat="1" applyFont="1" applyFill="1" applyBorder="1" applyAlignment="1">
      <alignment horizontal="right" vertical="center"/>
    </xf>
    <xf numFmtId="168" fontId="50" fillId="0" borderId="48" xfId="33" applyNumberFormat="1" applyFont="1" applyFill="1" applyBorder="1" applyAlignment="1">
      <alignment horizontal="right" vertical="center"/>
    </xf>
    <xf numFmtId="168" fontId="50" fillId="0" borderId="49" xfId="33" applyNumberFormat="1" applyFont="1" applyFill="1" applyBorder="1" applyAlignment="1">
      <alignment horizontal="right" vertical="center"/>
    </xf>
    <xf numFmtId="168" fontId="3" fillId="25" borderId="49" xfId="33" applyNumberFormat="1" applyFont="1" applyFill="1" applyBorder="1" applyAlignment="1">
      <alignment horizontal="right" vertical="center"/>
    </xf>
    <xf numFmtId="168" fontId="3" fillId="25" borderId="50" xfId="33" applyNumberFormat="1" applyFont="1" applyFill="1" applyBorder="1" applyAlignment="1">
      <alignment horizontal="right" vertical="center"/>
    </xf>
    <xf numFmtId="168" fontId="50" fillId="0" borderId="31" xfId="33" applyNumberFormat="1" applyFont="1" applyFill="1" applyBorder="1" applyAlignment="1">
      <alignment horizontal="right" vertical="center"/>
    </xf>
    <xf numFmtId="168" fontId="50" fillId="0" borderId="30" xfId="33" applyNumberFormat="1" applyFont="1" applyFill="1" applyBorder="1" applyAlignment="1">
      <alignment horizontal="right" vertical="center"/>
    </xf>
    <xf numFmtId="168" fontId="3" fillId="25" borderId="30" xfId="33" applyNumberFormat="1" applyFont="1" applyFill="1" applyBorder="1" applyAlignment="1">
      <alignment horizontal="right" vertical="center"/>
    </xf>
    <xf numFmtId="168" fontId="3" fillId="25" borderId="45" xfId="33" applyNumberFormat="1" applyFont="1" applyFill="1" applyBorder="1" applyAlignment="1">
      <alignment horizontal="right" vertical="center"/>
    </xf>
    <xf numFmtId="168" fontId="50" fillId="25" borderId="31" xfId="33" applyNumberFormat="1" applyFont="1" applyFill="1" applyBorder="1" applyAlignment="1">
      <alignment horizontal="right" vertical="center"/>
    </xf>
    <xf numFmtId="168" fontId="50" fillId="25" borderId="30" xfId="33" applyNumberFormat="1" applyFont="1" applyFill="1" applyBorder="1" applyAlignment="1">
      <alignment horizontal="right" vertical="center"/>
    </xf>
    <xf numFmtId="0" fontId="3" fillId="25" borderId="0" xfId="0" applyFont="1" applyFill="1" applyBorder="1" applyAlignment="1">
      <alignment vertical="center" wrapText="1"/>
    </xf>
    <xf numFmtId="168" fontId="4" fillId="25" borderId="31" xfId="33" applyNumberFormat="1" applyFont="1" applyFill="1" applyBorder="1" applyAlignment="1">
      <alignment horizontal="right" vertical="center"/>
    </xf>
    <xf numFmtId="0" fontId="3" fillId="25" borderId="71" xfId="0" applyFont="1" applyFill="1" applyBorder="1" applyAlignment="1">
      <alignment vertical="center"/>
    </xf>
    <xf numFmtId="168" fontId="50" fillId="25" borderId="105" xfId="33" applyNumberFormat="1" applyFont="1" applyFill="1" applyBorder="1" applyAlignment="1">
      <alignment horizontal="right" vertical="center"/>
    </xf>
    <xf numFmtId="168" fontId="50" fillId="25" borderId="71" xfId="33" applyNumberFormat="1" applyFont="1" applyFill="1" applyBorder="1" applyAlignment="1">
      <alignment horizontal="right" vertical="center"/>
    </xf>
    <xf numFmtId="168" fontId="3" fillId="25" borderId="71" xfId="0" applyNumberFormat="1" applyFont="1" applyFill="1" applyBorder="1"/>
    <xf numFmtId="168" fontId="50" fillId="25" borderId="28" xfId="33" applyNumberFormat="1" applyFont="1" applyFill="1" applyBorder="1" applyAlignment="1">
      <alignment horizontal="right" vertical="center"/>
    </xf>
    <xf numFmtId="168" fontId="50" fillId="25" borderId="27" xfId="33" applyNumberFormat="1" applyFont="1" applyFill="1" applyBorder="1" applyAlignment="1">
      <alignment horizontal="right" vertical="center"/>
    </xf>
    <xf numFmtId="0" fontId="3" fillId="25" borderId="30" xfId="0" applyFont="1" applyFill="1" applyBorder="1" applyAlignment="1">
      <alignment horizontal="left" vertical="center"/>
    </xf>
    <xf numFmtId="0" fontId="3" fillId="25" borderId="24" xfId="0" applyFont="1" applyFill="1" applyBorder="1" applyAlignment="1">
      <alignment vertical="center"/>
    </xf>
    <xf numFmtId="168" fontId="50" fillId="25" borderId="25" xfId="33" applyNumberFormat="1" applyFont="1" applyFill="1" applyBorder="1" applyAlignment="1">
      <alignment horizontal="right" vertical="center"/>
    </xf>
    <xf numFmtId="168" fontId="50" fillId="25" borderId="24" xfId="33" applyNumberFormat="1" applyFont="1" applyFill="1" applyBorder="1" applyAlignment="1">
      <alignment horizontal="right" vertical="center"/>
    </xf>
    <xf numFmtId="168" fontId="3" fillId="25" borderId="24" xfId="33" applyNumberFormat="1" applyFont="1" applyFill="1" applyBorder="1" applyAlignment="1">
      <alignment horizontal="right" vertical="center"/>
    </xf>
    <xf numFmtId="168" fontId="3" fillId="25" borderId="16" xfId="33" applyNumberFormat="1" applyFont="1" applyFill="1" applyBorder="1" applyAlignment="1">
      <alignment horizontal="right" vertical="center"/>
    </xf>
    <xf numFmtId="0" fontId="3" fillId="25" borderId="49" xfId="0" applyFont="1" applyFill="1" applyBorder="1" applyAlignment="1">
      <alignment horizontal="left" vertical="center"/>
    </xf>
    <xf numFmtId="168" fontId="50" fillId="25" borderId="48" xfId="33" applyNumberFormat="1" applyFont="1" applyFill="1" applyBorder="1" applyAlignment="1">
      <alignment horizontal="right" vertical="center"/>
    </xf>
    <xf numFmtId="168" fontId="50" fillId="25" borderId="49" xfId="33" applyNumberFormat="1" applyFont="1" applyFill="1" applyBorder="1" applyAlignment="1">
      <alignment horizontal="right" vertical="center"/>
    </xf>
    <xf numFmtId="168" fontId="3" fillId="0" borderId="24" xfId="33" applyNumberFormat="1" applyFont="1" applyFill="1" applyBorder="1" applyAlignment="1">
      <alignment horizontal="right" vertical="center"/>
    </xf>
    <xf numFmtId="168" fontId="3" fillId="0" borderId="27" xfId="33" applyNumberFormat="1" applyFont="1" applyFill="1" applyBorder="1" applyAlignment="1">
      <alignment horizontal="right" vertical="center"/>
    </xf>
    <xf numFmtId="168" fontId="50" fillId="25" borderId="50" xfId="33" applyNumberFormat="1" applyFont="1" applyFill="1" applyBorder="1" applyAlignment="1">
      <alignment horizontal="right" vertical="center"/>
    </xf>
    <xf numFmtId="0" fontId="68" fillId="0" borderId="46" xfId="0" applyFont="1" applyBorder="1" applyAlignment="1">
      <alignment horizontal="center" vertical="center"/>
    </xf>
    <xf numFmtId="0" fontId="68" fillId="0" borderId="46" xfId="0" applyFont="1" applyFill="1" applyBorder="1" applyAlignment="1">
      <alignment horizontal="center" vertical="center"/>
    </xf>
    <xf numFmtId="0" fontId="68" fillId="0" borderId="46" xfId="0" applyFont="1" applyBorder="1" applyAlignment="1">
      <alignment horizontal="center" vertical="center" wrapText="1"/>
    </xf>
    <xf numFmtId="0" fontId="50" fillId="0" borderId="24" xfId="0" applyFont="1" applyBorder="1" applyAlignment="1">
      <alignment horizontal="center" vertical="center" wrapText="1"/>
    </xf>
    <xf numFmtId="0" fontId="50" fillId="0" borderId="27" xfId="0" applyFont="1" applyBorder="1" applyAlignment="1">
      <alignment horizontal="center" vertical="center" wrapText="1"/>
    </xf>
    <xf numFmtId="0" fontId="68" fillId="0" borderId="127" xfId="0" applyFont="1" applyBorder="1" applyAlignment="1">
      <alignment horizontal="center" vertical="center" wrapText="1"/>
    </xf>
    <xf numFmtId="3" fontId="50" fillId="0" borderId="26" xfId="0" applyNumberFormat="1" applyFont="1" applyBorder="1" applyAlignment="1"/>
    <xf numFmtId="0" fontId="68" fillId="0" borderId="57" xfId="0" applyFont="1" applyBorder="1" applyAlignment="1">
      <alignment horizontal="center" vertical="center" wrapText="1"/>
    </xf>
    <xf numFmtId="3" fontId="26" fillId="24" borderId="25" xfId="33" applyNumberFormat="1" applyFont="1" applyFill="1" applyBorder="1" applyAlignment="1">
      <alignment horizontal="right"/>
    </xf>
    <xf numFmtId="3" fontId="26" fillId="24" borderId="16" xfId="33" applyNumberFormat="1" applyFont="1" applyFill="1" applyBorder="1" applyAlignment="1">
      <alignment horizontal="right" indent="2"/>
    </xf>
    <xf numFmtId="0" fontId="26" fillId="0" borderId="27" xfId="0" applyFont="1" applyBorder="1" applyAlignment="1">
      <alignment horizontal="center"/>
    </xf>
    <xf numFmtId="3" fontId="26" fillId="24" borderId="28" xfId="33" applyNumberFormat="1" applyFont="1" applyFill="1" applyBorder="1" applyAlignment="1">
      <alignment horizontal="right"/>
    </xf>
    <xf numFmtId="3" fontId="26" fillId="24" borderId="15" xfId="33" applyNumberFormat="1" applyFont="1" applyFill="1" applyBorder="1" applyAlignment="1">
      <alignment horizontal="right"/>
    </xf>
    <xf numFmtId="17" fontId="26" fillId="0" borderId="27" xfId="0" applyNumberFormat="1" applyFont="1" applyBorder="1" applyAlignment="1">
      <alignment horizontal="center"/>
    </xf>
    <xf numFmtId="3" fontId="26" fillId="0" borderId="28" xfId="0" applyNumberFormat="1" applyFont="1" applyBorder="1" applyAlignment="1">
      <alignment horizontal="right"/>
    </xf>
    <xf numFmtId="3" fontId="26" fillId="0" borderId="27" xfId="0" applyNumberFormat="1" applyFont="1" applyBorder="1" applyAlignment="1">
      <alignment horizontal="right"/>
    </xf>
    <xf numFmtId="3" fontId="26" fillId="0" borderId="15" xfId="0" applyNumberFormat="1" applyFont="1" applyBorder="1" applyAlignment="1">
      <alignment horizontal="right"/>
    </xf>
    <xf numFmtId="0" fontId="57" fillId="0" borderId="30" xfId="0" applyFont="1" applyFill="1" applyBorder="1"/>
    <xf numFmtId="0" fontId="57" fillId="0" borderId="42" xfId="0" applyFont="1" applyFill="1" applyBorder="1" applyAlignment="1">
      <alignment horizontal="center" vertical="center"/>
    </xf>
    <xf numFmtId="0" fontId="57" fillId="0" borderId="43" xfId="0" applyFont="1" applyFill="1" applyBorder="1" applyAlignment="1">
      <alignment horizontal="center" vertical="center" wrapText="1"/>
    </xf>
    <xf numFmtId="0" fontId="57" fillId="0" borderId="44" xfId="0" applyFont="1" applyFill="1" applyBorder="1" applyAlignment="1">
      <alignment horizontal="center" vertical="center" wrapText="1"/>
    </xf>
    <xf numFmtId="0" fontId="57" fillId="0" borderId="43" xfId="0" applyFont="1" applyFill="1" applyBorder="1" applyAlignment="1">
      <alignment horizontal="center" vertical="center"/>
    </xf>
    <xf numFmtId="182" fontId="4" fillId="0" borderId="24" xfId="0" applyNumberFormat="1" applyFont="1" applyBorder="1"/>
    <xf numFmtId="182" fontId="4" fillId="0" borderId="46" xfId="0" applyNumberFormat="1" applyFont="1" applyBorder="1" applyAlignment="1">
      <alignment horizontal="center"/>
    </xf>
    <xf numFmtId="182" fontId="3" fillId="0" borderId="24" xfId="0" applyNumberFormat="1" applyFont="1" applyBorder="1" applyAlignment="1">
      <alignment horizontal="right"/>
    </xf>
    <xf numFmtId="182" fontId="3" fillId="0" borderId="27" xfId="0" applyNumberFormat="1" applyFont="1" applyBorder="1" applyAlignment="1">
      <alignment horizontal="right"/>
    </xf>
    <xf numFmtId="0" fontId="0" fillId="0" borderId="45" xfId="0" applyBorder="1"/>
    <xf numFmtId="0" fontId="6" fillId="0" borderId="30" xfId="0" applyFont="1" applyBorder="1" applyAlignment="1">
      <alignment horizontal="left"/>
    </xf>
    <xf numFmtId="0" fontId="0" fillId="0" borderId="46" xfId="0" applyBorder="1"/>
    <xf numFmtId="0" fontId="0" fillId="0" borderId="30" xfId="0" applyBorder="1"/>
    <xf numFmtId="0" fontId="4" fillId="25" borderId="61" xfId="0" applyFont="1" applyFill="1" applyBorder="1" applyAlignment="1">
      <alignment horizontal="center"/>
    </xf>
    <xf numFmtId="0" fontId="4" fillId="25" borderId="63" xfId="0" applyFont="1" applyFill="1" applyBorder="1" applyAlignment="1">
      <alignment horizontal="center"/>
    </xf>
    <xf numFmtId="168" fontId="3" fillId="25" borderId="24" xfId="34" applyNumberFormat="1" applyFont="1" applyFill="1" applyBorder="1"/>
    <xf numFmtId="168" fontId="3" fillId="25" borderId="27" xfId="34" applyNumberFormat="1" applyFont="1" applyFill="1" applyBorder="1"/>
    <xf numFmtId="168" fontId="3" fillId="25" borderId="27" xfId="34" applyNumberFormat="1" applyFont="1" applyFill="1" applyBorder="1" applyAlignment="1">
      <alignment horizontal="right"/>
    </xf>
    <xf numFmtId="168" fontId="3" fillId="25" borderId="15" xfId="34" applyNumberFormat="1" applyFont="1" applyFill="1" applyBorder="1" applyAlignment="1">
      <alignment horizontal="right"/>
    </xf>
    <xf numFmtId="182" fontId="4" fillId="0" borderId="19" xfId="0" applyNumberFormat="1" applyFont="1" applyBorder="1" applyAlignment="1">
      <alignment horizontal="center"/>
    </xf>
    <xf numFmtId="182" fontId="3" fillId="0" borderId="16" xfId="0" applyNumberFormat="1" applyFont="1" applyBorder="1" applyAlignment="1">
      <alignment horizontal="right"/>
    </xf>
    <xf numFmtId="182" fontId="3" fillId="0" borderId="15" xfId="0" applyNumberFormat="1" applyFont="1" applyBorder="1" applyAlignment="1">
      <alignment horizontal="right"/>
    </xf>
    <xf numFmtId="182" fontId="4" fillId="0" borderId="0" xfId="0" applyNumberFormat="1" applyFont="1" applyBorder="1" applyAlignment="1">
      <alignment horizontal="center"/>
    </xf>
    <xf numFmtId="0" fontId="101" fillId="0" borderId="0" xfId="0" applyFont="1" applyFill="1" applyBorder="1"/>
    <xf numFmtId="0" fontId="3" fillId="0" borderId="0" xfId="0" applyFont="1" applyFill="1" applyBorder="1" applyAlignment="1">
      <alignment vertical="center"/>
    </xf>
    <xf numFmtId="0" fontId="58" fillId="0" borderId="0" xfId="0" applyFont="1" applyFill="1" applyBorder="1" applyAlignment="1">
      <alignment horizontal="center" wrapText="1"/>
    </xf>
    <xf numFmtId="0" fontId="126" fillId="0" borderId="0" xfId="0" applyFont="1" applyFill="1" applyBorder="1" applyAlignment="1">
      <alignment horizontal="center" vertical="center" wrapText="1"/>
    </xf>
    <xf numFmtId="0" fontId="57" fillId="0" borderId="46" xfId="0" applyFont="1" applyFill="1" applyBorder="1" applyAlignment="1">
      <alignment horizontal="center" wrapText="1"/>
    </xf>
    <xf numFmtId="185" fontId="4" fillId="25" borderId="71" xfId="0" applyNumberFormat="1" applyFont="1" applyFill="1" applyBorder="1" applyAlignment="1">
      <alignment horizontal="right" vertical="center"/>
    </xf>
    <xf numFmtId="168" fontId="4" fillId="25" borderId="71" xfId="0" applyNumberFormat="1" applyFont="1" applyFill="1" applyBorder="1" applyAlignment="1">
      <alignment horizontal="right" vertical="center"/>
    </xf>
    <xf numFmtId="185" fontId="3" fillId="25" borderId="27" xfId="0" applyNumberFormat="1" applyFont="1" applyFill="1" applyBorder="1" applyAlignment="1">
      <alignment horizontal="right" vertical="center"/>
    </xf>
    <xf numFmtId="175" fontId="3" fillId="0" borderId="0" xfId="33" applyNumberFormat="1" applyFont="1" applyBorder="1" applyAlignment="1">
      <alignment vertical="center"/>
    </xf>
    <xf numFmtId="165" fontId="38" fillId="0" borderId="45" xfId="0" applyNumberFormat="1" applyFont="1" applyBorder="1" applyAlignment="1">
      <alignment vertical="center"/>
    </xf>
    <xf numFmtId="0" fontId="36" fillId="0" borderId="46" xfId="0" applyFont="1" applyBorder="1" applyAlignment="1">
      <alignment horizontal="left"/>
    </xf>
    <xf numFmtId="0" fontId="38" fillId="0" borderId="30" xfId="0" quotePrefix="1" applyFont="1" applyBorder="1" applyAlignment="1">
      <alignment horizontal="left" vertical="center"/>
    </xf>
    <xf numFmtId="185" fontId="3" fillId="25" borderId="27" xfId="33" applyNumberFormat="1" applyFont="1" applyFill="1" applyBorder="1" applyAlignment="1">
      <alignment horizontal="right" vertical="center"/>
    </xf>
    <xf numFmtId="0" fontId="39" fillId="0" borderId="45" xfId="0" applyFont="1" applyBorder="1" applyAlignment="1">
      <alignment vertical="center"/>
    </xf>
    <xf numFmtId="0" fontId="39" fillId="0" borderId="46" xfId="0" applyFont="1" applyBorder="1" applyAlignment="1">
      <alignment vertical="center"/>
    </xf>
    <xf numFmtId="0" fontId="39" fillId="0" borderId="30" xfId="0" applyFont="1" applyBorder="1" applyAlignment="1">
      <alignment vertical="center"/>
    </xf>
    <xf numFmtId="166" fontId="4" fillId="25" borderId="58" xfId="0" applyNumberFormat="1" applyFont="1" applyFill="1" applyBorder="1" applyAlignment="1">
      <alignment horizontal="right" vertical="center"/>
    </xf>
    <xf numFmtId="166" fontId="3" fillId="25" borderId="29" xfId="0" applyNumberFormat="1" applyFont="1" applyFill="1" applyBorder="1" applyAlignment="1">
      <alignment horizontal="right" vertical="center"/>
    </xf>
    <xf numFmtId="166" fontId="4" fillId="25" borderId="72" xfId="0" applyNumberFormat="1" applyFont="1" applyFill="1" applyBorder="1" applyAlignment="1">
      <alignment horizontal="right" vertical="center"/>
    </xf>
    <xf numFmtId="166" fontId="3" fillId="25" borderId="15" xfId="0" applyNumberFormat="1" applyFont="1" applyFill="1" applyBorder="1" applyAlignment="1">
      <alignment horizontal="right" vertical="center"/>
    </xf>
    <xf numFmtId="168" fontId="4" fillId="25" borderId="72" xfId="0" applyNumberFormat="1" applyFont="1" applyFill="1" applyBorder="1" applyAlignment="1">
      <alignment horizontal="right" vertical="center"/>
    </xf>
    <xf numFmtId="3" fontId="3" fillId="25" borderId="29" xfId="34" applyNumberFormat="1" applyFont="1" applyFill="1" applyBorder="1" applyAlignment="1">
      <alignment horizontal="right" vertical="center"/>
    </xf>
    <xf numFmtId="3" fontId="3" fillId="25" borderId="15" xfId="34" applyNumberFormat="1" applyFont="1" applyFill="1" applyBorder="1" applyAlignment="1">
      <alignment horizontal="right" vertical="center"/>
    </xf>
    <xf numFmtId="3" fontId="4" fillId="25" borderId="72" xfId="0" applyNumberFormat="1" applyFont="1" applyFill="1" applyBorder="1" applyAlignment="1">
      <alignment horizontal="right" vertical="center"/>
    </xf>
    <xf numFmtId="3" fontId="4" fillId="25" borderId="58" xfId="0" applyNumberFormat="1" applyFont="1" applyFill="1" applyBorder="1" applyAlignment="1">
      <alignment horizontal="right" vertical="center"/>
    </xf>
    <xf numFmtId="3" fontId="4" fillId="25" borderId="57" xfId="0" applyNumberFormat="1" applyFont="1" applyFill="1" applyBorder="1" applyAlignment="1">
      <alignment horizontal="right" vertical="center"/>
    </xf>
    <xf numFmtId="181" fontId="4" fillId="0" borderId="26" xfId="0" applyNumberFormat="1" applyFont="1" applyBorder="1"/>
    <xf numFmtId="0" fontId="4" fillId="0" borderId="63" xfId="0" applyFont="1" applyBorder="1" applyAlignment="1">
      <alignment horizontal="center"/>
    </xf>
    <xf numFmtId="181" fontId="3" fillId="0" borderId="26" xfId="0" applyNumberFormat="1" applyFont="1" applyBorder="1"/>
    <xf numFmtId="181" fontId="3" fillId="0" borderId="29" xfId="0" applyNumberFormat="1" applyFont="1" applyBorder="1"/>
    <xf numFmtId="181" fontId="4" fillId="0" borderId="72" xfId="0" applyNumberFormat="1" applyFont="1" applyBorder="1"/>
    <xf numFmtId="182" fontId="4" fillId="0" borderId="71" xfId="0" applyNumberFormat="1" applyFont="1" applyBorder="1"/>
    <xf numFmtId="0" fontId="4" fillId="0" borderId="19" xfId="0" applyFont="1" applyBorder="1" applyAlignment="1">
      <alignment horizontal="center"/>
    </xf>
    <xf numFmtId="181" fontId="3" fillId="0" borderId="16" xfId="0" applyNumberFormat="1" applyFont="1" applyBorder="1"/>
    <xf numFmtId="181" fontId="3" fillId="0" borderId="15" xfId="0" applyNumberFormat="1" applyFont="1" applyBorder="1"/>
    <xf numFmtId="181" fontId="4" fillId="0" borderId="58" xfId="0" applyNumberFormat="1" applyFont="1" applyBorder="1"/>
    <xf numFmtId="181" fontId="4" fillId="0" borderId="16" xfId="0" applyNumberFormat="1" applyFont="1" applyBorder="1"/>
    <xf numFmtId="182" fontId="4" fillId="0" borderId="72" xfId="0" applyNumberFormat="1" applyFont="1" applyBorder="1"/>
    <xf numFmtId="184" fontId="3" fillId="25" borderId="26" xfId="34" applyNumberFormat="1" applyFont="1" applyFill="1" applyBorder="1"/>
    <xf numFmtId="184" fontId="3" fillId="25" borderId="29" xfId="34" applyNumberFormat="1" applyFont="1" applyFill="1" applyBorder="1"/>
    <xf numFmtId="184" fontId="3" fillId="25" borderId="16" xfId="34" applyNumberFormat="1" applyFont="1" applyFill="1" applyBorder="1"/>
    <xf numFmtId="184" fontId="3" fillId="25" borderId="15" xfId="34" applyNumberFormat="1" applyFont="1" applyFill="1" applyBorder="1"/>
    <xf numFmtId="181" fontId="4" fillId="25" borderId="58" xfId="0" applyNumberFormat="1" applyFont="1" applyFill="1" applyBorder="1"/>
    <xf numFmtId="181" fontId="4" fillId="25" borderId="16" xfId="0" applyNumberFormat="1" applyFont="1" applyFill="1" applyBorder="1"/>
    <xf numFmtId="182" fontId="4" fillId="25" borderId="71" xfId="0" applyNumberFormat="1" applyFont="1" applyFill="1" applyBorder="1"/>
    <xf numFmtId="1" fontId="3" fillId="25" borderId="29" xfId="34" applyNumberFormat="1" applyFont="1" applyFill="1" applyBorder="1" applyAlignment="1">
      <alignment horizontal="right"/>
    </xf>
    <xf numFmtId="182" fontId="4" fillId="25" borderId="61" xfId="0" applyNumberFormat="1" applyFont="1" applyFill="1" applyBorder="1" applyAlignment="1">
      <alignment horizontal="center"/>
    </xf>
    <xf numFmtId="182" fontId="3" fillId="25" borderId="24" xfId="0" applyNumberFormat="1" applyFont="1" applyFill="1" applyBorder="1" applyAlignment="1">
      <alignment horizontal="right"/>
    </xf>
    <xf numFmtId="182" fontId="3" fillId="25" borderId="27" xfId="0" applyNumberFormat="1" applyFont="1" applyFill="1" applyBorder="1" applyAlignment="1">
      <alignment horizontal="right"/>
    </xf>
    <xf numFmtId="0" fontId="4" fillId="25" borderId="19" xfId="0" applyFont="1" applyFill="1" applyBorder="1" applyAlignment="1">
      <alignment horizontal="center"/>
    </xf>
    <xf numFmtId="181" fontId="4" fillId="25" borderId="72" xfId="0" applyNumberFormat="1" applyFont="1" applyFill="1" applyBorder="1"/>
    <xf numFmtId="1" fontId="3" fillId="25" borderId="15" xfId="34" applyNumberFormat="1" applyFont="1" applyFill="1" applyBorder="1" applyAlignment="1">
      <alignment horizontal="right"/>
    </xf>
    <xf numFmtId="182" fontId="4" fillId="25" borderId="72" xfId="0" applyNumberFormat="1" applyFont="1" applyFill="1" applyBorder="1"/>
    <xf numFmtId="168" fontId="3" fillId="25" borderId="16" xfId="34" applyNumberFormat="1" applyFont="1" applyFill="1" applyBorder="1"/>
    <xf numFmtId="168" fontId="3" fillId="25" borderId="15" xfId="34" applyNumberFormat="1" applyFont="1" applyFill="1" applyBorder="1"/>
    <xf numFmtId="166" fontId="3" fillId="25" borderId="26" xfId="0" applyNumberFormat="1" applyFont="1" applyFill="1" applyBorder="1" applyAlignment="1">
      <alignment horizontal="right" vertical="center"/>
    </xf>
    <xf numFmtId="166" fontId="3" fillId="25" borderId="16" xfId="0" applyNumberFormat="1" applyFont="1" applyFill="1" applyBorder="1" applyAlignment="1">
      <alignment horizontal="right" vertical="center"/>
    </xf>
    <xf numFmtId="185" fontId="3" fillId="25" borderId="24" xfId="0" applyNumberFormat="1" applyFont="1" applyFill="1" applyBorder="1" applyAlignment="1">
      <alignment horizontal="right" vertical="center"/>
    </xf>
    <xf numFmtId="166" fontId="4" fillId="25" borderId="63" xfId="0" applyNumberFormat="1" applyFont="1" applyFill="1" applyBorder="1" applyAlignment="1">
      <alignment horizontal="right" vertical="center"/>
    </xf>
    <xf numFmtId="166" fontId="4" fillId="25" borderId="19" xfId="0" applyNumberFormat="1" applyFont="1" applyFill="1" applyBorder="1" applyAlignment="1">
      <alignment horizontal="right" vertical="center"/>
    </xf>
    <xf numFmtId="185" fontId="4" fillId="25" borderId="61" xfId="0" applyNumberFormat="1" applyFont="1" applyFill="1" applyBorder="1" applyAlignment="1">
      <alignment horizontal="right" vertical="center"/>
    </xf>
    <xf numFmtId="168" fontId="4" fillId="25" borderId="61" xfId="0" applyNumberFormat="1" applyFont="1" applyFill="1" applyBorder="1" applyAlignment="1">
      <alignment horizontal="right" vertical="center"/>
    </xf>
    <xf numFmtId="168" fontId="4" fillId="25" borderId="19" xfId="0" applyNumberFormat="1" applyFont="1" applyFill="1" applyBorder="1" applyAlignment="1">
      <alignment horizontal="right" vertical="center"/>
    </xf>
    <xf numFmtId="185" fontId="3" fillId="25" borderId="24" xfId="33" applyNumberFormat="1" applyFont="1" applyFill="1" applyBorder="1" applyAlignment="1">
      <alignment horizontal="right" vertical="center"/>
    </xf>
    <xf numFmtId="3" fontId="3" fillId="25" borderId="26" xfId="34" applyNumberFormat="1" applyFont="1" applyFill="1" applyBorder="1" applyAlignment="1">
      <alignment horizontal="right" vertical="center"/>
    </xf>
    <xf numFmtId="3" fontId="3" fillId="25" borderId="16" xfId="34" applyNumberFormat="1" applyFont="1" applyFill="1" applyBorder="1" applyAlignment="1">
      <alignment horizontal="right" vertical="center"/>
    </xf>
    <xf numFmtId="3" fontId="4" fillId="25" borderId="63" xfId="0" applyNumberFormat="1" applyFont="1" applyFill="1" applyBorder="1" applyAlignment="1">
      <alignment horizontal="right" vertical="center"/>
    </xf>
    <xf numFmtId="3" fontId="4" fillId="25" borderId="19" xfId="0" applyNumberFormat="1" applyFont="1" applyFill="1" applyBorder="1" applyAlignment="1">
      <alignment horizontal="right" vertical="center"/>
    </xf>
    <xf numFmtId="0" fontId="58" fillId="0" borderId="30" xfId="0" applyFont="1" applyFill="1" applyBorder="1" applyAlignment="1">
      <alignment horizontal="center" vertical="center"/>
    </xf>
    <xf numFmtId="0" fontId="58" fillId="0" borderId="30" xfId="0" applyFont="1" applyFill="1" applyBorder="1" applyAlignment="1">
      <alignment horizontal="center" vertical="center" wrapText="1"/>
    </xf>
    <xf numFmtId="0" fontId="58" fillId="0" borderId="51" xfId="0" applyFont="1" applyFill="1" applyBorder="1" applyAlignment="1">
      <alignment horizontal="center" vertical="center" wrapText="1"/>
    </xf>
    <xf numFmtId="0" fontId="58" fillId="0" borderId="31" xfId="0" applyFont="1" applyFill="1" applyBorder="1" applyAlignment="1">
      <alignment horizontal="center" vertical="center" wrapText="1"/>
    </xf>
    <xf numFmtId="0" fontId="4" fillId="0" borderId="61" xfId="0" applyFont="1" applyBorder="1" applyAlignment="1">
      <alignment horizontal="center" vertical="center" wrapText="1"/>
    </xf>
    <xf numFmtId="0" fontId="50" fillId="25" borderId="27" xfId="0" applyFont="1" applyFill="1" applyBorder="1" applyAlignment="1">
      <alignment horizontal="left" vertical="center"/>
    </xf>
    <xf numFmtId="167" fontId="49" fillId="0" borderId="0" xfId="33" applyNumberFormat="1" applyFont="1"/>
    <xf numFmtId="17" fontId="57" fillId="0" borderId="0" xfId="0" applyNumberFormat="1" applyFont="1" applyFill="1" applyBorder="1" applyAlignment="1" applyProtection="1">
      <alignment horizontal="center" vertical="center"/>
    </xf>
    <xf numFmtId="1" fontId="3" fillId="0" borderId="24" xfId="0" applyNumberFormat="1" applyFont="1" applyFill="1" applyBorder="1" applyAlignment="1" applyProtection="1">
      <alignment horizontal="center" vertical="center"/>
    </xf>
    <xf numFmtId="1" fontId="3" fillId="0" borderId="27" xfId="0" applyNumberFormat="1" applyFont="1" applyFill="1" applyBorder="1" applyAlignment="1" applyProtection="1">
      <alignment horizontal="center" vertical="center"/>
    </xf>
    <xf numFmtId="17" fontId="3" fillId="24" borderId="27" xfId="0" applyNumberFormat="1" applyFont="1" applyFill="1" applyBorder="1" applyAlignment="1">
      <alignment horizontal="center"/>
    </xf>
    <xf numFmtId="0" fontId="58" fillId="0" borderId="0" xfId="37" applyFont="1" applyFill="1" applyBorder="1" applyAlignment="1">
      <alignment horizontal="center" vertical="center"/>
    </xf>
    <xf numFmtId="166" fontId="50" fillId="0" borderId="0" xfId="0" applyNumberFormat="1" applyFont="1" applyBorder="1"/>
    <xf numFmtId="166" fontId="55" fillId="25" borderId="43" xfId="33" applyNumberFormat="1" applyFont="1" applyFill="1" applyBorder="1" applyAlignment="1">
      <alignment vertical="center"/>
    </xf>
    <xf numFmtId="3" fontId="55" fillId="25" borderId="44" xfId="0" applyNumberFormat="1" applyFont="1" applyFill="1" applyBorder="1" applyAlignment="1">
      <alignment vertical="center"/>
    </xf>
    <xf numFmtId="3" fontId="55" fillId="25" borderId="43" xfId="0" applyNumberFormat="1" applyFont="1" applyFill="1" applyBorder="1" applyAlignment="1">
      <alignment vertical="center"/>
    </xf>
    <xf numFmtId="3" fontId="50" fillId="25" borderId="16" xfId="0" applyNumberFormat="1" applyFont="1" applyFill="1" applyBorder="1" applyAlignment="1">
      <alignment vertical="center"/>
    </xf>
    <xf numFmtId="0" fontId="50" fillId="25" borderId="30" xfId="0" applyFont="1" applyFill="1" applyBorder="1" applyAlignment="1">
      <alignment vertical="center"/>
    </xf>
    <xf numFmtId="3" fontId="50" fillId="25" borderId="45" xfId="0" applyNumberFormat="1" applyFont="1" applyFill="1" applyBorder="1" applyAlignment="1">
      <alignment vertical="center"/>
    </xf>
    <xf numFmtId="3" fontId="50" fillId="25" borderId="30" xfId="0" applyNumberFormat="1" applyFont="1" applyFill="1" applyBorder="1" applyAlignment="1">
      <alignment vertical="center"/>
    </xf>
    <xf numFmtId="3" fontId="50" fillId="25" borderId="15" xfId="0" applyNumberFormat="1" applyFont="1" applyFill="1" applyBorder="1" applyAlignment="1">
      <alignment vertical="center"/>
    </xf>
    <xf numFmtId="3" fontId="50" fillId="25" borderId="50" xfId="0" applyNumberFormat="1" applyFont="1" applyFill="1" applyBorder="1" applyAlignment="1">
      <alignment vertical="center"/>
    </xf>
    <xf numFmtId="0" fontId="4" fillId="0" borderId="24" xfId="0" applyFont="1" applyBorder="1" applyAlignment="1">
      <alignment horizontal="center" vertical="center"/>
    </xf>
    <xf numFmtId="3" fontId="5" fillId="0" borderId="24" xfId="0" applyNumberFormat="1" applyFont="1" applyBorder="1" applyAlignment="1">
      <alignment vertical="center"/>
    </xf>
    <xf numFmtId="3" fontId="5" fillId="0" borderId="105" xfId="0" applyNumberFormat="1" applyFont="1" applyBorder="1" applyAlignment="1">
      <alignment vertical="center"/>
    </xf>
    <xf numFmtId="3" fontId="5" fillId="0" borderId="71" xfId="0" applyNumberFormat="1" applyFont="1" applyBorder="1" applyAlignment="1">
      <alignment vertical="center"/>
    </xf>
    <xf numFmtId="3" fontId="5" fillId="0" borderId="16" xfId="0" applyNumberFormat="1" applyFont="1" applyBorder="1" applyAlignment="1">
      <alignment vertical="center"/>
    </xf>
    <xf numFmtId="3" fontId="26" fillId="0" borderId="62" xfId="0" applyNumberFormat="1" applyFont="1" applyBorder="1" applyAlignment="1">
      <alignment vertical="center"/>
    </xf>
    <xf numFmtId="3" fontId="26" fillId="0" borderId="61" xfId="0" applyNumberFormat="1" applyFont="1" applyBorder="1" applyAlignment="1">
      <alignment vertical="center"/>
    </xf>
    <xf numFmtId="0" fontId="26" fillId="0" borderId="61" xfId="0" applyFont="1" applyBorder="1" applyAlignment="1">
      <alignment vertical="center"/>
    </xf>
    <xf numFmtId="0" fontId="26" fillId="0" borderId="19" xfId="0" applyFont="1" applyBorder="1" applyAlignment="1">
      <alignment vertical="center"/>
    </xf>
    <xf numFmtId="3" fontId="50" fillId="30" borderId="28" xfId="0" applyNumberFormat="1" applyFont="1" applyFill="1" applyBorder="1" applyAlignment="1">
      <alignment vertical="center"/>
    </xf>
    <xf numFmtId="3" fontId="50" fillId="30" borderId="27" xfId="0" applyNumberFormat="1" applyFont="1" applyFill="1" applyBorder="1" applyAlignment="1">
      <alignment vertical="center"/>
    </xf>
    <xf numFmtId="4" fontId="50" fillId="25" borderId="27" xfId="0" applyNumberFormat="1" applyFont="1" applyFill="1" applyBorder="1" applyAlignment="1">
      <alignment horizontal="left" vertical="center"/>
    </xf>
    <xf numFmtId="4" fontId="50" fillId="25" borderId="27" xfId="0" applyNumberFormat="1" applyFont="1" applyFill="1" applyBorder="1" applyAlignment="1">
      <alignment vertical="center"/>
    </xf>
    <xf numFmtId="3" fontId="50" fillId="30" borderId="27" xfId="0" applyNumberFormat="1" applyFont="1" applyFill="1" applyBorder="1" applyAlignment="1">
      <alignment horizontal="right" vertical="center"/>
    </xf>
    <xf numFmtId="3" fontId="50" fillId="30" borderId="15" xfId="0" applyNumberFormat="1" applyFont="1" applyFill="1" applyBorder="1" applyAlignment="1">
      <alignment horizontal="right" vertical="center"/>
    </xf>
    <xf numFmtId="3" fontId="50" fillId="0" borderId="27" xfId="0" applyNumberFormat="1" applyFont="1" applyBorder="1" applyAlignment="1">
      <alignment horizontal="right" vertical="center"/>
    </xf>
    <xf numFmtId="174" fontId="26" fillId="0" borderId="27" xfId="33" applyNumberFormat="1" applyFont="1" applyBorder="1" applyAlignment="1">
      <alignment vertical="center"/>
    </xf>
    <xf numFmtId="174" fontId="26" fillId="0" borderId="15" xfId="33" applyNumberFormat="1" applyFont="1" applyBorder="1" applyAlignment="1">
      <alignment vertical="center"/>
    </xf>
    <xf numFmtId="17" fontId="3" fillId="24" borderId="27" xfId="0" applyNumberFormat="1" applyFont="1" applyFill="1" applyBorder="1" applyAlignment="1">
      <alignment horizontal="center" vertical="center"/>
    </xf>
    <xf numFmtId="174" fontId="50" fillId="0" borderId="27" xfId="0" applyNumberFormat="1" applyFont="1" applyBorder="1" applyAlignment="1">
      <alignment vertical="center"/>
    </xf>
    <xf numFmtId="174" fontId="50" fillId="0" borderId="15" xfId="0" applyNumberFormat="1" applyFont="1" applyBorder="1" applyAlignment="1">
      <alignment vertical="center"/>
    </xf>
    <xf numFmtId="0" fontId="58" fillId="25" borderId="51" xfId="0" applyFont="1" applyFill="1" applyBorder="1" applyAlignment="1">
      <alignment horizontal="center" vertical="center"/>
    </xf>
    <xf numFmtId="0" fontId="58" fillId="25" borderId="51" xfId="0" applyFont="1" applyFill="1" applyBorder="1" applyAlignment="1">
      <alignment horizontal="center" vertical="center" wrapText="1"/>
    </xf>
    <xf numFmtId="0" fontId="58" fillId="25" borderId="30" xfId="0" applyFont="1" applyFill="1" applyBorder="1" applyAlignment="1">
      <alignment horizontal="center" vertical="center"/>
    </xf>
    <xf numFmtId="0" fontId="3" fillId="25" borderId="27" xfId="0" applyFont="1" applyFill="1" applyBorder="1" applyAlignment="1">
      <alignment horizontal="left" vertical="center" wrapText="1"/>
    </xf>
    <xf numFmtId="49" fontId="57" fillId="25" borderId="138" xfId="0" applyNumberFormat="1" applyFont="1" applyFill="1" applyBorder="1"/>
    <xf numFmtId="0" fontId="58" fillId="25" borderId="139" xfId="37" applyFont="1" applyFill="1" applyBorder="1" applyAlignment="1">
      <alignment horizontal="center" vertical="center"/>
    </xf>
    <xf numFmtId="166" fontId="26" fillId="0" borderId="138" xfId="33" applyNumberFormat="1" applyFont="1" applyBorder="1"/>
    <xf numFmtId="166" fontId="26" fillId="0" borderId="105" xfId="33" applyNumberFormat="1" applyFont="1" applyBorder="1" applyAlignment="1">
      <alignment vertical="center"/>
    </xf>
    <xf numFmtId="166" fontId="26" fillId="0" borderId="140" xfId="33" applyNumberFormat="1" applyFont="1" applyBorder="1" applyAlignment="1">
      <alignment vertical="center"/>
    </xf>
    <xf numFmtId="166" fontId="26" fillId="0" borderId="28" xfId="33" applyNumberFormat="1" applyFont="1" applyBorder="1" applyAlignment="1">
      <alignment vertical="center"/>
    </xf>
    <xf numFmtId="166" fontId="26" fillId="0" borderId="141" xfId="33" applyNumberFormat="1" applyFont="1" applyBorder="1" applyAlignment="1">
      <alignment vertical="center"/>
    </xf>
    <xf numFmtId="0" fontId="50" fillId="25" borderId="105" xfId="0" applyFont="1" applyFill="1" applyBorder="1" applyAlignment="1">
      <alignment vertical="center"/>
    </xf>
    <xf numFmtId="3" fontId="50" fillId="25" borderId="105" xfId="0" applyNumberFormat="1" applyFont="1" applyFill="1" applyBorder="1" applyAlignment="1">
      <alignment vertical="center"/>
    </xf>
    <xf numFmtId="3" fontId="50" fillId="25" borderId="58" xfId="0" applyNumberFormat="1" applyFont="1" applyFill="1" applyBorder="1" applyAlignment="1">
      <alignment vertical="center"/>
    </xf>
    <xf numFmtId="3" fontId="50" fillId="25" borderId="29" xfId="0" applyNumberFormat="1" applyFont="1" applyFill="1" applyBorder="1" applyAlignment="1">
      <alignment vertical="center"/>
    </xf>
    <xf numFmtId="0" fontId="50" fillId="25" borderId="48" xfId="0" applyFont="1" applyFill="1" applyBorder="1" applyAlignment="1">
      <alignment vertical="center"/>
    </xf>
    <xf numFmtId="3" fontId="50" fillId="25" borderId="128" xfId="0" applyNumberFormat="1" applyFont="1" applyFill="1" applyBorder="1" applyAlignment="1">
      <alignment vertical="center"/>
    </xf>
    <xf numFmtId="0" fontId="50" fillId="25" borderId="31" xfId="0" applyFont="1" applyFill="1" applyBorder="1" applyAlignment="1">
      <alignment vertical="center"/>
    </xf>
    <xf numFmtId="3" fontId="50" fillId="25" borderId="31" xfId="0" applyNumberFormat="1" applyFont="1" applyFill="1" applyBorder="1" applyAlignment="1">
      <alignment vertical="center"/>
    </xf>
    <xf numFmtId="3" fontId="50" fillId="25" borderId="51" xfId="0" applyNumberFormat="1" applyFont="1" applyFill="1" applyBorder="1" applyAlignment="1">
      <alignment vertical="center"/>
    </xf>
    <xf numFmtId="0" fontId="50" fillId="25" borderId="0" xfId="0" applyFont="1" applyFill="1" applyAlignment="1">
      <alignment vertical="center"/>
    </xf>
    <xf numFmtId="3" fontId="50" fillId="25" borderId="42" xfId="0" applyNumberFormat="1" applyFont="1" applyFill="1" applyBorder="1" applyAlignment="1">
      <alignment vertical="center"/>
    </xf>
    <xf numFmtId="0" fontId="0" fillId="25" borderId="0" xfId="0" applyFill="1" applyAlignment="1">
      <alignment vertical="center"/>
    </xf>
    <xf numFmtId="166" fontId="50" fillId="25" borderId="0" xfId="0" applyNumberFormat="1" applyFont="1" applyFill="1" applyAlignment="1">
      <alignment vertical="center"/>
    </xf>
    <xf numFmtId="167" fontId="50" fillId="25" borderId="28" xfId="33" applyNumberFormat="1" applyFont="1" applyFill="1" applyBorder="1" applyAlignment="1">
      <alignment vertical="center"/>
    </xf>
    <xf numFmtId="166" fontId="50" fillId="25" borderId="15" xfId="33" applyNumberFormat="1" applyFont="1" applyFill="1" applyBorder="1" applyAlignment="1">
      <alignment vertical="center"/>
    </xf>
    <xf numFmtId="166" fontId="50" fillId="25" borderId="15" xfId="33" applyNumberFormat="1" applyFont="1" applyFill="1" applyBorder="1" applyAlignment="1">
      <alignment horizontal="right" vertical="center"/>
    </xf>
    <xf numFmtId="0" fontId="50" fillId="25" borderId="27" xfId="0" applyFont="1" applyFill="1" applyBorder="1" applyAlignment="1">
      <alignment horizontal="center" vertical="center"/>
    </xf>
    <xf numFmtId="3" fontId="50" fillId="25" borderId="15" xfId="33" applyNumberFormat="1" applyFont="1" applyFill="1" applyBorder="1" applyAlignment="1">
      <alignment vertical="center"/>
    </xf>
    <xf numFmtId="3" fontId="50" fillId="25" borderId="27" xfId="33" applyNumberFormat="1" applyFont="1" applyFill="1" applyBorder="1" applyAlignment="1">
      <alignment vertical="center"/>
    </xf>
    <xf numFmtId="0" fontId="58" fillId="25" borderId="30" xfId="0" applyFont="1" applyFill="1" applyBorder="1" applyAlignment="1">
      <alignment vertical="center"/>
    </xf>
    <xf numFmtId="0" fontId="58" fillId="25" borderId="31" xfId="0" applyFont="1" applyFill="1" applyBorder="1" applyAlignment="1">
      <alignment vertical="center"/>
    </xf>
    <xf numFmtId="0" fontId="58" fillId="25" borderId="125" xfId="0" applyFont="1" applyFill="1" applyBorder="1" applyAlignment="1">
      <alignment vertical="center"/>
    </xf>
    <xf numFmtId="0" fontId="58" fillId="25" borderId="77" xfId="0" applyFont="1" applyFill="1" applyBorder="1" applyAlignment="1">
      <alignment horizontal="center" vertical="center"/>
    </xf>
    <xf numFmtId="0" fontId="58" fillId="25" borderId="45" xfId="0" applyFont="1" applyFill="1" applyBorder="1" applyAlignment="1">
      <alignment vertical="center"/>
    </xf>
    <xf numFmtId="3" fontId="50" fillId="25" borderId="27" xfId="0" applyNumberFormat="1" applyFont="1" applyFill="1" applyBorder="1" applyAlignment="1">
      <alignment horizontal="center" vertical="center"/>
    </xf>
    <xf numFmtId="0" fontId="26" fillId="25" borderId="142" xfId="0" applyFont="1" applyFill="1" applyBorder="1" applyAlignment="1"/>
    <xf numFmtId="3" fontId="26" fillId="25" borderId="25" xfId="0" applyNumberFormat="1" applyFont="1" applyFill="1" applyBorder="1"/>
    <xf numFmtId="164" fontId="5" fillId="25" borderId="143" xfId="0" applyNumberFormat="1" applyFont="1" applyFill="1" applyBorder="1" applyAlignment="1" applyProtection="1"/>
    <xf numFmtId="3" fontId="26" fillId="25" borderId="144" xfId="0" applyNumberFormat="1" applyFont="1" applyFill="1" applyBorder="1"/>
    <xf numFmtId="0" fontId="26" fillId="25" borderId="144" xfId="0" applyFont="1" applyFill="1" applyBorder="1"/>
    <xf numFmtId="0" fontId="26" fillId="25" borderId="145" xfId="0" applyFont="1" applyFill="1" applyBorder="1"/>
    <xf numFmtId="49" fontId="119" fillId="32" borderId="146" xfId="31" applyNumberFormat="1" applyFont="1" applyFill="1" applyBorder="1" applyAlignment="1" applyProtection="1">
      <alignment horizontal="center" wrapText="1" readingOrder="1"/>
    </xf>
    <xf numFmtId="3" fontId="5" fillId="0" borderId="105" xfId="0" applyNumberFormat="1" applyFont="1" applyBorder="1" applyAlignment="1"/>
    <xf numFmtId="3" fontId="26" fillId="0" borderId="62" xfId="0" applyNumberFormat="1" applyFont="1" applyBorder="1" applyAlignment="1"/>
    <xf numFmtId="3" fontId="50" fillId="0" borderId="25" xfId="0" applyNumberFormat="1" applyFont="1" applyBorder="1" applyAlignment="1"/>
    <xf numFmtId="3" fontId="50" fillId="0" borderId="28" xfId="0" applyNumberFormat="1" applyFont="1" applyBorder="1" applyAlignment="1"/>
    <xf numFmtId="0" fontId="5" fillId="25" borderId="71" xfId="0" quotePrefix="1" applyFont="1" applyFill="1" applyBorder="1" applyAlignment="1">
      <alignment horizontal="left"/>
    </xf>
    <xf numFmtId="164" fontId="5" fillId="25" borderId="46" xfId="0" applyNumberFormat="1" applyFont="1" applyFill="1" applyBorder="1" applyAlignment="1" applyProtection="1"/>
    <xf numFmtId="0" fontId="26" fillId="25" borderId="24" xfId="0" applyFont="1" applyFill="1" applyBorder="1" applyAlignment="1"/>
    <xf numFmtId="0" fontId="26" fillId="25" borderId="27" xfId="0" applyFont="1" applyFill="1" applyBorder="1" applyAlignment="1"/>
    <xf numFmtId="0" fontId="4" fillId="0" borderId="71" xfId="0" applyFont="1" applyBorder="1" applyAlignment="1">
      <alignment horizontal="center" vertical="center"/>
    </xf>
    <xf numFmtId="3" fontId="4" fillId="0" borderId="105" xfId="0" applyNumberFormat="1" applyFont="1" applyBorder="1" applyAlignment="1">
      <alignment horizontal="right" vertical="center"/>
    </xf>
    <xf numFmtId="3" fontId="4" fillId="0" borderId="58" xfId="0" applyNumberFormat="1" applyFont="1" applyBorder="1" applyAlignment="1">
      <alignment horizontal="right" vertical="center"/>
    </xf>
    <xf numFmtId="0" fontId="51" fillId="25" borderId="0" xfId="0" applyFont="1" applyFill="1" applyBorder="1" applyAlignment="1">
      <alignment vertical="center"/>
    </xf>
    <xf numFmtId="0" fontId="4" fillId="25" borderId="0" xfId="0" applyFont="1" applyFill="1" applyBorder="1" applyAlignment="1">
      <alignment vertical="center"/>
    </xf>
    <xf numFmtId="0" fontId="4" fillId="0" borderId="0" xfId="0" applyFont="1" applyBorder="1" applyAlignment="1">
      <alignment vertical="center"/>
    </xf>
    <xf numFmtId="0" fontId="3" fillId="0" borderId="24" xfId="0" applyFont="1" applyBorder="1" applyAlignment="1">
      <alignment horizontal="center" vertical="center" wrapText="1"/>
    </xf>
    <xf numFmtId="3" fontId="3" fillId="0" borderId="25" xfId="0" applyNumberFormat="1" applyFont="1" applyBorder="1" applyAlignment="1">
      <alignment horizontal="right" vertical="center"/>
    </xf>
    <xf numFmtId="3" fontId="3" fillId="0" borderId="26" xfId="0" applyNumberFormat="1" applyFont="1" applyBorder="1" applyAlignment="1">
      <alignment horizontal="right" vertical="center"/>
    </xf>
    <xf numFmtId="3" fontId="49" fillId="25" borderId="0" xfId="0" applyNumberFormat="1" applyFont="1" applyFill="1" applyAlignment="1">
      <alignment vertical="center"/>
    </xf>
    <xf numFmtId="0" fontId="0" fillId="25" borderId="0" xfId="0" applyFill="1" applyBorder="1" applyAlignment="1">
      <alignment vertical="center"/>
    </xf>
    <xf numFmtId="0" fontId="0" fillId="0" borderId="0" xfId="0" applyBorder="1" applyAlignment="1">
      <alignment vertical="center"/>
    </xf>
    <xf numFmtId="0" fontId="3" fillId="0" borderId="27" xfId="0" applyFont="1" applyFill="1" applyBorder="1" applyAlignment="1">
      <alignment horizontal="center" vertical="center"/>
    </xf>
    <xf numFmtId="3" fontId="3" fillId="0" borderId="28" xfId="0" applyNumberFormat="1" applyFont="1" applyBorder="1" applyAlignment="1">
      <alignment horizontal="right" vertical="center"/>
    </xf>
    <xf numFmtId="3" fontId="3" fillId="0" borderId="29" xfId="0" applyNumberFormat="1" applyFont="1" applyBorder="1" applyAlignment="1">
      <alignment horizontal="right" vertical="center"/>
    </xf>
    <xf numFmtId="0" fontId="0" fillId="0" borderId="27" xfId="0" applyBorder="1" applyAlignment="1">
      <alignment horizontal="center" vertical="center"/>
    </xf>
    <xf numFmtId="0" fontId="51" fillId="25" borderId="0" xfId="0" applyFont="1" applyFill="1" applyAlignment="1">
      <alignment vertical="center"/>
    </xf>
    <xf numFmtId="0" fontId="3" fillId="25" borderId="27" xfId="0" applyFont="1" applyFill="1" applyBorder="1" applyAlignment="1">
      <alignment vertical="center"/>
    </xf>
    <xf numFmtId="0" fontId="3" fillId="25" borderId="27" xfId="0" applyFont="1" applyFill="1" applyBorder="1" applyAlignment="1">
      <alignment vertical="center" wrapText="1"/>
    </xf>
    <xf numFmtId="0" fontId="0" fillId="25" borderId="27" xfId="0" applyFill="1" applyBorder="1" applyAlignment="1">
      <alignment vertical="center"/>
    </xf>
    <xf numFmtId="0" fontId="50" fillId="25" borderId="0" xfId="0" applyFont="1" applyFill="1" applyBorder="1" applyAlignment="1">
      <alignment horizontal="center" vertical="center" wrapText="1"/>
    </xf>
    <xf numFmtId="0" fontId="58" fillId="25" borderId="51" xfId="0" applyFont="1" applyFill="1" applyBorder="1" applyAlignment="1">
      <alignment horizontal="center" vertical="center" wrapText="1"/>
    </xf>
    <xf numFmtId="0" fontId="58" fillId="25" borderId="31" xfId="0" applyFont="1" applyFill="1" applyBorder="1" applyAlignment="1">
      <alignment horizontal="center" vertical="center" wrapText="1"/>
    </xf>
    <xf numFmtId="0" fontId="4" fillId="25" borderId="24" xfId="0" applyFont="1" applyFill="1" applyBorder="1" applyAlignment="1">
      <alignment horizontal="left" vertical="center"/>
    </xf>
    <xf numFmtId="3" fontId="3" fillId="25" borderId="24" xfId="0" quotePrefix="1" applyNumberFormat="1" applyFont="1" applyFill="1" applyBorder="1" applyAlignment="1">
      <alignment horizontal="left" vertical="center" wrapText="1"/>
    </xf>
    <xf numFmtId="3" fontId="3" fillId="25" borderId="27" xfId="0" applyNumberFormat="1" applyFont="1" applyFill="1" applyBorder="1" applyAlignment="1">
      <alignment vertical="center" wrapText="1"/>
    </xf>
    <xf numFmtId="3" fontId="3" fillId="25" borderId="27" xfId="0" quotePrefix="1" applyNumberFormat="1" applyFont="1" applyFill="1" applyBorder="1" applyAlignment="1">
      <alignment horizontal="left" vertical="center" wrapText="1"/>
    </xf>
    <xf numFmtId="0" fontId="4" fillId="25" borderId="61" xfId="0" applyFont="1" applyFill="1" applyBorder="1" applyAlignment="1">
      <alignment horizontal="left" vertical="center"/>
    </xf>
    <xf numFmtId="0" fontId="4" fillId="0" borderId="24" xfId="0" applyFont="1" applyBorder="1" applyAlignment="1">
      <alignment horizontal="left"/>
    </xf>
    <xf numFmtId="0" fontId="4" fillId="0" borderId="61" xfId="0" applyFont="1" applyBorder="1"/>
    <xf numFmtId="3" fontId="3" fillId="0" borderId="24" xfId="0" applyNumberFormat="1" applyFont="1" applyBorder="1" applyAlignment="1">
      <alignment horizontal="left" vertical="center" wrapText="1"/>
    </xf>
    <xf numFmtId="3" fontId="3" fillId="0" borderId="27" xfId="0" applyNumberFormat="1" applyFont="1" applyBorder="1" applyAlignment="1">
      <alignment vertical="center" wrapText="1"/>
    </xf>
    <xf numFmtId="3" fontId="3" fillId="0" borderId="27" xfId="0" applyNumberFormat="1" applyFont="1" applyBorder="1" applyAlignment="1">
      <alignment horizontal="left" vertical="center" wrapText="1"/>
    </xf>
    <xf numFmtId="3" fontId="3" fillId="0" borderId="27" xfId="0" applyNumberFormat="1" applyFont="1" applyBorder="1" applyAlignment="1">
      <alignment vertical="center"/>
    </xf>
    <xf numFmtId="3" fontId="3" fillId="0" borderId="27" xfId="0" quotePrefix="1" applyNumberFormat="1" applyFont="1" applyBorder="1" applyAlignment="1">
      <alignment horizontal="left" vertical="center"/>
    </xf>
    <xf numFmtId="0" fontId="58" fillId="25" borderId="0" xfId="37" applyFont="1" applyFill="1" applyBorder="1" applyAlignment="1">
      <alignment horizontal="center" vertical="center"/>
    </xf>
    <xf numFmtId="166" fontId="26" fillId="0" borderId="0" xfId="33" applyNumberFormat="1" applyFont="1" applyBorder="1" applyAlignment="1">
      <alignment vertical="center"/>
    </xf>
    <xf numFmtId="0" fontId="58" fillId="25" borderId="30" xfId="38" applyFont="1" applyFill="1" applyBorder="1" applyAlignment="1">
      <alignment horizontal="center" vertical="center" wrapText="1"/>
    </xf>
    <xf numFmtId="1" fontId="3" fillId="0" borderId="71" xfId="0" applyNumberFormat="1" applyFont="1" applyFill="1" applyBorder="1" applyAlignment="1" applyProtection="1">
      <alignment horizontal="center" vertical="center"/>
    </xf>
    <xf numFmtId="0" fontId="58" fillId="38" borderId="34" xfId="0" applyFont="1" applyFill="1" applyBorder="1" applyAlignment="1">
      <alignment horizontal="center" vertical="center"/>
    </xf>
    <xf numFmtId="0" fontId="52" fillId="25" borderId="0" xfId="0" applyFont="1" applyFill="1" applyAlignment="1">
      <alignment horizontal="left"/>
    </xf>
    <xf numFmtId="0" fontId="58" fillId="0" borderId="30" xfId="0" applyFont="1" applyFill="1" applyBorder="1" applyAlignment="1">
      <alignment horizontal="center" vertical="center"/>
    </xf>
    <xf numFmtId="0" fontId="58" fillId="0" borderId="44" xfId="0" applyFont="1" applyFill="1" applyBorder="1" applyAlignment="1">
      <alignment horizontal="center" vertical="center" wrapText="1"/>
    </xf>
    <xf numFmtId="0" fontId="36" fillId="0" borderId="0" xfId="0" applyFont="1" applyBorder="1" applyAlignment="1">
      <alignment horizontal="center" vertical="center" wrapText="1"/>
    </xf>
    <xf numFmtId="0" fontId="36" fillId="0" borderId="0" xfId="0" applyFont="1" applyBorder="1" applyAlignment="1">
      <alignment horizontal="center" vertical="center"/>
    </xf>
    <xf numFmtId="187" fontId="36" fillId="0" borderId="0" xfId="41" applyNumberFormat="1" applyFont="1" applyBorder="1" applyAlignment="1">
      <alignment horizontal="center" vertical="center"/>
    </xf>
    <xf numFmtId="0" fontId="6" fillId="0" borderId="0" xfId="0" applyFont="1" applyBorder="1" applyAlignment="1">
      <alignment horizontal="center" vertical="center" wrapText="1"/>
    </xf>
    <xf numFmtId="3" fontId="26" fillId="25" borderId="26" xfId="37" applyNumberFormat="1" applyFont="1" applyFill="1" applyBorder="1" applyAlignment="1">
      <alignment horizontal="right" vertical="center"/>
    </xf>
    <xf numFmtId="0" fontId="58" fillId="0" borderId="45" xfId="0" applyFont="1" applyFill="1" applyBorder="1" applyAlignment="1"/>
    <xf numFmtId="0" fontId="29" fillId="25" borderId="0" xfId="0" applyNumberFormat="1" applyFont="1" applyFill="1" applyBorder="1" applyAlignment="1">
      <alignment horizontal="right" readingOrder="1"/>
    </xf>
    <xf numFmtId="9" fontId="49" fillId="0" borderId="0" xfId="41" applyFont="1"/>
    <xf numFmtId="192" fontId="55" fillId="25" borderId="43" xfId="0" applyNumberFormat="1" applyFont="1" applyFill="1" applyBorder="1" applyAlignment="1">
      <alignment vertical="center"/>
    </xf>
    <xf numFmtId="192" fontId="50" fillId="25" borderId="45" xfId="0" applyNumberFormat="1" applyFont="1" applyFill="1" applyBorder="1" applyAlignment="1">
      <alignment vertical="center"/>
    </xf>
    <xf numFmtId="192" fontId="50" fillId="25" borderId="65" xfId="0" applyNumberFormat="1" applyFont="1" applyFill="1" applyBorder="1" applyAlignment="1">
      <alignment vertical="center"/>
    </xf>
    <xf numFmtId="192" fontId="55" fillId="25" borderId="44" xfId="0" applyNumberFormat="1" applyFont="1" applyFill="1" applyBorder="1" applyAlignment="1">
      <alignment vertical="center"/>
    </xf>
    <xf numFmtId="192" fontId="50" fillId="25" borderId="30" xfId="0" applyNumberFormat="1" applyFont="1" applyFill="1" applyBorder="1" applyAlignment="1">
      <alignment vertical="center"/>
    </xf>
    <xf numFmtId="192" fontId="50" fillId="25" borderId="66" xfId="0" applyNumberFormat="1" applyFont="1" applyFill="1" applyBorder="1" applyAlignment="1">
      <alignment vertical="center"/>
    </xf>
    <xf numFmtId="192" fontId="50" fillId="25" borderId="45" xfId="33" applyNumberFormat="1" applyFont="1" applyFill="1" applyBorder="1" applyAlignment="1">
      <alignment vertical="center"/>
    </xf>
    <xf numFmtId="192" fontId="50" fillId="25" borderId="65" xfId="33" applyNumberFormat="1" applyFont="1" applyFill="1" applyBorder="1" applyAlignment="1">
      <alignment vertical="center"/>
    </xf>
    <xf numFmtId="191" fontId="50" fillId="25" borderId="105" xfId="0" applyNumberFormat="1" applyFont="1" applyFill="1" applyBorder="1" applyAlignment="1">
      <alignment vertical="center"/>
    </xf>
    <xf numFmtId="191" fontId="50" fillId="25" borderId="28" xfId="0" applyNumberFormat="1" applyFont="1" applyFill="1" applyBorder="1" applyAlignment="1">
      <alignment vertical="center"/>
    </xf>
    <xf numFmtId="191" fontId="50" fillId="25" borderId="48" xfId="0" applyNumberFormat="1" applyFont="1" applyFill="1" applyBorder="1" applyAlignment="1">
      <alignment vertical="center"/>
    </xf>
    <xf numFmtId="191" fontId="50" fillId="25" borderId="47" xfId="0" applyNumberFormat="1" applyFont="1" applyFill="1" applyBorder="1" applyAlignment="1">
      <alignment vertical="center"/>
    </xf>
    <xf numFmtId="191" fontId="50" fillId="25" borderId="31" xfId="0" applyNumberFormat="1" applyFont="1" applyFill="1" applyBorder="1" applyAlignment="1">
      <alignment vertical="center"/>
    </xf>
    <xf numFmtId="191" fontId="55" fillId="25" borderId="105" xfId="0" applyNumberFormat="1" applyFont="1" applyFill="1" applyBorder="1" applyAlignment="1">
      <alignment vertical="center"/>
    </xf>
    <xf numFmtId="193" fontId="50" fillId="25" borderId="58" xfId="0" applyNumberFormat="1" applyFont="1" applyFill="1" applyBorder="1" applyAlignment="1">
      <alignment vertical="center"/>
    </xf>
    <xf numFmtId="193" fontId="50" fillId="25" borderId="29" xfId="0" applyNumberFormat="1" applyFont="1" applyFill="1" applyBorder="1" applyAlignment="1">
      <alignment vertical="center"/>
    </xf>
    <xf numFmtId="193" fontId="50" fillId="25" borderId="128" xfId="0" applyNumberFormat="1" applyFont="1" applyFill="1" applyBorder="1" applyAlignment="1">
      <alignment vertical="center"/>
    </xf>
    <xf numFmtId="193" fontId="50" fillId="25" borderId="42" xfId="0" applyNumberFormat="1" applyFont="1" applyFill="1" applyBorder="1" applyAlignment="1">
      <alignment vertical="center"/>
    </xf>
    <xf numFmtId="193" fontId="50" fillId="25" borderId="51" xfId="0" applyNumberFormat="1" applyFont="1" applyFill="1" applyBorder="1" applyAlignment="1">
      <alignment vertical="center"/>
    </xf>
    <xf numFmtId="193" fontId="55" fillId="25" borderId="58" xfId="0" applyNumberFormat="1" applyFont="1" applyFill="1" applyBorder="1" applyAlignment="1">
      <alignment vertical="center"/>
    </xf>
    <xf numFmtId="167" fontId="50" fillId="25" borderId="25" xfId="33" applyNumberFormat="1" applyFont="1" applyFill="1" applyBorder="1" applyAlignment="1">
      <alignment vertical="center"/>
    </xf>
    <xf numFmtId="166" fontId="50" fillId="25" borderId="16" xfId="33" applyNumberFormat="1" applyFont="1" applyFill="1" applyBorder="1" applyAlignment="1">
      <alignment vertical="center"/>
    </xf>
    <xf numFmtId="166" fontId="50" fillId="25" borderId="16" xfId="33" applyNumberFormat="1" applyFont="1" applyFill="1" applyBorder="1" applyAlignment="1">
      <alignment horizontal="right" vertical="center"/>
    </xf>
    <xf numFmtId="0" fontId="55" fillId="25" borderId="64" xfId="0" applyFont="1" applyFill="1" applyBorder="1" applyAlignment="1">
      <alignment horizontal="center" vertical="center"/>
    </xf>
    <xf numFmtId="167" fontId="55" fillId="25" borderId="60" xfId="33" applyNumberFormat="1" applyFont="1" applyFill="1" applyBorder="1" applyAlignment="1">
      <alignment horizontal="center" vertical="center"/>
    </xf>
    <xf numFmtId="167" fontId="55" fillId="25" borderId="57" xfId="33" applyNumberFormat="1" applyFont="1" applyFill="1" applyBorder="1" applyAlignment="1">
      <alignment horizontal="center" vertical="center"/>
    </xf>
    <xf numFmtId="167" fontId="55" fillId="25" borderId="64" xfId="33" applyNumberFormat="1" applyFont="1" applyFill="1" applyBorder="1" applyAlignment="1">
      <alignment vertical="center"/>
    </xf>
    <xf numFmtId="167" fontId="55" fillId="25" borderId="57" xfId="33" applyNumberFormat="1" applyFont="1" applyFill="1" applyBorder="1" applyAlignment="1">
      <alignment horizontal="right" vertical="center"/>
    </xf>
    <xf numFmtId="0" fontId="55" fillId="25" borderId="147" xfId="0" applyFont="1" applyFill="1" applyBorder="1" applyAlignment="1">
      <alignment horizontal="center" vertical="center" wrapText="1"/>
    </xf>
    <xf numFmtId="43" fontId="55" fillId="25" borderId="148" xfId="33" applyNumberFormat="1" applyFont="1" applyFill="1" applyBorder="1" applyAlignment="1">
      <alignment horizontal="center" vertical="center"/>
    </xf>
    <xf numFmtId="43" fontId="55" fillId="25" borderId="41" xfId="33" applyNumberFormat="1" applyFont="1" applyFill="1" applyBorder="1" applyAlignment="1">
      <alignment horizontal="center" vertical="center"/>
    </xf>
    <xf numFmtId="43" fontId="55" fillId="25" borderId="147" xfId="33" applyNumberFormat="1" applyFont="1" applyFill="1" applyBorder="1" applyAlignment="1">
      <alignment vertical="center"/>
    </xf>
    <xf numFmtId="43" fontId="55" fillId="25" borderId="41" xfId="33" applyNumberFormat="1" applyFont="1" applyFill="1" applyBorder="1" applyAlignment="1">
      <alignment horizontal="right" vertical="center"/>
    </xf>
    <xf numFmtId="3" fontId="55" fillId="25" borderId="64" xfId="0" applyNumberFormat="1" applyFont="1" applyFill="1" applyBorder="1" applyAlignment="1">
      <alignment horizontal="center" vertical="center"/>
    </xf>
    <xf numFmtId="3" fontId="55" fillId="25" borderId="60" xfId="33" applyNumberFormat="1" applyFont="1" applyFill="1" applyBorder="1" applyAlignment="1">
      <alignment horizontal="right" vertical="center"/>
    </xf>
    <xf numFmtId="3" fontId="55" fillId="25" borderId="0" xfId="33" applyNumberFormat="1" applyFont="1" applyFill="1" applyBorder="1" applyAlignment="1">
      <alignment horizontal="right" vertical="center"/>
    </xf>
    <xf numFmtId="3" fontId="55" fillId="25" borderId="64" xfId="33" applyNumberFormat="1" applyFont="1" applyFill="1" applyBorder="1" applyAlignment="1">
      <alignment horizontal="right" vertical="center"/>
    </xf>
    <xf numFmtId="4" fontId="55" fillId="25" borderId="148" xfId="33" applyNumberFormat="1" applyFont="1" applyFill="1" applyBorder="1" applyAlignment="1">
      <alignment horizontal="right" vertical="center"/>
    </xf>
    <xf numFmtId="4" fontId="55" fillId="25" borderId="41" xfId="33" applyNumberFormat="1" applyFont="1" applyFill="1" applyBorder="1" applyAlignment="1">
      <alignment horizontal="right" vertical="center"/>
    </xf>
    <xf numFmtId="4" fontId="55" fillId="25" borderId="147" xfId="33" applyNumberFormat="1" applyFont="1" applyFill="1" applyBorder="1" applyAlignment="1">
      <alignment horizontal="right" vertical="center"/>
    </xf>
    <xf numFmtId="3" fontId="50" fillId="25" borderId="25" xfId="33" applyNumberFormat="1" applyFont="1" applyFill="1" applyBorder="1" applyAlignment="1">
      <alignment vertical="center"/>
    </xf>
    <xf numFmtId="3" fontId="50" fillId="25" borderId="16" xfId="33" applyNumberFormat="1" applyFont="1" applyFill="1" applyBorder="1" applyAlignment="1">
      <alignment vertical="center"/>
    </xf>
    <xf numFmtId="3" fontId="50" fillId="25" borderId="24" xfId="33" applyNumberFormat="1" applyFont="1" applyFill="1" applyBorder="1" applyAlignment="1">
      <alignment vertical="center"/>
    </xf>
    <xf numFmtId="3" fontId="50" fillId="25" borderId="28" xfId="33" applyNumberFormat="1" applyFont="1" applyFill="1" applyBorder="1" applyAlignment="1">
      <alignment vertical="center"/>
    </xf>
    <xf numFmtId="3" fontId="50" fillId="25" borderId="24" xfId="0" applyNumberFormat="1" applyFont="1" applyFill="1" applyBorder="1" applyAlignment="1">
      <alignment horizontal="center" vertical="center"/>
    </xf>
    <xf numFmtId="166" fontId="50" fillId="0" borderId="0" xfId="33" applyNumberFormat="1" applyFont="1" applyBorder="1"/>
    <xf numFmtId="191" fontId="50" fillId="0" borderId="25" xfId="0" applyNumberFormat="1" applyFont="1" applyBorder="1" applyAlignment="1">
      <alignment horizontal="right"/>
    </xf>
    <xf numFmtId="191" fontId="50" fillId="0" borderId="26" xfId="33" applyNumberFormat="1" applyFont="1" applyBorder="1"/>
    <xf numFmtId="191" fontId="50" fillId="0" borderId="28" xfId="0" applyNumberFormat="1" applyFont="1" applyBorder="1" applyAlignment="1">
      <alignment horizontal="right"/>
    </xf>
    <xf numFmtId="191" fontId="50" fillId="0" borderId="29" xfId="33" applyNumberFormat="1" applyFont="1" applyBorder="1"/>
    <xf numFmtId="191" fontId="0" fillId="0" borderId="28" xfId="0" applyNumberFormat="1" applyBorder="1"/>
    <xf numFmtId="166" fontId="3" fillId="24" borderId="105" xfId="33" applyNumberFormat="1" applyFont="1" applyFill="1" applyBorder="1" applyAlignment="1">
      <alignment horizontal="right" vertical="center"/>
    </xf>
    <xf numFmtId="166" fontId="26" fillId="24" borderId="105" xfId="33" applyNumberFormat="1" applyFont="1" applyFill="1" applyBorder="1" applyAlignment="1">
      <alignment horizontal="right" vertical="center"/>
    </xf>
    <xf numFmtId="174" fontId="26" fillId="24" borderId="105" xfId="33" applyNumberFormat="1" applyFont="1" applyFill="1" applyBorder="1" applyAlignment="1">
      <alignment horizontal="right" vertical="center"/>
    </xf>
    <xf numFmtId="174" fontId="26" fillId="24" borderId="58" xfId="33" applyNumberFormat="1" applyFont="1" applyFill="1" applyBorder="1" applyAlignment="1">
      <alignment horizontal="right" vertical="center"/>
    </xf>
    <xf numFmtId="166" fontId="3" fillId="24" borderId="28" xfId="33" applyNumberFormat="1" applyFont="1" applyFill="1" applyBorder="1" applyAlignment="1">
      <alignment horizontal="right" vertical="center"/>
    </xf>
    <xf numFmtId="174" fontId="26" fillId="24" borderId="28" xfId="33" applyNumberFormat="1" applyFont="1" applyFill="1" applyBorder="1" applyAlignment="1">
      <alignment horizontal="right" vertical="center"/>
    </xf>
    <xf numFmtId="174" fontId="26" fillId="24" borderId="29" xfId="33" applyNumberFormat="1" applyFont="1" applyFill="1" applyBorder="1" applyAlignment="1">
      <alignment horizontal="right" vertical="center"/>
    </xf>
    <xf numFmtId="166" fontId="3" fillId="24" borderId="28" xfId="0" applyNumberFormat="1" applyFont="1" applyFill="1" applyBorder="1" applyAlignment="1" applyProtection="1">
      <alignment horizontal="right" vertical="center"/>
      <protection locked="0"/>
    </xf>
    <xf numFmtId="0" fontId="3" fillId="24" borderId="71" xfId="0" applyNumberFormat="1" applyFont="1" applyFill="1" applyBorder="1" applyAlignment="1" applyProtection="1">
      <alignment horizontal="center" vertical="center"/>
      <protection locked="0"/>
    </xf>
    <xf numFmtId="0" fontId="3" fillId="24" borderId="27" xfId="0" applyNumberFormat="1" applyFont="1" applyFill="1" applyBorder="1" applyAlignment="1" applyProtection="1">
      <alignment horizontal="center" vertical="center"/>
      <protection locked="0"/>
    </xf>
    <xf numFmtId="17" fontId="3" fillId="24" borderId="27" xfId="33" applyNumberFormat="1" applyFont="1" applyFill="1" applyBorder="1" applyAlignment="1">
      <alignment horizontal="center"/>
    </xf>
    <xf numFmtId="3" fontId="4" fillId="0" borderId="0" xfId="0" applyNumberFormat="1" applyFont="1" applyBorder="1" applyAlignment="1">
      <alignment horizontal="right" vertical="center"/>
    </xf>
    <xf numFmtId="3" fontId="3" fillId="0" borderId="0" xfId="0" applyNumberFormat="1" applyFont="1" applyBorder="1" applyAlignment="1">
      <alignment horizontal="right" vertical="center"/>
    </xf>
    <xf numFmtId="0" fontId="53" fillId="0" borderId="0" xfId="0" applyFont="1"/>
    <xf numFmtId="0" fontId="57" fillId="0" borderId="0" xfId="31" applyFont="1" applyBorder="1" applyAlignment="1" applyProtection="1"/>
    <xf numFmtId="0" fontId="2" fillId="0" borderId="0" xfId="50" applyAlignment="1">
      <alignment wrapText="1"/>
    </xf>
    <xf numFmtId="0" fontId="57" fillId="0" borderId="0" xfId="31" applyFont="1" applyBorder="1" applyAlignment="1" applyProtection="1">
      <alignment wrapText="1"/>
    </xf>
    <xf numFmtId="0" fontId="127" fillId="0" borderId="0" xfId="50" applyFont="1"/>
    <xf numFmtId="0" fontId="70" fillId="0" borderId="0" xfId="50" applyFont="1" applyAlignment="1">
      <alignment horizontal="left"/>
    </xf>
    <xf numFmtId="167" fontId="49" fillId="0" borderId="0" xfId="51" applyNumberFormat="1" applyFont="1"/>
    <xf numFmtId="0" fontId="58" fillId="0" borderId="0" xfId="0" applyFont="1" applyFill="1"/>
    <xf numFmtId="0" fontId="58" fillId="0" borderId="0" xfId="50" applyFont="1"/>
    <xf numFmtId="0" fontId="58" fillId="28" borderId="0" xfId="31" applyFont="1" applyFill="1" applyAlignment="1" applyProtection="1">
      <alignment wrapText="1"/>
    </xf>
    <xf numFmtId="0" fontId="58" fillId="33" borderId="0" xfId="31" applyFont="1" applyFill="1" applyAlignment="1" applyProtection="1">
      <alignment wrapText="1"/>
    </xf>
    <xf numFmtId="0" fontId="58" fillId="35" borderId="0" xfId="31" applyFont="1" applyFill="1" applyAlignment="1" applyProtection="1">
      <alignment wrapText="1"/>
    </xf>
    <xf numFmtId="0" fontId="58" fillId="36" borderId="0" xfId="31" applyFont="1" applyFill="1" applyAlignment="1" applyProtection="1">
      <alignment wrapText="1"/>
    </xf>
    <xf numFmtId="0" fontId="59" fillId="0" borderId="0" xfId="0" applyFont="1" applyAlignment="1">
      <alignment horizontal="left" wrapText="1"/>
    </xf>
    <xf numFmtId="0" fontId="59" fillId="0" borderId="0" xfId="0" applyFont="1" applyAlignment="1">
      <alignment horizontal="left"/>
    </xf>
    <xf numFmtId="49" fontId="49" fillId="27" borderId="23" xfId="31" applyNumberFormat="1" applyFont="1" applyFill="1" applyBorder="1" applyAlignment="1" applyProtection="1">
      <alignment horizontal="center" wrapText="1" readingOrder="1"/>
    </xf>
    <xf numFmtId="3" fontId="50" fillId="0" borderId="57" xfId="0" applyNumberFormat="1" applyFont="1" applyBorder="1"/>
    <xf numFmtId="3" fontId="50" fillId="0" borderId="150" xfId="0" applyNumberFormat="1" applyFont="1" applyBorder="1"/>
    <xf numFmtId="0" fontId="58" fillId="25" borderId="30" xfId="0" applyFont="1" applyFill="1" applyBorder="1" applyAlignment="1">
      <alignment horizontal="center"/>
    </xf>
    <xf numFmtId="3" fontId="49" fillId="25" borderId="0" xfId="0" applyNumberFormat="1" applyFont="1" applyFill="1" applyBorder="1" applyAlignment="1">
      <alignment vertical="center"/>
    </xf>
    <xf numFmtId="17" fontId="26" fillId="25" borderId="71" xfId="36" applyNumberFormat="1" applyFont="1" applyFill="1" applyBorder="1" applyAlignment="1">
      <alignment horizontal="center" vertical="center"/>
    </xf>
    <xf numFmtId="3" fontId="50" fillId="37" borderId="105" xfId="0" applyNumberFormat="1" applyFont="1" applyFill="1" applyBorder="1" applyAlignment="1">
      <alignment horizontal="center" vertical="center"/>
    </xf>
    <xf numFmtId="3" fontId="50" fillId="37" borderId="71" xfId="0" applyNumberFormat="1" applyFont="1" applyFill="1" applyBorder="1" applyAlignment="1">
      <alignment horizontal="right" vertical="center"/>
    </xf>
    <xf numFmtId="3" fontId="50" fillId="37" borderId="72" xfId="0" applyNumberFormat="1" applyFont="1" applyFill="1" applyBorder="1" applyAlignment="1">
      <alignment horizontal="right" vertical="center"/>
    </xf>
    <xf numFmtId="3" fontId="50" fillId="37" borderId="28" xfId="0" applyNumberFormat="1" applyFont="1" applyFill="1" applyBorder="1" applyAlignment="1">
      <alignment horizontal="center" vertical="center"/>
    </xf>
    <xf numFmtId="3" fontId="50" fillId="37" borderId="27" xfId="0" applyNumberFormat="1" applyFont="1" applyFill="1" applyBorder="1" applyAlignment="1">
      <alignment horizontal="right" vertical="center"/>
    </xf>
    <xf numFmtId="3" fontId="50" fillId="37" borderId="15" xfId="0" applyNumberFormat="1" applyFont="1" applyFill="1" applyBorder="1" applyAlignment="1">
      <alignment horizontal="right" vertical="center"/>
    </xf>
    <xf numFmtId="0" fontId="50" fillId="25" borderId="0" xfId="0" applyFont="1" applyFill="1" applyBorder="1" applyAlignment="1">
      <alignment horizontal="center" vertical="center" wrapText="1"/>
    </xf>
    <xf numFmtId="0" fontId="69" fillId="0" borderId="0" xfId="50" applyFont="1"/>
    <xf numFmtId="0" fontId="128" fillId="0" borderId="0" xfId="50" applyFont="1"/>
    <xf numFmtId="0" fontId="2" fillId="0" borderId="0" xfId="50" applyBorder="1"/>
    <xf numFmtId="0" fontId="129" fillId="0" borderId="0" xfId="50" applyFont="1"/>
    <xf numFmtId="0" fontId="69" fillId="0" borderId="0" xfId="50" applyFont="1" applyAlignment="1">
      <alignment horizontal="left"/>
    </xf>
    <xf numFmtId="167" fontId="3" fillId="0" borderId="0" xfId="51" applyNumberFormat="1" applyFont="1"/>
    <xf numFmtId="0" fontId="3" fillId="25" borderId="0" xfId="0" applyFont="1" applyFill="1" applyBorder="1"/>
    <xf numFmtId="17" fontId="3" fillId="0" borderId="46" xfId="0" applyNumberFormat="1" applyFont="1" applyFill="1" applyBorder="1" applyAlignment="1" applyProtection="1">
      <alignment horizontal="center" vertical="center"/>
    </xf>
    <xf numFmtId="0" fontId="3" fillId="0" borderId="46" xfId="0" applyFont="1" applyBorder="1"/>
    <xf numFmtId="4" fontId="3" fillId="0" borderId="0" xfId="0" applyNumberFormat="1" applyFont="1" applyBorder="1" applyAlignment="1">
      <alignment horizontal="center" vertical="center"/>
    </xf>
    <xf numFmtId="2" fontId="3" fillId="0" borderId="0" xfId="0" applyNumberFormat="1" applyFont="1" applyBorder="1"/>
    <xf numFmtId="0" fontId="3" fillId="0" borderId="0" xfId="0" quotePrefix="1" applyFont="1" applyBorder="1" applyAlignment="1">
      <alignment horizontal="left"/>
    </xf>
    <xf numFmtId="0" fontId="93" fillId="38" borderId="34" xfId="0" applyFont="1" applyFill="1" applyBorder="1" applyAlignment="1">
      <alignment horizontal="center" vertical="center"/>
    </xf>
    <xf numFmtId="0" fontId="93" fillId="38" borderId="34" xfId="0" applyFont="1" applyFill="1" applyBorder="1" applyAlignment="1">
      <alignment horizontal="center" vertical="center" wrapText="1"/>
    </xf>
    <xf numFmtId="0" fontId="80" fillId="0" borderId="34" xfId="0" applyFont="1" applyBorder="1" applyAlignment="1">
      <alignment horizontal="center" vertical="center" wrapText="1"/>
    </xf>
    <xf numFmtId="0" fontId="80" fillId="0" borderId="36" xfId="0" applyFont="1" applyBorder="1" applyAlignment="1">
      <alignment horizontal="center" vertical="center" wrapText="1"/>
    </xf>
    <xf numFmtId="0" fontId="3" fillId="0" borderId="0" xfId="0" applyFont="1" applyAlignment="1">
      <alignment horizontal="justify" vertical="justify" wrapText="1"/>
    </xf>
    <xf numFmtId="0" fontId="58" fillId="0" borderId="0" xfId="0" applyFont="1" applyAlignment="1">
      <alignment horizontal="left" vertical="center"/>
    </xf>
    <xf numFmtId="0" fontId="80" fillId="0" borderId="35" xfId="0" applyFont="1" applyBorder="1" applyAlignment="1">
      <alignment horizontal="center" vertical="center"/>
    </xf>
    <xf numFmtId="0" fontId="80" fillId="0" borderId="37" xfId="0" applyFont="1" applyBorder="1" applyAlignment="1">
      <alignment horizontal="center" vertical="center" wrapText="1"/>
    </xf>
    <xf numFmtId="0" fontId="80" fillId="0" borderId="35" xfId="0" applyFont="1" applyBorder="1" applyAlignment="1">
      <alignment horizontal="center" vertical="center" wrapText="1"/>
    </xf>
    <xf numFmtId="49" fontId="80" fillId="0" borderId="34" xfId="0" applyNumberFormat="1" applyFont="1" applyBorder="1" applyAlignment="1">
      <alignment horizontal="center" vertical="center" wrapText="1"/>
    </xf>
    <xf numFmtId="0" fontId="93" fillId="38" borderId="20" xfId="0" applyFont="1" applyFill="1" applyBorder="1" applyAlignment="1">
      <alignment horizontal="center" vertical="center" wrapText="1"/>
    </xf>
    <xf numFmtId="0" fontId="95" fillId="0" borderId="35" xfId="0" applyFont="1" applyBorder="1" applyAlignment="1">
      <alignment horizontal="center" vertical="center"/>
    </xf>
    <xf numFmtId="3" fontId="82" fillId="0" borderId="36" xfId="0" applyNumberFormat="1" applyFont="1" applyBorder="1" applyAlignment="1">
      <alignment horizontal="right" vertical="center" wrapText="1"/>
    </xf>
    <xf numFmtId="3" fontId="95" fillId="0" borderId="35" xfId="0" quotePrefix="1" applyNumberFormat="1" applyFont="1" applyBorder="1" applyAlignment="1">
      <alignment horizontal="right" vertical="center"/>
    </xf>
    <xf numFmtId="0" fontId="93" fillId="38" borderId="21" xfId="0" applyFont="1" applyFill="1" applyBorder="1" applyAlignment="1">
      <alignment horizontal="center" vertical="center" wrapText="1"/>
    </xf>
    <xf numFmtId="0" fontId="93" fillId="38" borderId="22" xfId="0" applyFont="1" applyFill="1" applyBorder="1" applyAlignment="1">
      <alignment horizontal="center" vertical="center" wrapText="1"/>
    </xf>
    <xf numFmtId="3" fontId="82" fillId="0" borderId="34" xfId="0" applyNumberFormat="1" applyFont="1" applyBorder="1" applyAlignment="1">
      <alignment horizontal="right" vertical="center" wrapText="1"/>
    </xf>
    <xf numFmtId="3" fontId="82" fillId="0" borderId="35" xfId="0" applyNumberFormat="1" applyFont="1" applyBorder="1" applyAlignment="1">
      <alignment horizontal="right" vertical="center" wrapText="1"/>
    </xf>
    <xf numFmtId="167" fontId="82" fillId="0" borderId="36" xfId="33" applyNumberFormat="1" applyFont="1" applyBorder="1" applyAlignment="1">
      <alignment horizontal="right" vertical="center"/>
    </xf>
    <xf numFmtId="167" fontId="95" fillId="0" borderId="35" xfId="33" applyNumberFormat="1" applyFont="1" applyBorder="1" applyAlignment="1">
      <alignment horizontal="right" vertical="center"/>
    </xf>
    <xf numFmtId="165" fontId="82" fillId="0" borderId="34" xfId="41" applyNumberFormat="1" applyFont="1" applyBorder="1" applyAlignment="1">
      <alignment horizontal="right" vertical="center"/>
    </xf>
    <xf numFmtId="165" fontId="82" fillId="0" borderId="35" xfId="41" applyNumberFormat="1" applyFont="1" applyBorder="1" applyAlignment="1">
      <alignment horizontal="right" vertical="center"/>
    </xf>
    <xf numFmtId="167" fontId="82" fillId="0" borderId="35" xfId="33" applyNumberFormat="1" applyFont="1" applyBorder="1" applyAlignment="1">
      <alignment horizontal="right" vertical="center"/>
    </xf>
    <xf numFmtId="167" fontId="82" fillId="0" borderId="34" xfId="33" applyNumberFormat="1" applyFont="1" applyBorder="1" applyAlignment="1">
      <alignment horizontal="right" vertical="center"/>
    </xf>
    <xf numFmtId="165" fontId="95" fillId="0" borderId="35" xfId="41" applyNumberFormat="1" applyFont="1" applyBorder="1" applyAlignment="1">
      <alignment horizontal="right" vertical="center"/>
    </xf>
    <xf numFmtId="165" fontId="82" fillId="0" borderId="36" xfId="41" applyNumberFormat="1" applyFont="1" applyBorder="1" applyAlignment="1">
      <alignment horizontal="right" vertical="center"/>
    </xf>
    <xf numFmtId="0" fontId="58" fillId="38" borderId="34" xfId="0" applyFont="1" applyFill="1" applyBorder="1" applyAlignment="1">
      <alignment horizontal="center" vertical="center"/>
    </xf>
    <xf numFmtId="10" fontId="58" fillId="38" borderId="34" xfId="41" applyNumberFormat="1" applyFont="1" applyFill="1" applyBorder="1" applyAlignment="1">
      <alignment horizontal="center" vertical="center" wrapText="1"/>
    </xf>
    <xf numFmtId="189" fontId="0" fillId="0" borderId="34" xfId="49" applyNumberFormat="1" applyFont="1" applyBorder="1" applyAlignment="1">
      <alignment horizontal="right" vertical="center"/>
    </xf>
    <xf numFmtId="0" fontId="58" fillId="0" borderId="0" xfId="0" applyFont="1" applyAlignment="1">
      <alignment horizontal="justify" vertical="center" wrapText="1"/>
    </xf>
    <xf numFmtId="0" fontId="36" fillId="0" borderId="34" xfId="0" applyFont="1" applyBorder="1" applyAlignment="1">
      <alignment horizontal="center" vertical="center" wrapText="1"/>
    </xf>
    <xf numFmtId="0" fontId="36" fillId="0" borderId="34" xfId="0" applyFont="1" applyBorder="1" applyAlignment="1">
      <alignment horizontal="center" vertical="center"/>
    </xf>
    <xf numFmtId="0" fontId="58" fillId="0" borderId="0" xfId="0" applyFont="1" applyAlignment="1">
      <alignment horizontal="left"/>
    </xf>
    <xf numFmtId="0" fontId="92" fillId="38" borderId="34" xfId="0" applyFont="1" applyFill="1" applyBorder="1" applyAlignment="1">
      <alignment horizontal="center" vertical="center"/>
    </xf>
    <xf numFmtId="0" fontId="92" fillId="38" borderId="34" xfId="0" applyFont="1" applyFill="1" applyBorder="1" applyAlignment="1">
      <alignment horizontal="center" vertical="center" wrapText="1"/>
    </xf>
    <xf numFmtId="10" fontId="92" fillId="38" borderId="34" xfId="41" applyNumberFormat="1" applyFont="1" applyFill="1" applyBorder="1" applyAlignment="1">
      <alignment horizontal="center" vertical="center"/>
    </xf>
    <xf numFmtId="44" fontId="0" fillId="0" borderId="34" xfId="49" applyNumberFormat="1" applyFont="1" applyBorder="1" applyAlignment="1">
      <alignment horizontal="center" vertical="center" wrapText="1"/>
    </xf>
    <xf numFmtId="0" fontId="0" fillId="0" borderId="34" xfId="0" applyBorder="1" applyAlignment="1">
      <alignment horizontal="center" vertical="center"/>
    </xf>
    <xf numFmtId="0" fontId="0" fillId="0" borderId="34" xfId="0" applyBorder="1" applyAlignment="1">
      <alignment horizontal="left" vertical="center"/>
    </xf>
    <xf numFmtId="0" fontId="3" fillId="0" borderId="34" xfId="0" applyFont="1" applyBorder="1" applyAlignment="1">
      <alignment horizontal="left" vertical="center"/>
    </xf>
    <xf numFmtId="0" fontId="6" fillId="0" borderId="34" xfId="0" applyFont="1" applyBorder="1" applyAlignment="1">
      <alignment horizontal="center" vertical="center" wrapText="1"/>
    </xf>
    <xf numFmtId="0" fontId="0" fillId="0" borderId="34" xfId="0" applyBorder="1" applyAlignment="1">
      <alignment horizontal="center" vertical="center" wrapText="1"/>
    </xf>
    <xf numFmtId="0" fontId="97" fillId="38" borderId="34" xfId="0" applyFont="1" applyFill="1" applyBorder="1" applyAlignment="1">
      <alignment horizontal="center" vertical="center"/>
    </xf>
    <xf numFmtId="10" fontId="98" fillId="38" borderId="34" xfId="41" applyNumberFormat="1" applyFont="1" applyFill="1" applyBorder="1" applyAlignment="1">
      <alignment horizontal="center" vertical="center"/>
    </xf>
    <xf numFmtId="0" fontId="98" fillId="38" borderId="34" xfId="0" applyFont="1" applyFill="1" applyBorder="1" applyAlignment="1">
      <alignment horizontal="center" vertical="center"/>
    </xf>
    <xf numFmtId="186" fontId="0" fillId="0" borderId="34" xfId="41" applyNumberFormat="1" applyFont="1" applyBorder="1" applyAlignment="1">
      <alignment horizontal="center" vertical="center" wrapText="1"/>
    </xf>
    <xf numFmtId="9" fontId="0" fillId="0" borderId="34" xfId="41" applyFont="1" applyBorder="1" applyAlignment="1">
      <alignment horizontal="center" vertical="center"/>
    </xf>
    <xf numFmtId="0" fontId="58" fillId="38" borderId="34" xfId="0" applyFont="1" applyFill="1" applyBorder="1" applyAlignment="1">
      <alignment horizontal="center" vertical="center" wrapText="1"/>
    </xf>
    <xf numFmtId="0" fontId="4" fillId="0" borderId="0" xfId="0" applyFont="1" applyAlignment="1">
      <alignment horizontal="left" vertical="justify" wrapText="1"/>
    </xf>
    <xf numFmtId="0" fontId="78" fillId="0" borderId="0" xfId="0" applyFont="1" applyAlignment="1">
      <alignment horizontal="left" vertical="center" wrapText="1"/>
    </xf>
    <xf numFmtId="0" fontId="3" fillId="0" borderId="34" xfId="0" applyFont="1" applyBorder="1" applyAlignment="1">
      <alignment horizontal="center" vertical="center" wrapText="1"/>
    </xf>
    <xf numFmtId="0" fontId="0" fillId="0" borderId="34" xfId="0" applyBorder="1" applyAlignment="1">
      <alignment horizontal="left" vertical="center" wrapText="1"/>
    </xf>
    <xf numFmtId="0" fontId="3" fillId="0" borderId="0" xfId="0" applyFont="1" applyAlignment="1">
      <alignment horizontal="left"/>
    </xf>
    <xf numFmtId="10" fontId="58" fillId="38" borderId="34" xfId="41" applyNumberFormat="1" applyFont="1" applyFill="1" applyBorder="1" applyAlignment="1">
      <alignment horizontal="center" vertical="center"/>
    </xf>
    <xf numFmtId="186" fontId="0" fillId="0" borderId="34" xfId="41" applyNumberFormat="1" applyFont="1" applyBorder="1" applyAlignment="1">
      <alignment horizontal="center" vertical="center"/>
    </xf>
    <xf numFmtId="0" fontId="58"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left" wrapText="1"/>
    </xf>
    <xf numFmtId="0" fontId="4" fillId="0" borderId="0" xfId="0" applyFont="1" applyAlignment="1">
      <alignment horizontal="left" vertical="center" wrapText="1"/>
    </xf>
    <xf numFmtId="190" fontId="0" fillId="0" borderId="34" xfId="49" applyNumberFormat="1" applyFont="1" applyBorder="1" applyAlignment="1">
      <alignment horizontal="right" vertical="center"/>
    </xf>
    <xf numFmtId="0" fontId="58" fillId="0" borderId="38" xfId="0" applyFont="1" applyBorder="1" applyAlignment="1">
      <alignment horizontal="left" vertical="center" wrapText="1"/>
    </xf>
    <xf numFmtId="0" fontId="0" fillId="0" borderId="34" xfId="0" applyBorder="1" applyAlignment="1">
      <alignment vertical="center" wrapText="1"/>
    </xf>
    <xf numFmtId="0" fontId="58" fillId="38" borderId="39" xfId="0" applyFont="1" applyFill="1" applyBorder="1" applyAlignment="1">
      <alignment horizontal="center" vertical="center"/>
    </xf>
    <xf numFmtId="0" fontId="58" fillId="38" borderId="40" xfId="0" applyFont="1" applyFill="1" applyBorder="1" applyAlignment="1">
      <alignment horizontal="center" vertical="center"/>
    </xf>
    <xf numFmtId="0" fontId="58" fillId="38" borderId="4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0" fillId="0" borderId="40" xfId="0" applyBorder="1" applyAlignment="1">
      <alignment horizontal="center" vertical="center"/>
    </xf>
    <xf numFmtId="0" fontId="3" fillId="0" borderId="34" xfId="0" applyFont="1" applyBorder="1" applyAlignment="1">
      <alignment horizontal="center" vertical="center"/>
    </xf>
    <xf numFmtId="0" fontId="101" fillId="0" borderId="43" xfId="0" applyFont="1" applyBorder="1" applyAlignment="1">
      <alignment horizontal="center" vertical="center" wrapText="1"/>
    </xf>
    <xf numFmtId="0" fontId="101" fillId="0" borderId="44" xfId="0" applyFont="1" applyBorder="1" applyAlignment="1">
      <alignment horizontal="center" vertical="center" wrapText="1"/>
    </xf>
    <xf numFmtId="0" fontId="99" fillId="38" borderId="34" xfId="0" applyFont="1" applyFill="1" applyBorder="1" applyAlignment="1">
      <alignment horizontal="center" vertical="center"/>
    </xf>
    <xf numFmtId="0" fontId="0" fillId="0" borderId="34" xfId="0" applyBorder="1" applyAlignment="1">
      <alignment vertical="center"/>
    </xf>
    <xf numFmtId="0" fontId="0" fillId="0" borderId="34" xfId="0" applyFont="1" applyBorder="1" applyAlignment="1">
      <alignment horizontal="center" vertical="center"/>
    </xf>
    <xf numFmtId="43" fontId="3" fillId="0" borderId="34" xfId="33" applyFont="1" applyFill="1" applyBorder="1" applyAlignment="1">
      <alignment horizontal="right" vertical="center" wrapText="1"/>
    </xf>
    <xf numFmtId="0" fontId="50" fillId="0" borderId="34" xfId="0" applyFont="1" applyBorder="1" applyAlignment="1">
      <alignment horizontal="right" vertical="center"/>
    </xf>
    <xf numFmtId="43" fontId="3" fillId="0" borderId="34" xfId="33" applyFont="1" applyFill="1" applyBorder="1" applyAlignment="1">
      <alignment horizontal="right" vertical="center"/>
    </xf>
    <xf numFmtId="43" fontId="50" fillId="0" borderId="34" xfId="33" applyFont="1" applyFill="1" applyBorder="1" applyAlignment="1">
      <alignment horizontal="right" vertical="center"/>
    </xf>
    <xf numFmtId="0" fontId="6" fillId="0" borderId="0" xfId="0" applyFont="1" applyAlignment="1">
      <alignment horizontal="justify" vertical="justify" wrapText="1"/>
    </xf>
    <xf numFmtId="0" fontId="101" fillId="0" borderId="0" xfId="0" applyFont="1" applyAlignment="1">
      <alignment horizontal="justify" vertical="justify" wrapText="1"/>
    </xf>
    <xf numFmtId="0" fontId="58" fillId="0" borderId="45" xfId="0" applyFont="1" applyFill="1" applyBorder="1" applyAlignment="1">
      <alignment horizontal="center" vertical="center" wrapText="1"/>
    </xf>
    <xf numFmtId="17" fontId="50" fillId="25" borderId="0" xfId="0" applyNumberFormat="1" applyFont="1" applyFill="1" applyBorder="1" applyAlignment="1">
      <alignment horizontal="center" vertical="center"/>
    </xf>
    <xf numFmtId="17" fontId="50" fillId="25" borderId="45" xfId="0" applyNumberFormat="1" applyFont="1" applyFill="1" applyBorder="1" applyAlignment="1">
      <alignment horizontal="center" vertical="center"/>
    </xf>
    <xf numFmtId="0" fontId="58" fillId="0" borderId="0" xfId="0" applyFont="1" applyFill="1" applyBorder="1" applyAlignment="1">
      <alignment horizontal="center" vertical="center"/>
    </xf>
    <xf numFmtId="0" fontId="58" fillId="0" borderId="46" xfId="0" applyFont="1" applyFill="1" applyBorder="1" applyAlignment="1">
      <alignment horizontal="center" vertical="center"/>
    </xf>
    <xf numFmtId="0" fontId="58" fillId="0" borderId="45" xfId="0" applyFont="1" applyFill="1" applyBorder="1" applyAlignment="1">
      <alignment horizontal="center" vertical="center"/>
    </xf>
    <xf numFmtId="0" fontId="58" fillId="0" borderId="30" xfId="0" applyFont="1" applyFill="1" applyBorder="1" applyAlignment="1">
      <alignment horizontal="center" vertical="center"/>
    </xf>
    <xf numFmtId="0" fontId="58" fillId="0" borderId="46" xfId="0" applyFont="1" applyFill="1" applyBorder="1" applyAlignment="1">
      <alignment horizontal="center" vertical="center" wrapText="1"/>
    </xf>
    <xf numFmtId="0" fontId="58" fillId="0" borderId="30" xfId="0" applyFont="1" applyFill="1" applyBorder="1" applyAlignment="1">
      <alignment horizontal="center" vertical="center" wrapText="1"/>
    </xf>
    <xf numFmtId="17" fontId="50" fillId="25" borderId="0" xfId="0" applyNumberFormat="1" applyFont="1" applyFill="1" applyBorder="1" applyAlignment="1">
      <alignment horizontal="center" vertical="center" wrapText="1"/>
    </xf>
    <xf numFmtId="17" fontId="50" fillId="25" borderId="45" xfId="0" applyNumberFormat="1" applyFont="1" applyFill="1" applyBorder="1" applyAlignment="1">
      <alignment horizontal="center" vertical="center" wrapText="1"/>
    </xf>
    <xf numFmtId="17" fontId="50" fillId="25" borderId="43" xfId="0" applyNumberFormat="1" applyFont="1" applyFill="1" applyBorder="1" applyAlignment="1">
      <alignment horizontal="center" vertical="center"/>
    </xf>
    <xf numFmtId="17" fontId="50" fillId="25" borderId="44" xfId="0" applyNumberFormat="1" applyFont="1" applyFill="1" applyBorder="1" applyAlignment="1">
      <alignment horizontal="center" vertical="center"/>
    </xf>
    <xf numFmtId="0" fontId="58" fillId="0" borderId="51" xfId="0" applyFont="1" applyFill="1" applyBorder="1" applyAlignment="1">
      <alignment horizontal="center" vertical="center" wrapText="1"/>
    </xf>
    <xf numFmtId="0" fontId="8" fillId="25" borderId="0" xfId="0" applyFont="1" applyFill="1" applyBorder="1" applyAlignment="1">
      <alignment horizontal="left" wrapText="1"/>
    </xf>
    <xf numFmtId="0" fontId="6" fillId="25" borderId="0" xfId="0" applyFont="1" applyFill="1" applyBorder="1" applyAlignment="1">
      <alignment horizontal="left" wrapText="1"/>
    </xf>
    <xf numFmtId="0" fontId="6" fillId="25" borderId="0" xfId="0" applyFont="1" applyFill="1" applyAlignment="1">
      <alignment horizontal="left" vertical="center" wrapText="1"/>
    </xf>
    <xf numFmtId="0" fontId="29" fillId="25" borderId="0" xfId="0" applyFont="1" applyFill="1" applyAlignment="1">
      <alignment horizontal="left" vertical="center" wrapText="1"/>
    </xf>
    <xf numFmtId="3" fontId="3" fillId="25" borderId="52" xfId="36" applyNumberFormat="1" applyFont="1" applyFill="1" applyBorder="1" applyAlignment="1">
      <alignment horizontal="center" vertical="center"/>
    </xf>
    <xf numFmtId="3" fontId="3" fillId="25" borderId="149" xfId="36" applyNumberFormat="1" applyFont="1" applyFill="1" applyBorder="1" applyAlignment="1">
      <alignment horizontal="center" vertical="center"/>
    </xf>
    <xf numFmtId="3" fontId="3" fillId="25" borderId="53" xfId="36" applyNumberFormat="1" applyFont="1" applyFill="1" applyBorder="1" applyAlignment="1">
      <alignment horizontal="center" vertical="center"/>
    </xf>
    <xf numFmtId="3" fontId="3" fillId="25" borderId="54" xfId="36" applyNumberFormat="1" applyFont="1" applyFill="1" applyBorder="1" applyAlignment="1">
      <alignment horizontal="center" vertical="center"/>
    </xf>
    <xf numFmtId="3" fontId="3" fillId="25" borderId="55" xfId="36" applyNumberFormat="1" applyFont="1" applyFill="1" applyBorder="1" applyAlignment="1">
      <alignment horizontal="center" vertical="center"/>
    </xf>
    <xf numFmtId="0" fontId="58" fillId="0" borderId="55" xfId="0" applyFont="1" applyFill="1" applyBorder="1" applyAlignment="1">
      <alignment horizontal="center" vertical="center" wrapText="1"/>
    </xf>
    <xf numFmtId="0" fontId="58" fillId="0" borderId="31" xfId="0" applyFont="1" applyFill="1" applyBorder="1" applyAlignment="1">
      <alignment horizontal="center" vertical="center" wrapText="1"/>
    </xf>
    <xf numFmtId="0" fontId="58" fillId="0" borderId="31" xfId="0" applyFont="1" applyFill="1" applyBorder="1" applyAlignment="1">
      <alignment horizontal="center" vertical="center"/>
    </xf>
    <xf numFmtId="0" fontId="58" fillId="0" borderId="51" xfId="0" applyFont="1" applyFill="1" applyBorder="1" applyAlignment="1">
      <alignment horizontal="center" vertical="center"/>
    </xf>
    <xf numFmtId="0" fontId="58" fillId="0" borderId="60" xfId="0" applyFont="1" applyFill="1" applyBorder="1" applyAlignment="1">
      <alignment horizontal="center" vertical="center" wrapText="1"/>
    </xf>
    <xf numFmtId="0" fontId="58" fillId="0" borderId="47" xfId="0" applyFont="1" applyFill="1" applyBorder="1" applyAlignment="1">
      <alignment horizontal="center" vertical="center"/>
    </xf>
    <xf numFmtId="0" fontId="58" fillId="0" borderId="42" xfId="0" applyFont="1" applyFill="1" applyBorder="1" applyAlignment="1">
      <alignment horizontal="center" vertical="center"/>
    </xf>
    <xf numFmtId="0" fontId="92" fillId="0" borderId="45" xfId="37" applyFont="1" applyFill="1" applyBorder="1" applyAlignment="1">
      <alignment horizontal="center" vertical="center" wrapText="1"/>
    </xf>
    <xf numFmtId="0" fontId="92" fillId="0" borderId="55" xfId="37" applyFont="1" applyFill="1" applyBorder="1" applyAlignment="1">
      <alignment horizontal="center" vertical="center" wrapText="1"/>
    </xf>
    <xf numFmtId="0" fontId="92" fillId="0" borderId="31" xfId="37" applyFont="1" applyFill="1" applyBorder="1" applyAlignment="1">
      <alignment horizontal="center" vertical="center" wrapText="1"/>
    </xf>
    <xf numFmtId="0" fontId="92" fillId="0" borderId="0" xfId="37" applyFont="1" applyFill="1" applyBorder="1" applyAlignment="1">
      <alignment horizontal="center" vertical="center" wrapText="1"/>
    </xf>
    <xf numFmtId="0" fontId="92" fillId="0" borderId="51" xfId="37" applyFont="1" applyFill="1" applyBorder="1" applyAlignment="1">
      <alignment horizontal="center" vertical="center" wrapText="1"/>
    </xf>
    <xf numFmtId="0" fontId="92" fillId="0" borderId="30" xfId="37" applyFont="1" applyFill="1" applyBorder="1" applyAlignment="1">
      <alignment horizontal="center" vertical="center" wrapText="1"/>
    </xf>
    <xf numFmtId="0" fontId="44" fillId="0" borderId="65" xfId="37" applyFont="1" applyBorder="1" applyAlignment="1">
      <alignment horizontal="left" vertical="center" wrapText="1"/>
    </xf>
    <xf numFmtId="0" fontId="44" fillId="0" borderId="66" xfId="37" applyFont="1" applyBorder="1" applyAlignment="1">
      <alignment horizontal="left" vertical="center" wrapText="1"/>
    </xf>
    <xf numFmtId="0" fontId="42" fillId="0" borderId="43" xfId="37" applyFont="1" applyBorder="1" applyAlignment="1">
      <alignment horizontal="center" vertical="center" wrapText="1"/>
    </xf>
    <xf numFmtId="0" fontId="42" fillId="0" borderId="44" xfId="37" applyFont="1" applyBorder="1" applyAlignment="1">
      <alignment horizontal="center" vertical="center" wrapText="1"/>
    </xf>
    <xf numFmtId="0" fontId="36" fillId="0" borderId="64" xfId="37" applyFont="1" applyBorder="1" applyAlignment="1">
      <alignment horizontal="center" vertical="center" wrapText="1"/>
    </xf>
    <xf numFmtId="0" fontId="36" fillId="0" borderId="30" xfId="37" applyFont="1" applyBorder="1" applyAlignment="1">
      <alignment horizontal="center" vertical="center" wrapText="1"/>
    </xf>
    <xf numFmtId="0" fontId="44" fillId="0" borderId="45" xfId="37" applyFont="1" applyBorder="1" applyAlignment="1">
      <alignment horizontal="left" vertical="center" wrapText="1"/>
    </xf>
    <xf numFmtId="0" fontId="44" fillId="0" borderId="30" xfId="37" applyFont="1" applyBorder="1" applyAlignment="1">
      <alignment horizontal="left" vertical="center" wrapText="1"/>
    </xf>
    <xf numFmtId="0" fontId="42" fillId="25" borderId="45" xfId="37" applyFont="1" applyFill="1" applyBorder="1" applyAlignment="1">
      <alignment horizontal="center" vertical="center" wrapText="1"/>
    </xf>
    <xf numFmtId="0" fontId="42" fillId="25" borderId="30" xfId="37" applyFont="1" applyFill="1" applyBorder="1" applyAlignment="1">
      <alignment horizontal="center" vertical="center" wrapText="1"/>
    </xf>
    <xf numFmtId="0" fontId="92" fillId="0" borderId="0" xfId="37" applyFont="1" applyFill="1" applyBorder="1" applyAlignment="1">
      <alignment horizontal="center" vertical="center"/>
    </xf>
    <xf numFmtId="0" fontId="92" fillId="0" borderId="46" xfId="37" applyFont="1" applyFill="1" applyBorder="1" applyAlignment="1">
      <alignment horizontal="center" vertical="center"/>
    </xf>
    <xf numFmtId="0" fontId="92" fillId="0" borderId="45" xfId="37" applyFont="1" applyFill="1" applyBorder="1" applyAlignment="1">
      <alignment horizontal="center" vertical="center"/>
    </xf>
    <xf numFmtId="0" fontId="92" fillId="0" borderId="30" xfId="37" applyFont="1" applyFill="1" applyBorder="1" applyAlignment="1">
      <alignment horizontal="center" vertical="center"/>
    </xf>
    <xf numFmtId="0" fontId="44" fillId="0" borderId="0" xfId="37" applyFont="1" applyBorder="1" applyAlignment="1">
      <alignment horizontal="left" vertical="center" wrapText="1"/>
    </xf>
    <xf numFmtId="0" fontId="44" fillId="0" borderId="46" xfId="37" applyFont="1" applyBorder="1" applyAlignment="1">
      <alignment horizontal="left" vertical="center" wrapText="1"/>
    </xf>
    <xf numFmtId="0" fontId="44" fillId="0" borderId="67" xfId="37" applyFont="1" applyBorder="1" applyAlignment="1">
      <alignment horizontal="left" vertical="center" wrapText="1"/>
    </xf>
    <xf numFmtId="0" fontId="44" fillId="0" borderId="68" xfId="37" applyFont="1" applyBorder="1" applyAlignment="1">
      <alignment horizontal="left" vertical="center" wrapText="1"/>
    </xf>
    <xf numFmtId="0" fontId="44" fillId="0" borderId="69" xfId="37" applyFont="1" applyBorder="1" applyAlignment="1">
      <alignment horizontal="left" vertical="center" wrapText="1"/>
    </xf>
    <xf numFmtId="0" fontId="44" fillId="0" borderId="70" xfId="37" applyFont="1" applyBorder="1" applyAlignment="1">
      <alignment horizontal="left" vertical="center" wrapText="1"/>
    </xf>
    <xf numFmtId="0" fontId="36" fillId="0" borderId="46" xfId="37" applyFont="1" applyBorder="1" applyAlignment="1">
      <alignment horizontal="center" vertical="center" wrapText="1"/>
    </xf>
    <xf numFmtId="0" fontId="44" fillId="0" borderId="46" xfId="37" applyFont="1" applyBorder="1" applyAlignment="1">
      <alignment horizontal="center" vertical="center" wrapText="1"/>
    </xf>
    <xf numFmtId="0" fontId="44" fillId="0" borderId="30" xfId="37" applyFont="1" applyBorder="1" applyAlignment="1">
      <alignment horizontal="center" vertical="center" wrapText="1"/>
    </xf>
    <xf numFmtId="0" fontId="42" fillId="25" borderId="43" xfId="37" applyFont="1" applyFill="1" applyBorder="1" applyAlignment="1">
      <alignment horizontal="center" vertical="center" wrapText="1"/>
    </xf>
    <xf numFmtId="0" fontId="42" fillId="25" borderId="44" xfId="37" applyFont="1" applyFill="1" applyBorder="1" applyAlignment="1">
      <alignment horizontal="center" vertical="center" wrapText="1"/>
    </xf>
    <xf numFmtId="0" fontId="36" fillId="0" borderId="60" xfId="37" applyFont="1" applyBorder="1" applyAlignment="1">
      <alignment horizontal="left" vertical="center" wrapText="1"/>
    </xf>
    <xf numFmtId="0" fontId="36" fillId="0" borderId="31" xfId="37" applyFont="1" applyBorder="1" applyAlignment="1">
      <alignment horizontal="left" vertical="center" wrapText="1"/>
    </xf>
    <xf numFmtId="0" fontId="44" fillId="0" borderId="60" xfId="37" applyFont="1" applyBorder="1" applyAlignment="1">
      <alignment horizontal="left" vertical="center" wrapText="1"/>
    </xf>
    <xf numFmtId="0" fontId="44" fillId="0" borderId="31" xfId="37" applyFont="1" applyBorder="1" applyAlignment="1">
      <alignment horizontal="left" vertical="center" wrapText="1"/>
    </xf>
    <xf numFmtId="0" fontId="58" fillId="0" borderId="45" xfId="0" applyFont="1" applyFill="1" applyBorder="1" applyAlignment="1">
      <alignment horizontal="left" wrapText="1"/>
    </xf>
    <xf numFmtId="0" fontId="58" fillId="0" borderId="51" xfId="0" applyFont="1" applyBorder="1" applyAlignment="1">
      <alignment horizontal="center"/>
    </xf>
    <xf numFmtId="0" fontId="58" fillId="0" borderId="45" xfId="0" applyFont="1" applyBorder="1" applyAlignment="1">
      <alignment horizontal="center"/>
    </xf>
    <xf numFmtId="0" fontId="58" fillId="0" borderId="0" xfId="0" applyFont="1" applyFill="1" applyBorder="1" applyAlignment="1">
      <alignment horizontal="center" vertical="center" wrapText="1"/>
    </xf>
    <xf numFmtId="0" fontId="50" fillId="25" borderId="107" xfId="0" applyFont="1" applyFill="1" applyBorder="1" applyAlignment="1">
      <alignment horizontal="center" vertical="center"/>
    </xf>
    <xf numFmtId="0" fontId="50" fillId="25" borderId="91" xfId="0" applyFont="1" applyFill="1" applyBorder="1" applyAlignment="1">
      <alignment horizontal="center" vertical="center"/>
    </xf>
    <xf numFmtId="0" fontId="50" fillId="25" borderId="108" xfId="0" applyFont="1" applyFill="1" applyBorder="1" applyAlignment="1">
      <alignment horizontal="center" vertical="center"/>
    </xf>
    <xf numFmtId="0" fontId="50" fillId="25" borderId="92" xfId="0" applyFont="1" applyFill="1" applyBorder="1" applyAlignment="1">
      <alignment horizontal="center" vertical="center"/>
    </xf>
    <xf numFmtId="0" fontId="50" fillId="25" borderId="109" xfId="0" applyFont="1" applyFill="1" applyBorder="1" applyAlignment="1">
      <alignment horizontal="center" vertical="center"/>
    </xf>
    <xf numFmtId="0" fontId="50" fillId="25" borderId="93" xfId="0" applyFont="1" applyFill="1" applyBorder="1" applyAlignment="1">
      <alignment horizontal="center" vertical="center"/>
    </xf>
    <xf numFmtId="0" fontId="50" fillId="25" borderId="110" xfId="0" applyFont="1" applyFill="1" applyBorder="1" applyAlignment="1">
      <alignment horizontal="center" vertical="center"/>
    </xf>
    <xf numFmtId="0" fontId="50" fillId="25" borderId="94" xfId="0" applyFont="1" applyFill="1" applyBorder="1" applyAlignment="1">
      <alignment horizontal="center" vertical="center"/>
    </xf>
    <xf numFmtId="0" fontId="50" fillId="25" borderId="95" xfId="0" applyFont="1" applyFill="1" applyBorder="1" applyAlignment="1">
      <alignment horizontal="center" vertical="center"/>
    </xf>
    <xf numFmtId="0" fontId="75" fillId="25" borderId="76" xfId="0" applyFont="1" applyFill="1" applyBorder="1" applyAlignment="1">
      <alignment horizontal="center" vertical="center"/>
    </xf>
    <xf numFmtId="0" fontId="75" fillId="25" borderId="74" xfId="0" applyFont="1" applyFill="1" applyBorder="1" applyAlignment="1">
      <alignment horizontal="center" vertical="center"/>
    </xf>
    <xf numFmtId="0" fontId="75" fillId="25" borderId="75" xfId="0" applyFont="1" applyFill="1" applyBorder="1" applyAlignment="1">
      <alignment horizontal="center" vertical="center"/>
    </xf>
    <xf numFmtId="0" fontId="50" fillId="25" borderId="64" xfId="0" applyFont="1" applyFill="1" applyBorder="1" applyAlignment="1">
      <alignment horizontal="center" vertical="center" wrapText="1"/>
    </xf>
    <xf numFmtId="0" fontId="50" fillId="25" borderId="46" xfId="0" applyFont="1" applyFill="1" applyBorder="1" applyAlignment="1">
      <alignment horizontal="center" vertical="center" wrapText="1"/>
    </xf>
    <xf numFmtId="0" fontId="50" fillId="25" borderId="86" xfId="0" applyFont="1" applyFill="1" applyBorder="1" applyAlignment="1">
      <alignment horizontal="center" vertical="center" wrapText="1"/>
    </xf>
    <xf numFmtId="0" fontId="50" fillId="25" borderId="78" xfId="0" applyFont="1" applyFill="1" applyBorder="1" applyAlignment="1">
      <alignment horizontal="center" vertical="center" wrapText="1"/>
    </xf>
    <xf numFmtId="0" fontId="50" fillId="25" borderId="79" xfId="0" applyFont="1" applyFill="1" applyBorder="1" applyAlignment="1">
      <alignment horizontal="center" vertical="center" wrapText="1"/>
    </xf>
    <xf numFmtId="0" fontId="50" fillId="25" borderId="80" xfId="0" applyFont="1" applyFill="1" applyBorder="1" applyAlignment="1">
      <alignment horizontal="center" vertical="center" wrapText="1"/>
    </xf>
    <xf numFmtId="0" fontId="50" fillId="25" borderId="84" xfId="0" applyFont="1" applyFill="1" applyBorder="1" applyAlignment="1">
      <alignment horizontal="center" vertical="center" wrapText="1"/>
    </xf>
    <xf numFmtId="0" fontId="50" fillId="25" borderId="88" xfId="0" applyFont="1" applyFill="1" applyBorder="1" applyAlignment="1">
      <alignment horizontal="center" vertical="center" wrapText="1"/>
    </xf>
    <xf numFmtId="0" fontId="50" fillId="25" borderId="55" xfId="0" applyFont="1" applyFill="1" applyBorder="1" applyAlignment="1">
      <alignment horizontal="center" vertical="center" wrapText="1"/>
    </xf>
    <xf numFmtId="0" fontId="50" fillId="25" borderId="85" xfId="0" applyFont="1" applyFill="1" applyBorder="1" applyAlignment="1">
      <alignment horizontal="center" vertical="center" wrapText="1"/>
    </xf>
    <xf numFmtId="0" fontId="50" fillId="25" borderId="112" xfId="0" applyFont="1" applyFill="1" applyBorder="1" applyAlignment="1">
      <alignment horizontal="center" vertical="center"/>
    </xf>
    <xf numFmtId="0" fontId="50" fillId="25" borderId="102" xfId="0" applyFont="1" applyFill="1" applyBorder="1" applyAlignment="1">
      <alignment horizontal="center" vertical="center"/>
    </xf>
    <xf numFmtId="0" fontId="50" fillId="25" borderId="113" xfId="0" applyFont="1" applyFill="1" applyBorder="1" applyAlignment="1">
      <alignment horizontal="center" vertical="center"/>
    </xf>
    <xf numFmtId="0" fontId="50" fillId="25" borderId="103" xfId="0" applyFont="1" applyFill="1" applyBorder="1" applyAlignment="1">
      <alignment horizontal="center" vertical="center"/>
    </xf>
    <xf numFmtId="0" fontId="50" fillId="25" borderId="104" xfId="0" applyFont="1" applyFill="1" applyBorder="1" applyAlignment="1">
      <alignment horizontal="center" vertical="center"/>
    </xf>
    <xf numFmtId="0" fontId="75" fillId="25" borderId="111" xfId="0" applyFont="1" applyFill="1" applyBorder="1" applyAlignment="1">
      <alignment horizontal="center" vertical="center"/>
    </xf>
    <xf numFmtId="0" fontId="75" fillId="25" borderId="99" xfId="0" applyFont="1" applyFill="1" applyBorder="1" applyAlignment="1">
      <alignment horizontal="center" vertical="center"/>
    </xf>
    <xf numFmtId="0" fontId="75" fillId="25" borderId="100" xfId="0" applyFont="1" applyFill="1" applyBorder="1" applyAlignment="1">
      <alignment horizontal="center" vertical="center"/>
    </xf>
    <xf numFmtId="0" fontId="50" fillId="25" borderId="101" xfId="0" applyFont="1" applyFill="1" applyBorder="1" applyAlignment="1">
      <alignment horizontal="center" vertical="center" wrapText="1"/>
    </xf>
    <xf numFmtId="0" fontId="50" fillId="25" borderId="113" xfId="0" applyFont="1" applyFill="1" applyBorder="1" applyAlignment="1">
      <alignment horizontal="center"/>
    </xf>
    <xf numFmtId="0" fontId="50" fillId="25" borderId="103" xfId="0" applyFont="1" applyFill="1" applyBorder="1" applyAlignment="1">
      <alignment horizontal="center"/>
    </xf>
    <xf numFmtId="0" fontId="50" fillId="25" borderId="104" xfId="0" applyFont="1" applyFill="1" applyBorder="1" applyAlignment="1">
      <alignment horizontal="center"/>
    </xf>
    <xf numFmtId="0" fontId="58" fillId="0" borderId="114" xfId="0" applyFont="1" applyFill="1" applyBorder="1" applyAlignment="1">
      <alignment horizontal="left" wrapText="1"/>
    </xf>
    <xf numFmtId="0" fontId="58" fillId="0" borderId="36" xfId="0" applyFont="1" applyFill="1" applyBorder="1" applyAlignment="1">
      <alignment horizontal="center"/>
    </xf>
    <xf numFmtId="0" fontId="58" fillId="0" borderId="116" xfId="0" applyFont="1" applyFill="1" applyBorder="1" applyAlignment="1">
      <alignment horizontal="center"/>
    </xf>
    <xf numFmtId="0" fontId="58" fillId="0" borderId="34" xfId="0" applyFont="1" applyFill="1" applyBorder="1" applyAlignment="1">
      <alignment horizontal="center"/>
    </xf>
    <xf numFmtId="0" fontId="58" fillId="0" borderId="123" xfId="0" applyFont="1" applyFill="1" applyBorder="1" applyAlignment="1">
      <alignment horizontal="center" vertical="center" wrapText="1"/>
    </xf>
    <xf numFmtId="0" fontId="58" fillId="0" borderId="36" xfId="0" applyFont="1" applyFill="1" applyBorder="1" applyAlignment="1">
      <alignment horizontal="center" vertical="center" wrapText="1"/>
    </xf>
    <xf numFmtId="0" fontId="58" fillId="0" borderId="124" xfId="0" applyFont="1" applyFill="1" applyBorder="1" applyAlignment="1">
      <alignment horizontal="center" vertical="center" wrapText="1"/>
    </xf>
    <xf numFmtId="0" fontId="58" fillId="0" borderId="115" xfId="0" applyFont="1" applyFill="1" applyBorder="1" applyAlignment="1">
      <alignment horizontal="center" vertical="center" wrapText="1"/>
    </xf>
    <xf numFmtId="0" fontId="120" fillId="0" borderId="0" xfId="0" applyFont="1" applyFill="1" applyBorder="1" applyAlignment="1">
      <alignment horizontal="center" vertical="center" wrapText="1"/>
    </xf>
    <xf numFmtId="0" fontId="58" fillId="0" borderId="125" xfId="0" applyFont="1" applyFill="1" applyBorder="1" applyAlignment="1">
      <alignment horizontal="center" vertical="center"/>
    </xf>
    <xf numFmtId="0" fontId="58" fillId="0" borderId="55" xfId="0" applyFont="1" applyFill="1" applyBorder="1" applyAlignment="1">
      <alignment horizontal="center" vertical="center"/>
    </xf>
    <xf numFmtId="0" fontId="58" fillId="0" borderId="125" xfId="0" applyFont="1" applyFill="1" applyBorder="1" applyAlignment="1">
      <alignment horizontal="center" vertical="center" wrapText="1"/>
    </xf>
    <xf numFmtId="0" fontId="52" fillId="25" borderId="0" xfId="0" applyFont="1" applyFill="1" applyBorder="1" applyAlignment="1">
      <alignment horizontal="justify" vertical="justify" wrapText="1"/>
    </xf>
    <xf numFmtId="0" fontId="52" fillId="25" borderId="0" xfId="0" applyFont="1" applyFill="1" applyBorder="1" applyAlignment="1">
      <alignment horizontal="left"/>
    </xf>
    <xf numFmtId="0" fontId="120" fillId="0" borderId="0" xfId="0" applyFont="1" applyFill="1" applyBorder="1" applyAlignment="1">
      <alignment horizontal="center" vertical="center"/>
    </xf>
    <xf numFmtId="0" fontId="58" fillId="0" borderId="46" xfId="0" applyFont="1" applyFill="1" applyBorder="1" applyAlignment="1">
      <alignment horizontal="center" vertical="center" wrapText="1" shrinkToFit="1"/>
    </xf>
    <xf numFmtId="0" fontId="58" fillId="0" borderId="30" xfId="0" applyFont="1" applyFill="1" applyBorder="1" applyAlignment="1">
      <alignment horizontal="center" vertical="center" wrapText="1" shrinkToFit="1"/>
    </xf>
    <xf numFmtId="0" fontId="58" fillId="0" borderId="45" xfId="0" applyFont="1" applyFill="1" applyBorder="1" applyAlignment="1">
      <alignment horizontal="left" vertical="center" wrapText="1"/>
    </xf>
    <xf numFmtId="0" fontId="58" fillId="0" borderId="31" xfId="0" applyFont="1" applyFill="1" applyBorder="1" applyAlignment="1">
      <alignment horizontal="center" wrapText="1"/>
    </xf>
    <xf numFmtId="0" fontId="58" fillId="0" borderId="51" xfId="0" applyFont="1" applyFill="1" applyBorder="1" applyAlignment="1">
      <alignment horizontal="center" wrapText="1"/>
    </xf>
    <xf numFmtId="0" fontId="52" fillId="25" borderId="0" xfId="0" applyFont="1" applyFill="1" applyAlignment="1">
      <alignment horizontal="left"/>
    </xf>
    <xf numFmtId="0" fontId="58" fillId="0" borderId="33" xfId="0" applyFont="1" applyFill="1" applyBorder="1" applyAlignment="1">
      <alignment horizontal="center" vertical="center" wrapText="1"/>
    </xf>
    <xf numFmtId="0" fontId="58" fillId="0" borderId="126" xfId="0" applyFont="1" applyFill="1" applyBorder="1" applyAlignment="1">
      <alignment horizontal="center" vertical="center" wrapText="1"/>
    </xf>
    <xf numFmtId="0" fontId="58" fillId="0" borderId="45" xfId="0" applyFont="1" applyFill="1" applyBorder="1" applyAlignment="1">
      <alignment horizontal="left"/>
    </xf>
    <xf numFmtId="0" fontId="58" fillId="0" borderId="0" xfId="0" applyFont="1" applyFill="1" applyBorder="1" applyAlignment="1">
      <alignment horizontal="left" wrapText="1"/>
    </xf>
    <xf numFmtId="0" fontId="58" fillId="0" borderId="51" xfId="0" applyFont="1" applyFill="1" applyBorder="1" applyAlignment="1">
      <alignment horizontal="center"/>
    </xf>
    <xf numFmtId="0" fontId="58" fillId="0" borderId="45" xfId="0" applyFont="1" applyFill="1" applyBorder="1" applyAlignment="1">
      <alignment horizontal="center"/>
    </xf>
    <xf numFmtId="0" fontId="58" fillId="0" borderId="30" xfId="0" applyFont="1" applyFill="1" applyBorder="1" applyAlignment="1">
      <alignment horizontal="center"/>
    </xf>
    <xf numFmtId="0" fontId="58" fillId="0" borderId="127" xfId="0" applyFont="1" applyFill="1" applyBorder="1" applyAlignment="1">
      <alignment horizontal="center" vertical="center" wrapText="1"/>
    </xf>
    <xf numFmtId="0" fontId="58" fillId="0" borderId="64" xfId="0" applyFont="1" applyFill="1" applyBorder="1" applyAlignment="1">
      <alignment horizontal="center" vertical="center" wrapText="1"/>
    </xf>
    <xf numFmtId="0" fontId="58" fillId="0" borderId="57" xfId="0" applyFont="1" applyFill="1" applyBorder="1" applyAlignment="1">
      <alignment horizontal="center" vertical="center" wrapText="1"/>
    </xf>
    <xf numFmtId="49" fontId="58" fillId="0" borderId="55" xfId="0" applyNumberFormat="1" applyFont="1" applyFill="1" applyBorder="1" applyAlignment="1">
      <alignment horizontal="center" vertical="center"/>
    </xf>
    <xf numFmtId="49" fontId="58" fillId="0" borderId="31" xfId="0" applyNumberFormat="1" applyFont="1" applyFill="1" applyBorder="1" applyAlignment="1">
      <alignment horizontal="center" vertical="center"/>
    </xf>
    <xf numFmtId="0" fontId="50" fillId="25" borderId="43" xfId="0" applyFont="1" applyFill="1" applyBorder="1" applyAlignment="1">
      <alignment horizontal="left" vertical="center"/>
    </xf>
    <xf numFmtId="0" fontId="50" fillId="25" borderId="44" xfId="0" applyFont="1" applyFill="1" applyBorder="1" applyAlignment="1">
      <alignment horizontal="left" vertical="center"/>
    </xf>
    <xf numFmtId="0" fontId="55" fillId="25" borderId="43" xfId="0" applyFont="1" applyFill="1" applyBorder="1" applyAlignment="1">
      <alignment horizontal="center" vertical="center"/>
    </xf>
    <xf numFmtId="0" fontId="55" fillId="25" borderId="44" xfId="0" applyFont="1" applyFill="1" applyBorder="1" applyAlignment="1">
      <alignment horizontal="center" vertical="center"/>
    </xf>
    <xf numFmtId="0" fontId="50" fillId="25" borderId="72" xfId="0" applyFont="1" applyFill="1" applyBorder="1" applyAlignment="1">
      <alignment horizontal="left" vertical="center"/>
    </xf>
    <xf numFmtId="0" fontId="50" fillId="25" borderId="71" xfId="0" applyFont="1" applyFill="1" applyBorder="1" applyAlignment="1">
      <alignment horizontal="left" vertical="center"/>
    </xf>
    <xf numFmtId="0" fontId="50" fillId="25" borderId="19" xfId="0" applyFont="1" applyFill="1" applyBorder="1" applyAlignment="1">
      <alignment horizontal="center" vertical="center" wrapText="1"/>
    </xf>
    <xf numFmtId="0" fontId="50" fillId="25" borderId="45" xfId="0" applyFont="1" applyFill="1" applyBorder="1" applyAlignment="1">
      <alignment horizontal="center" vertical="center" wrapText="1"/>
    </xf>
    <xf numFmtId="0" fontId="50" fillId="25" borderId="57" xfId="0" applyFont="1" applyFill="1" applyBorder="1" applyAlignment="1">
      <alignment horizontal="center" vertical="center" wrapText="1"/>
    </xf>
    <xf numFmtId="0" fontId="50" fillId="25" borderId="0" xfId="0" applyFont="1" applyFill="1" applyBorder="1" applyAlignment="1">
      <alignment horizontal="center" vertical="center" wrapText="1"/>
    </xf>
    <xf numFmtId="166" fontId="50" fillId="0" borderId="60" xfId="0" applyNumberFormat="1" applyFont="1" applyFill="1" applyBorder="1" applyAlignment="1">
      <alignment horizontal="right" vertical="center"/>
    </xf>
    <xf numFmtId="166" fontId="50" fillId="0" borderId="55" xfId="0" applyNumberFormat="1" applyFont="1" applyFill="1" applyBorder="1" applyAlignment="1">
      <alignment horizontal="right" vertical="center"/>
    </xf>
    <xf numFmtId="166" fontId="50" fillId="0" borderId="31" xfId="0" applyNumberFormat="1" applyFont="1" applyFill="1" applyBorder="1" applyAlignment="1">
      <alignment horizontal="right" vertical="center"/>
    </xf>
    <xf numFmtId="0" fontId="58" fillId="0" borderId="73" xfId="0" applyFont="1" applyFill="1" applyBorder="1" applyAlignment="1">
      <alignment horizontal="center" vertical="center"/>
    </xf>
    <xf numFmtId="0" fontId="58" fillId="0" borderId="42" xfId="0" applyFont="1" applyFill="1" applyBorder="1" applyAlignment="1">
      <alignment horizontal="center" vertical="center" wrapText="1"/>
    </xf>
    <xf numFmtId="0" fontId="58" fillId="0" borderId="43" xfId="0" applyFont="1" applyFill="1" applyBorder="1" applyAlignment="1">
      <alignment horizontal="center" vertical="center" wrapText="1"/>
    </xf>
    <xf numFmtId="0" fontId="58" fillId="0" borderId="44" xfId="0" applyFont="1" applyFill="1" applyBorder="1" applyAlignment="1">
      <alignment horizontal="center" vertical="center" wrapText="1"/>
    </xf>
    <xf numFmtId="0" fontId="52" fillId="25" borderId="0" xfId="0" applyFont="1" applyFill="1" applyAlignment="1">
      <alignment horizontal="left" wrapText="1"/>
    </xf>
    <xf numFmtId="0" fontId="50" fillId="25" borderId="128" xfId="0" applyFont="1" applyFill="1" applyBorder="1" applyAlignment="1">
      <alignment horizontal="left" vertical="center"/>
    </xf>
    <xf numFmtId="0" fontId="50" fillId="25" borderId="49" xfId="0" applyFont="1" applyFill="1" applyBorder="1" applyAlignment="1">
      <alignment horizontal="left" vertical="center"/>
    </xf>
    <xf numFmtId="166" fontId="50" fillId="0" borderId="127" xfId="0" applyNumberFormat="1" applyFont="1" applyFill="1" applyBorder="1" applyAlignment="1">
      <alignment horizontal="right" vertical="center"/>
    </xf>
    <xf numFmtId="166" fontId="50" fillId="0" borderId="73" xfId="0" applyNumberFormat="1" applyFont="1" applyFill="1" applyBorder="1" applyAlignment="1">
      <alignment horizontal="right" vertical="center"/>
    </xf>
    <xf numFmtId="166" fontId="50" fillId="0" borderId="51" xfId="0" applyNumberFormat="1" applyFont="1" applyFill="1" applyBorder="1" applyAlignment="1">
      <alignment horizontal="right" vertical="center"/>
    </xf>
    <xf numFmtId="0" fontId="50" fillId="25" borderId="58" xfId="0" applyFont="1" applyFill="1" applyBorder="1" applyAlignment="1">
      <alignment horizontal="left" vertical="center"/>
    </xf>
    <xf numFmtId="0" fontId="50" fillId="25" borderId="29" xfId="0" applyFont="1" applyFill="1" applyBorder="1" applyAlignment="1">
      <alignment horizontal="left" vertical="center"/>
    </xf>
    <xf numFmtId="0" fontId="50" fillId="25" borderId="27" xfId="0" applyFont="1" applyFill="1" applyBorder="1" applyAlignment="1">
      <alignment horizontal="left" vertical="center"/>
    </xf>
    <xf numFmtId="0" fontId="52" fillId="25" borderId="0" xfId="0" applyFont="1" applyFill="1" applyBorder="1" applyAlignment="1">
      <alignment horizontal="left" wrapText="1"/>
    </xf>
    <xf numFmtId="0" fontId="50" fillId="25" borderId="30" xfId="0" applyFont="1" applyFill="1" applyBorder="1" applyAlignment="1">
      <alignment horizontal="center" vertical="center" wrapText="1"/>
    </xf>
    <xf numFmtId="0" fontId="50" fillId="25" borderId="43" xfId="0" applyFont="1" applyFill="1" applyBorder="1" applyAlignment="1">
      <alignment horizontal="center" vertical="center"/>
    </xf>
    <xf numFmtId="0" fontId="50" fillId="25" borderId="44" xfId="0" applyFont="1" applyFill="1" applyBorder="1" applyAlignment="1">
      <alignment horizontal="center" vertical="center"/>
    </xf>
    <xf numFmtId="0" fontId="58" fillId="0" borderId="38" xfId="0" applyFont="1" applyFill="1" applyBorder="1" applyAlignment="1">
      <alignment horizontal="left" wrapText="1"/>
    </xf>
    <xf numFmtId="17" fontId="58" fillId="0" borderId="51" xfId="0" applyNumberFormat="1" applyFont="1" applyFill="1" applyBorder="1" applyAlignment="1">
      <alignment horizontal="center"/>
    </xf>
    <xf numFmtId="17" fontId="58" fillId="0" borderId="45" xfId="0" applyNumberFormat="1" applyFont="1" applyFill="1" applyBorder="1" applyAlignment="1">
      <alignment horizontal="center"/>
    </xf>
    <xf numFmtId="17" fontId="58" fillId="0" borderId="30" xfId="0" applyNumberFormat="1" applyFont="1" applyFill="1" applyBorder="1" applyAlignment="1">
      <alignment horizontal="center"/>
    </xf>
    <xf numFmtId="0" fontId="58" fillId="25" borderId="45" xfId="0" applyFont="1" applyFill="1" applyBorder="1" applyAlignment="1">
      <alignment horizontal="left" wrapText="1"/>
    </xf>
    <xf numFmtId="0" fontId="50" fillId="25" borderId="128" xfId="0" applyFont="1" applyFill="1" applyBorder="1" applyAlignment="1">
      <alignment horizontal="left" vertical="center" wrapText="1"/>
    </xf>
    <xf numFmtId="0" fontId="50" fillId="25" borderId="50" xfId="0" applyFont="1" applyFill="1" applyBorder="1" applyAlignment="1">
      <alignment horizontal="left" vertical="center" wrapText="1"/>
    </xf>
    <xf numFmtId="0" fontId="50" fillId="25" borderId="49" xfId="0" applyFont="1" applyFill="1" applyBorder="1" applyAlignment="1">
      <alignment horizontal="left" vertical="center" wrapText="1"/>
    </xf>
    <xf numFmtId="0" fontId="50" fillId="25" borderId="29" xfId="0" applyFont="1" applyFill="1" applyBorder="1" applyAlignment="1">
      <alignment horizontal="left" vertical="center" wrapText="1"/>
    </xf>
    <xf numFmtId="0" fontId="50" fillId="25" borderId="15" xfId="0" applyFont="1" applyFill="1" applyBorder="1" applyAlignment="1">
      <alignment horizontal="left" vertical="center" wrapText="1"/>
    </xf>
    <xf numFmtId="0" fontId="50" fillId="25" borderId="27" xfId="0" applyFont="1" applyFill="1" applyBorder="1" applyAlignment="1">
      <alignment horizontal="left" vertical="center" wrapText="1"/>
    </xf>
    <xf numFmtId="0" fontId="50" fillId="25" borderId="60" xfId="0" applyFont="1" applyFill="1" applyBorder="1" applyAlignment="1">
      <alignment horizontal="center" vertical="center" wrapText="1"/>
    </xf>
    <xf numFmtId="0" fontId="50" fillId="25" borderId="31" xfId="0" applyFont="1" applyFill="1" applyBorder="1" applyAlignment="1">
      <alignment horizontal="center" vertical="center" wrapText="1"/>
    </xf>
    <xf numFmtId="0" fontId="50" fillId="25" borderId="72" xfId="0" applyFont="1" applyFill="1" applyBorder="1" applyAlignment="1">
      <alignment horizontal="left" vertical="center" wrapText="1"/>
    </xf>
    <xf numFmtId="0" fontId="50" fillId="25" borderId="71" xfId="0" applyFont="1" applyFill="1" applyBorder="1" applyAlignment="1">
      <alignment horizontal="left" vertical="center" wrapText="1"/>
    </xf>
    <xf numFmtId="0" fontId="50" fillId="25" borderId="60" xfId="0" applyFont="1" applyFill="1" applyBorder="1" applyAlignment="1">
      <alignment horizontal="center" vertical="center"/>
    </xf>
    <xf numFmtId="0" fontId="50" fillId="25" borderId="31" xfId="0" applyFont="1" applyFill="1" applyBorder="1" applyAlignment="1">
      <alignment horizontal="center" vertical="center"/>
    </xf>
    <xf numFmtId="0" fontId="50" fillId="25" borderId="42" xfId="0" applyFont="1" applyFill="1" applyBorder="1" applyAlignment="1">
      <alignment horizontal="left" vertical="center"/>
    </xf>
    <xf numFmtId="0" fontId="50" fillId="25" borderId="58" xfId="0" applyFont="1" applyFill="1" applyBorder="1" applyAlignment="1">
      <alignment horizontal="left" vertical="center" wrapText="1"/>
    </xf>
    <xf numFmtId="0" fontId="58" fillId="25" borderId="51" xfId="0" applyFont="1" applyFill="1" applyBorder="1" applyAlignment="1">
      <alignment horizontal="center" vertical="center"/>
    </xf>
    <xf numFmtId="0" fontId="58" fillId="25" borderId="45" xfId="0" applyFont="1" applyFill="1" applyBorder="1" applyAlignment="1">
      <alignment horizontal="center" vertical="center"/>
    </xf>
    <xf numFmtId="0" fontId="58" fillId="25" borderId="0" xfId="0" applyFont="1" applyFill="1" applyBorder="1" applyAlignment="1">
      <alignment horizontal="center" vertical="center" wrapText="1"/>
    </xf>
    <xf numFmtId="0" fontId="58" fillId="25" borderId="46" xfId="0" applyFont="1" applyFill="1" applyBorder="1" applyAlignment="1">
      <alignment horizontal="center" vertical="center" wrapText="1"/>
    </xf>
    <xf numFmtId="0" fontId="58" fillId="25" borderId="45" xfId="0" applyFont="1" applyFill="1" applyBorder="1" applyAlignment="1">
      <alignment horizontal="center" vertical="center" wrapText="1"/>
    </xf>
    <xf numFmtId="0" fontId="58" fillId="25" borderId="30" xfId="0" applyFont="1" applyFill="1" applyBorder="1" applyAlignment="1">
      <alignment horizontal="center" vertical="center" wrapText="1"/>
    </xf>
    <xf numFmtId="0" fontId="58" fillId="25" borderId="73" xfId="0" applyFont="1" applyFill="1" applyBorder="1" applyAlignment="1">
      <alignment horizontal="center" vertical="center" wrapText="1"/>
    </xf>
    <xf numFmtId="0" fontId="58" fillId="25" borderId="51" xfId="0" applyFont="1" applyFill="1" applyBorder="1" applyAlignment="1">
      <alignment horizontal="center" vertical="center" wrapText="1"/>
    </xf>
    <xf numFmtId="0" fontId="58" fillId="25" borderId="59" xfId="0" applyFont="1" applyFill="1" applyBorder="1" applyAlignment="1">
      <alignment horizontal="center" vertical="center" wrapText="1"/>
    </xf>
    <xf numFmtId="0" fontId="55" fillId="25" borderId="43" xfId="0" applyFont="1" applyFill="1" applyBorder="1" applyAlignment="1">
      <alignment horizontal="center" vertical="center" wrapText="1"/>
    </xf>
    <xf numFmtId="0" fontId="55" fillId="25" borderId="44" xfId="0" applyFont="1" applyFill="1" applyBorder="1" applyAlignment="1">
      <alignment horizontal="center" vertical="center" wrapText="1"/>
    </xf>
    <xf numFmtId="0" fontId="58" fillId="25" borderId="46" xfId="0" applyFont="1" applyFill="1" applyBorder="1" applyAlignment="1">
      <alignment horizontal="center" vertical="center"/>
    </xf>
    <xf numFmtId="0" fontId="58" fillId="25" borderId="30" xfId="0" applyFont="1" applyFill="1" applyBorder="1" applyAlignment="1">
      <alignment horizontal="center" vertical="center"/>
    </xf>
    <xf numFmtId="0" fontId="58" fillId="25" borderId="55" xfId="0" applyFont="1" applyFill="1" applyBorder="1" applyAlignment="1">
      <alignment horizontal="center" vertical="center" wrapText="1"/>
    </xf>
    <xf numFmtId="0" fontId="58" fillId="25" borderId="31" xfId="0" applyFont="1" applyFill="1" applyBorder="1" applyAlignment="1">
      <alignment horizontal="center" vertical="center" wrapText="1"/>
    </xf>
    <xf numFmtId="0" fontId="58" fillId="25" borderId="132" xfId="0" applyFont="1" applyFill="1" applyBorder="1" applyAlignment="1">
      <alignment horizontal="center" vertical="center"/>
    </xf>
    <xf numFmtId="0" fontId="58" fillId="25" borderId="131" xfId="0" applyFont="1" applyFill="1" applyBorder="1" applyAlignment="1">
      <alignment horizontal="center" vertical="center"/>
    </xf>
    <xf numFmtId="0" fontId="58" fillId="25" borderId="133" xfId="0" applyFont="1" applyFill="1" applyBorder="1" applyAlignment="1">
      <alignment horizontal="center" vertical="center" wrapText="1"/>
    </xf>
    <xf numFmtId="0" fontId="58" fillId="25" borderId="32" xfId="0" applyFont="1" applyFill="1" applyBorder="1" applyAlignment="1">
      <alignment horizontal="center" vertical="center" wrapText="1"/>
    </xf>
    <xf numFmtId="0" fontId="58" fillId="25" borderId="31" xfId="0" applyFont="1" applyFill="1" applyBorder="1" applyAlignment="1">
      <alignment horizontal="center"/>
    </xf>
    <xf numFmtId="0" fontId="58" fillId="25" borderId="51" xfId="0" applyFont="1" applyFill="1" applyBorder="1" applyAlignment="1">
      <alignment horizontal="center"/>
    </xf>
    <xf numFmtId="167" fontId="58" fillId="25" borderId="55" xfId="33" applyNumberFormat="1" applyFont="1" applyFill="1" applyBorder="1" applyAlignment="1">
      <alignment horizontal="center" vertical="center"/>
    </xf>
    <xf numFmtId="167" fontId="58" fillId="25" borderId="31" xfId="33" applyNumberFormat="1" applyFont="1" applyFill="1" applyBorder="1" applyAlignment="1">
      <alignment horizontal="center" vertical="center"/>
    </xf>
    <xf numFmtId="0" fontId="58" fillId="25" borderId="135" xfId="0" applyFont="1" applyFill="1" applyBorder="1" applyAlignment="1">
      <alignment horizontal="center" vertical="center"/>
    </xf>
    <xf numFmtId="0" fontId="58" fillId="25" borderId="130" xfId="0" applyFont="1" applyFill="1" applyBorder="1" applyAlignment="1">
      <alignment horizontal="center" vertical="center"/>
    </xf>
    <xf numFmtId="0" fontId="58" fillId="25" borderId="114" xfId="0" applyFont="1" applyFill="1" applyBorder="1" applyAlignment="1">
      <alignment horizontal="center" vertical="center"/>
    </xf>
    <xf numFmtId="3" fontId="58" fillId="25" borderId="51" xfId="0" applyNumberFormat="1" applyFont="1" applyFill="1" applyBorder="1" applyAlignment="1">
      <alignment horizontal="center" vertical="center" wrapText="1"/>
    </xf>
    <xf numFmtId="3" fontId="58" fillId="25" borderId="30" xfId="0" applyNumberFormat="1" applyFont="1" applyFill="1" applyBorder="1" applyAlignment="1">
      <alignment horizontal="center" vertical="center" wrapText="1"/>
    </xf>
    <xf numFmtId="3" fontId="58" fillId="25" borderId="45" xfId="0" applyNumberFormat="1" applyFont="1" applyFill="1" applyBorder="1" applyAlignment="1">
      <alignment horizontal="center" vertical="center" wrapText="1"/>
    </xf>
    <xf numFmtId="3" fontId="58" fillId="25" borderId="46" xfId="0" applyNumberFormat="1" applyFont="1" applyFill="1" applyBorder="1" applyAlignment="1">
      <alignment horizontal="center" vertical="center"/>
    </xf>
    <xf numFmtId="3" fontId="58" fillId="25" borderId="30" xfId="0" applyNumberFormat="1" applyFont="1" applyFill="1" applyBorder="1" applyAlignment="1">
      <alignment horizontal="center" vertical="center"/>
    </xf>
    <xf numFmtId="3" fontId="58" fillId="25" borderId="55" xfId="0" applyNumberFormat="1" applyFont="1" applyFill="1" applyBorder="1" applyAlignment="1">
      <alignment horizontal="center" vertical="center" wrapText="1"/>
    </xf>
    <xf numFmtId="3" fontId="58" fillId="25" borderId="31" xfId="0" applyNumberFormat="1" applyFont="1" applyFill="1" applyBorder="1" applyAlignment="1">
      <alignment horizontal="center" vertical="center" wrapText="1"/>
    </xf>
    <xf numFmtId="0" fontId="102" fillId="40" borderId="42" xfId="0" applyFont="1" applyFill="1" applyBorder="1" applyAlignment="1">
      <alignment horizontal="center" vertical="center" wrapText="1"/>
    </xf>
    <xf numFmtId="0" fontId="102" fillId="40" borderId="43" xfId="0" applyFont="1" applyFill="1" applyBorder="1" applyAlignment="1">
      <alignment horizontal="center" vertical="center" wrapText="1"/>
    </xf>
    <xf numFmtId="0" fontId="58" fillId="25" borderId="55" xfId="0" applyFont="1" applyFill="1" applyBorder="1" applyAlignment="1">
      <alignment horizontal="center" vertical="center"/>
    </xf>
    <xf numFmtId="0" fontId="58" fillId="25" borderId="31" xfId="0" applyFont="1" applyFill="1" applyBorder="1" applyAlignment="1">
      <alignment horizontal="center" vertical="center"/>
    </xf>
    <xf numFmtId="0" fontId="58" fillId="25" borderId="42" xfId="0" applyFont="1" applyFill="1" applyBorder="1" applyAlignment="1">
      <alignment horizontal="center" vertical="center"/>
    </xf>
    <xf numFmtId="0" fontId="58" fillId="25" borderId="43" xfId="0" applyFont="1" applyFill="1" applyBorder="1" applyAlignment="1">
      <alignment horizontal="center" vertical="center"/>
    </xf>
    <xf numFmtId="0" fontId="58" fillId="25" borderId="44" xfId="0" applyFont="1" applyFill="1" applyBorder="1" applyAlignment="1">
      <alignment horizontal="center" vertical="center"/>
    </xf>
    <xf numFmtId="0" fontId="58" fillId="25" borderId="60" xfId="0" applyFont="1" applyFill="1" applyBorder="1" applyAlignment="1" applyProtection="1">
      <alignment horizontal="center" vertical="center" wrapText="1"/>
    </xf>
    <xf numFmtId="0" fontId="58" fillId="25" borderId="31" xfId="0" applyFont="1" applyFill="1" applyBorder="1" applyAlignment="1" applyProtection="1">
      <alignment horizontal="center" vertical="center" wrapText="1"/>
    </xf>
    <xf numFmtId="0" fontId="58" fillId="25" borderId="127" xfId="0" applyFont="1" applyFill="1" applyBorder="1" applyAlignment="1" applyProtection="1">
      <alignment horizontal="center" vertical="center" wrapText="1"/>
    </xf>
    <xf numFmtId="0" fontId="58" fillId="25" borderId="51" xfId="0" applyFont="1" applyFill="1" applyBorder="1" applyAlignment="1" applyProtection="1">
      <alignment horizontal="center" vertical="center" wrapText="1"/>
    </xf>
    <xf numFmtId="0" fontId="58" fillId="25" borderId="45" xfId="0" applyFont="1" applyFill="1" applyBorder="1" applyAlignment="1">
      <alignment horizontal="center"/>
    </xf>
    <xf numFmtId="0" fontId="58" fillId="25" borderId="42" xfId="0" applyFont="1" applyFill="1" applyBorder="1" applyAlignment="1">
      <alignment horizontal="center"/>
    </xf>
    <xf numFmtId="0" fontId="58" fillId="25" borderId="43" xfId="0" applyFont="1" applyFill="1" applyBorder="1" applyAlignment="1">
      <alignment horizontal="center"/>
    </xf>
    <xf numFmtId="0" fontId="58" fillId="25" borderId="44" xfId="0" applyFont="1" applyFill="1" applyBorder="1" applyAlignment="1">
      <alignment horizontal="center"/>
    </xf>
    <xf numFmtId="0" fontId="58" fillId="25" borderId="0" xfId="0" applyFont="1" applyFill="1" applyBorder="1" applyAlignment="1">
      <alignment horizontal="left" wrapText="1"/>
    </xf>
    <xf numFmtId="0" fontId="3" fillId="0" borderId="0" xfId="0" applyFont="1" applyAlignment="1">
      <alignment horizontal="justify" vertical="top" wrapText="1"/>
    </xf>
    <xf numFmtId="0" fontId="3" fillId="0" borderId="0" xfId="0" applyFont="1" applyAlignment="1">
      <alignment horizontal="justify" vertical="center" wrapText="1"/>
    </xf>
    <xf numFmtId="0" fontId="57" fillId="25" borderId="0" xfId="0" applyFont="1" applyFill="1" applyBorder="1" applyAlignment="1">
      <alignment horizontal="center" vertical="center" textRotation="90" wrapText="1"/>
    </xf>
    <xf numFmtId="0" fontId="50" fillId="25" borderId="60" xfId="0" applyFont="1" applyFill="1" applyBorder="1" applyAlignment="1">
      <alignment horizontal="left" vertical="center" wrapText="1"/>
    </xf>
    <xf numFmtId="0" fontId="50" fillId="25" borderId="55" xfId="0" applyFont="1" applyFill="1" applyBorder="1" applyAlignment="1">
      <alignment horizontal="left" vertical="center" wrapText="1"/>
    </xf>
    <xf numFmtId="0" fontId="50" fillId="25" borderId="31" xfId="0" applyFont="1" applyFill="1" applyBorder="1" applyAlignment="1">
      <alignment horizontal="left" vertical="center" wrapText="1"/>
    </xf>
    <xf numFmtId="0" fontId="50" fillId="25" borderId="60" xfId="0" applyFont="1" applyFill="1" applyBorder="1" applyAlignment="1">
      <alignment horizontal="left" vertical="center"/>
    </xf>
    <xf numFmtId="0" fontId="50" fillId="25" borderId="55" xfId="0" applyFont="1" applyFill="1" applyBorder="1" applyAlignment="1">
      <alignment horizontal="left" vertical="center"/>
    </xf>
    <xf numFmtId="0" fontId="50" fillId="25" borderId="31" xfId="0" applyFont="1" applyFill="1" applyBorder="1" applyAlignment="1">
      <alignment horizontal="left" vertical="center"/>
    </xf>
    <xf numFmtId="0" fontId="50" fillId="25" borderId="43" xfId="0" applyFont="1" applyFill="1" applyBorder="1" applyAlignment="1">
      <alignment horizontal="left" vertical="center" wrapText="1"/>
    </xf>
    <xf numFmtId="0" fontId="50" fillId="25" borderId="44" xfId="0" applyFont="1" applyFill="1" applyBorder="1" applyAlignment="1">
      <alignment horizontal="left" vertical="center" wrapText="1"/>
    </xf>
    <xf numFmtId="0" fontId="57" fillId="0" borderId="0" xfId="0" applyFont="1" applyFill="1" applyBorder="1" applyAlignment="1">
      <alignment horizontal="center"/>
    </xf>
    <xf numFmtId="0" fontId="50" fillId="25" borderId="42" xfId="0" applyFont="1" applyFill="1" applyBorder="1" applyAlignment="1">
      <alignment horizontal="left" vertical="center" wrapText="1"/>
    </xf>
    <xf numFmtId="0" fontId="3" fillId="25" borderId="64" xfId="0" applyFont="1" applyFill="1" applyBorder="1" applyAlignment="1">
      <alignment horizontal="center" vertical="center" wrapText="1"/>
    </xf>
    <xf numFmtId="0" fontId="3" fillId="25" borderId="46" xfId="0" applyFont="1" applyFill="1" applyBorder="1" applyAlignment="1">
      <alignment horizontal="center" vertical="center" wrapText="1"/>
    </xf>
    <xf numFmtId="0" fontId="3" fillId="25" borderId="30" xfId="0" applyFont="1" applyFill="1" applyBorder="1" applyAlignment="1">
      <alignment horizontal="center" vertical="center" wrapText="1"/>
    </xf>
    <xf numFmtId="0" fontId="3" fillId="25" borderId="60" xfId="0" applyFont="1" applyFill="1" applyBorder="1" applyAlignment="1">
      <alignment horizontal="left" vertical="center" wrapText="1"/>
    </xf>
    <xf numFmtId="0" fontId="3" fillId="25" borderId="55" xfId="0" applyFont="1" applyFill="1" applyBorder="1" applyAlignment="1">
      <alignment horizontal="left" vertical="center" wrapText="1"/>
    </xf>
    <xf numFmtId="0" fontId="3" fillId="25" borderId="31" xfId="0" applyFont="1" applyFill="1" applyBorder="1" applyAlignment="1">
      <alignment horizontal="left" vertical="center" wrapText="1"/>
    </xf>
    <xf numFmtId="0" fontId="3" fillId="25" borderId="60" xfId="0" applyFont="1" applyFill="1" applyBorder="1" applyAlignment="1">
      <alignment horizontal="left" vertical="center"/>
    </xf>
    <xf numFmtId="0" fontId="3" fillId="25" borderId="55" xfId="0" applyFont="1" applyFill="1" applyBorder="1" applyAlignment="1">
      <alignment horizontal="left" vertical="center"/>
    </xf>
    <xf numFmtId="0" fontId="3" fillId="25" borderId="31" xfId="0" applyFont="1" applyFill="1" applyBorder="1" applyAlignment="1">
      <alignment horizontal="left" vertical="center"/>
    </xf>
    <xf numFmtId="0" fontId="3" fillId="25" borderId="128" xfId="0" applyFont="1" applyFill="1" applyBorder="1" applyAlignment="1">
      <alignment horizontal="left" vertical="center" wrapText="1"/>
    </xf>
    <xf numFmtId="0" fontId="3" fillId="25" borderId="49" xfId="0" applyFont="1" applyFill="1" applyBorder="1" applyAlignment="1">
      <alignment horizontal="left" vertical="center" wrapText="1"/>
    </xf>
    <xf numFmtId="0" fontId="3" fillId="25" borderId="29" xfId="0" applyFont="1" applyFill="1" applyBorder="1" applyAlignment="1">
      <alignment horizontal="left" vertical="center"/>
    </xf>
    <xf numFmtId="0" fontId="3" fillId="25" borderId="27" xfId="0" applyFont="1" applyFill="1" applyBorder="1" applyAlignment="1">
      <alignment horizontal="left" vertical="center"/>
    </xf>
    <xf numFmtId="0" fontId="3" fillId="25" borderId="58" xfId="0" applyFont="1" applyFill="1" applyBorder="1" applyAlignment="1">
      <alignment horizontal="left" vertical="center"/>
    </xf>
    <xf numFmtId="0" fontId="3" fillId="25" borderId="71" xfId="0" applyFont="1" applyFill="1" applyBorder="1" applyAlignment="1">
      <alignment horizontal="left" vertical="center"/>
    </xf>
    <xf numFmtId="0" fontId="3" fillId="25" borderId="29" xfId="0" applyFont="1" applyFill="1" applyBorder="1" applyAlignment="1">
      <alignment horizontal="left" vertical="center" wrapText="1"/>
    </xf>
    <xf numFmtId="0" fontId="3" fillId="25" borderId="27" xfId="0" applyFont="1" applyFill="1" applyBorder="1" applyAlignment="1">
      <alignment horizontal="left" vertical="center" wrapText="1"/>
    </xf>
    <xf numFmtId="0" fontId="4" fillId="25" borderId="43" xfId="0" applyFont="1" applyFill="1" applyBorder="1" applyAlignment="1">
      <alignment horizontal="center" vertical="center" wrapText="1"/>
    </xf>
    <xf numFmtId="0" fontId="4" fillId="25" borderId="44" xfId="0" applyFont="1" applyFill="1" applyBorder="1" applyAlignment="1">
      <alignment horizontal="center" vertical="center" wrapText="1"/>
    </xf>
    <xf numFmtId="0" fontId="3" fillId="25" borderId="42" xfId="0" applyFont="1" applyFill="1" applyBorder="1" applyAlignment="1">
      <alignment horizontal="left" vertical="center" wrapText="1"/>
    </xf>
    <xf numFmtId="0" fontId="3" fillId="25" borderId="44" xfId="0" applyFont="1" applyFill="1" applyBorder="1" applyAlignment="1">
      <alignment horizontal="left" vertical="center" wrapText="1"/>
    </xf>
    <xf numFmtId="0" fontId="3" fillId="25" borderId="43" xfId="0" applyFont="1" applyFill="1" applyBorder="1" applyAlignment="1">
      <alignment horizontal="left" vertical="center" wrapText="1"/>
    </xf>
    <xf numFmtId="0" fontId="4" fillId="25" borderId="43" xfId="0" applyFont="1" applyFill="1" applyBorder="1" applyAlignment="1">
      <alignment horizontal="center" vertical="center"/>
    </xf>
    <xf numFmtId="0" fontId="4" fillId="25" borderId="44" xfId="0" applyFont="1" applyFill="1" applyBorder="1" applyAlignment="1">
      <alignment horizontal="center" vertical="center"/>
    </xf>
    <xf numFmtId="0" fontId="57" fillId="25" borderId="57" xfId="0" applyFont="1" applyFill="1" applyBorder="1" applyAlignment="1">
      <alignment horizontal="center" vertical="center" textRotation="90" wrapText="1"/>
    </xf>
    <xf numFmtId="49" fontId="58" fillId="0" borderId="73" xfId="0" applyNumberFormat="1" applyFont="1" applyFill="1" applyBorder="1" applyAlignment="1">
      <alignment horizontal="center" vertical="center" wrapText="1"/>
    </xf>
    <xf numFmtId="49" fontId="58" fillId="0" borderId="51" xfId="0" applyNumberFormat="1" applyFont="1" applyFill="1" applyBorder="1" applyAlignment="1">
      <alignment horizontal="center" vertical="center" wrapText="1"/>
    </xf>
    <xf numFmtId="171" fontId="58" fillId="25" borderId="51" xfId="0" applyNumberFormat="1" applyFont="1" applyFill="1" applyBorder="1" applyAlignment="1" applyProtection="1">
      <alignment horizontal="center" vertical="center" wrapText="1"/>
      <protection locked="0"/>
    </xf>
    <xf numFmtId="171" fontId="58" fillId="25" borderId="45" xfId="0" applyNumberFormat="1" applyFont="1" applyFill="1" applyBorder="1" applyAlignment="1" applyProtection="1">
      <alignment horizontal="center" vertical="center" wrapText="1"/>
      <protection locked="0"/>
    </xf>
    <xf numFmtId="1" fontId="58" fillId="25" borderId="46" xfId="0" applyNumberFormat="1" applyFont="1" applyFill="1" applyBorder="1" applyAlignment="1" applyProtection="1">
      <alignment horizontal="center" vertical="center" wrapText="1"/>
      <protection locked="0"/>
    </xf>
    <xf numFmtId="1" fontId="58" fillId="25" borderId="30" xfId="0" applyNumberFormat="1" applyFont="1" applyFill="1" applyBorder="1" applyAlignment="1" applyProtection="1">
      <alignment horizontal="center" vertical="center" wrapText="1"/>
      <protection locked="0"/>
    </xf>
    <xf numFmtId="171" fontId="58" fillId="25" borderId="55" xfId="0" applyNumberFormat="1" applyFont="1" applyFill="1" applyBorder="1" applyAlignment="1" applyProtection="1">
      <alignment horizontal="center" vertical="center" wrapText="1"/>
      <protection locked="0"/>
    </xf>
    <xf numFmtId="171" fontId="58" fillId="25" borderId="31" xfId="0" applyNumberFormat="1" applyFont="1" applyFill="1" applyBorder="1" applyAlignment="1" applyProtection="1">
      <alignment horizontal="center" vertical="center" wrapText="1"/>
      <protection locked="0"/>
    </xf>
    <xf numFmtId="0" fontId="58" fillId="25" borderId="38" xfId="0" applyFont="1" applyFill="1" applyBorder="1" applyAlignment="1">
      <alignment horizontal="left" wrapText="1"/>
    </xf>
    <xf numFmtId="0" fontId="58" fillId="0" borderId="45" xfId="0" applyFont="1" applyFill="1" applyBorder="1" applyAlignment="1">
      <alignment horizontal="left" vertical="top" wrapText="1"/>
    </xf>
    <xf numFmtId="17" fontId="58" fillId="0" borderId="45" xfId="0" quotePrefix="1" applyNumberFormat="1" applyFont="1" applyFill="1" applyBorder="1" applyAlignment="1">
      <alignment horizontal="center" vertical="center" wrapText="1"/>
    </xf>
    <xf numFmtId="17" fontId="58" fillId="0" borderId="30" xfId="0" quotePrefix="1" applyNumberFormat="1" applyFont="1" applyFill="1" applyBorder="1" applyAlignment="1">
      <alignment horizontal="center" vertical="center" wrapText="1"/>
    </xf>
    <xf numFmtId="17" fontId="58" fillId="0" borderId="51" xfId="0" quotePrefix="1" applyNumberFormat="1" applyFont="1" applyFill="1" applyBorder="1" applyAlignment="1">
      <alignment horizontal="center" vertical="center" wrapText="1"/>
    </xf>
  </cellXfs>
  <cellStyles count="5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xfId="33" builtinId="3"/>
    <cellStyle name="Millares 2" xfId="51"/>
    <cellStyle name="Millares 2 2" xfId="54"/>
    <cellStyle name="Millares 4" xfId="34"/>
    <cellStyle name="Moneda" xfId="49" builtinId="4"/>
    <cellStyle name="Neutral" xfId="35" builtinId="28" customBuiltin="1"/>
    <cellStyle name="Normal" xfId="0" builtinId="0"/>
    <cellStyle name="Normal 2" xfId="36"/>
    <cellStyle name="Normal 2 2" xfId="37"/>
    <cellStyle name="Normal 2 3" xfId="52"/>
    <cellStyle name="Normal 3" xfId="50"/>
    <cellStyle name="Normal 3 2" xfId="53"/>
    <cellStyle name="Normal_CUA6" xfId="38"/>
    <cellStyle name="Normal_PC max - Art  26" xfId="39"/>
    <cellStyle name="Notas" xfId="40" builtinId="10" customBuiltin="1"/>
    <cellStyle name="Porcentaje" xfId="41" builtinId="5"/>
    <cellStyle name="Salida" xfId="42" builtinId="21" customBuiltin="1"/>
    <cellStyle name="Texto de advertencia" xfId="43" builtinId="11" customBuiltin="1"/>
    <cellStyle name="Texto explicativo" xfId="44" builtinId="53" customBuiltin="1"/>
    <cellStyle name="Título" xfId="45" builtinId="15" customBuiltin="1"/>
    <cellStyle name="Título 2" xfId="46" builtinId="17" customBuiltin="1"/>
    <cellStyle name="Título 3" xfId="47" builtinId="18" customBuiltin="1"/>
    <cellStyle name="Total" xfId="4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5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5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5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5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5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5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60.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61.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67100930565498"/>
          <c:y val="6.1403996327084508E-2"/>
          <c:w val="0.78283197327606779"/>
          <c:h val="0.75530061838245455"/>
        </c:manualLayout>
      </c:layout>
      <c:barChart>
        <c:barDir val="bar"/>
        <c:grouping val="stacked"/>
        <c:varyColors val="0"/>
        <c:ser>
          <c:idx val="0"/>
          <c:order val="0"/>
          <c:tx>
            <c:strRef>
              <c:f>'1.1.1.c'!$C$3</c:f>
              <c:strCache>
                <c:ptCount val="1"/>
                <c:pt idx="0">
                  <c:v>Varones</c:v>
                </c:pt>
              </c:strCache>
            </c:strRef>
          </c:tx>
          <c:spPr>
            <a:solidFill>
              <a:srgbClr val="0070C0"/>
            </a:solidFill>
            <a:ln>
              <a:solidFill>
                <a:schemeClr val="tx1"/>
              </a:solidFill>
            </a:ln>
            <a:effectLst/>
          </c:spPr>
          <c:invertIfNegative val="0"/>
          <c:cat>
            <c:strRef>
              <c:f>'1.1.1.c'!$A$5:$A$15</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'1.1.1.c'!$G$5:$G$15</c:f>
              <c:numCache>
                <c:formatCode>#,##0</c:formatCode>
                <c:ptCount val="11"/>
                <c:pt idx="0">
                  <c:v>-45729</c:v>
                </c:pt>
                <c:pt idx="1">
                  <c:v>-432549</c:v>
                </c:pt>
                <c:pt idx="2">
                  <c:v>-753425</c:v>
                </c:pt>
                <c:pt idx="3">
                  <c:v>-843572</c:v>
                </c:pt>
                <c:pt idx="4">
                  <c:v>-870846</c:v>
                </c:pt>
                <c:pt idx="5">
                  <c:v>-769042</c:v>
                </c:pt>
                <c:pt idx="6">
                  <c:v>-620625</c:v>
                </c:pt>
                <c:pt idx="7">
                  <c:v>-507969</c:v>
                </c:pt>
                <c:pt idx="8">
                  <c:v>-430052</c:v>
                </c:pt>
                <c:pt idx="9">
                  <c:v>-331381</c:v>
                </c:pt>
                <c:pt idx="10">
                  <c:v>-231853</c:v>
                </c:pt>
              </c:numCache>
            </c:numRef>
          </c:val>
        </c:ser>
        <c:ser>
          <c:idx val="1"/>
          <c:order val="1"/>
          <c:tx>
            <c:strRef>
              <c:f>'1.1.1.c'!$D$3</c:f>
              <c:strCache>
                <c:ptCount val="1"/>
                <c:pt idx="0">
                  <c:v>Mujeres</c:v>
                </c:pt>
              </c:strCache>
            </c:strRef>
          </c:tx>
          <c:spPr>
            <a:solidFill>
              <a:srgbClr val="00B0F0"/>
            </a:solidFill>
            <a:ln>
              <a:solidFill>
                <a:schemeClr val="tx1"/>
              </a:solidFill>
            </a:ln>
            <a:effectLst/>
          </c:spPr>
          <c:invertIfNegative val="0"/>
          <c:cat>
            <c:strRef>
              <c:f>'1.1.1.c'!$A$5:$A$15</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'1.1.1.c'!$H$5:$H$15</c:f>
              <c:numCache>
                <c:formatCode>#,##0</c:formatCode>
                <c:ptCount val="11"/>
                <c:pt idx="0">
                  <c:v>20339</c:v>
                </c:pt>
                <c:pt idx="1">
                  <c:v>233112</c:v>
                </c:pt>
                <c:pt idx="2">
                  <c:v>481138</c:v>
                </c:pt>
                <c:pt idx="3">
                  <c:v>556280</c:v>
                </c:pt>
                <c:pt idx="4">
                  <c:v>575437</c:v>
                </c:pt>
                <c:pt idx="5">
                  <c:v>533059</c:v>
                </c:pt>
                <c:pt idx="6">
                  <c:v>438496</c:v>
                </c:pt>
                <c:pt idx="7">
                  <c:v>369558</c:v>
                </c:pt>
                <c:pt idx="8">
                  <c:v>338760</c:v>
                </c:pt>
                <c:pt idx="9">
                  <c:v>182952</c:v>
                </c:pt>
                <c:pt idx="10">
                  <c:v>117191</c:v>
                </c:pt>
              </c:numCache>
            </c:numRef>
          </c:val>
        </c:ser>
        <c:dLbls>
          <c:showLegendKey val="0"/>
          <c:showVal val="0"/>
          <c:showCatName val="0"/>
          <c:showSerName val="0"/>
          <c:showPercent val="0"/>
          <c:showBubbleSize val="0"/>
        </c:dLbls>
        <c:gapWidth val="25"/>
        <c:overlap val="100"/>
        <c:axId val="321371792"/>
        <c:axId val="326214960"/>
      </c:barChart>
      <c:catAx>
        <c:axId val="321371792"/>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Grupos</a:t>
                </a:r>
                <a:r>
                  <a:rPr lang="es-AR" baseline="0">
                    <a:solidFill>
                      <a:sysClr val="windowText" lastClr="000000"/>
                    </a:solidFill>
                  </a:rPr>
                  <a:t> de e</a:t>
                </a:r>
                <a:r>
                  <a:rPr lang="es-AR">
                    <a:solidFill>
                      <a:sysClr val="windowText" lastClr="000000"/>
                    </a:solidFill>
                  </a:rPr>
                  <a:t>dad</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26214960"/>
        <c:crosses val="autoZero"/>
        <c:auto val="1"/>
        <c:lblAlgn val="ctr"/>
        <c:lblOffset val="100"/>
        <c:noMultiLvlLbl val="0"/>
      </c:catAx>
      <c:valAx>
        <c:axId val="326214960"/>
        <c:scaling>
          <c:orientation val="minMax"/>
          <c:max val="1000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Miles de personas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21371792"/>
        <c:crosses val="autoZero"/>
        <c:crossBetween val="between"/>
        <c:majorUnit val="200000"/>
      </c:valAx>
      <c:spPr>
        <a:noFill/>
        <a:ln>
          <a:noFill/>
        </a:ln>
        <a:effectLst/>
      </c:spPr>
    </c:plotArea>
    <c:legend>
      <c:legendPos val="t"/>
      <c:layout>
        <c:manualLayout>
          <c:xMode val="edge"/>
          <c:yMode val="edge"/>
          <c:x val="0.81999522786924361"/>
          <c:y val="2.8895768833849329E-2"/>
          <c:w val="0.14061541398234312"/>
          <c:h val="0.14809130282863248"/>
        </c:manualLayout>
      </c:layout>
      <c:overlay val="0"/>
      <c:spPr>
        <a:solidFill>
          <a:schemeClr val="bg1"/>
        </a:solidFill>
        <a:ln>
          <a:solidFill>
            <a:srgbClr val="00B0F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'1.1.3 G1'!$T$39</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G1'!$W$39:$AF$39</c:f>
              <c:numCache>
                <c:formatCode>_ * #,##0_ ;_ * \-#,##0_ ;_ * "-"??_ ;_ @_ </c:formatCode>
                <c:ptCount val="10"/>
                <c:pt idx="0">
                  <c:v>524</c:v>
                </c:pt>
                <c:pt idx="1">
                  <c:v>1458</c:v>
                </c:pt>
                <c:pt idx="2">
                  <c:v>2232</c:v>
                </c:pt>
                <c:pt idx="3">
                  <c:v>3316</c:v>
                </c:pt>
                <c:pt idx="4">
                  <c:v>3616</c:v>
                </c:pt>
                <c:pt idx="5">
                  <c:v>2897</c:v>
                </c:pt>
                <c:pt idx="6">
                  <c:v>2683</c:v>
                </c:pt>
                <c:pt idx="7">
                  <c:v>2530</c:v>
                </c:pt>
                <c:pt idx="8">
                  <c:v>2215</c:v>
                </c:pt>
                <c:pt idx="9">
                  <c:v>1396</c:v>
                </c:pt>
              </c:numCache>
            </c:numRef>
          </c:val>
        </c:ser>
        <c:ser>
          <c:idx val="3"/>
          <c:order val="3"/>
          <c:tx>
            <c:strRef>
              <c:f>'1.1.3 G1'!$T$40</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G1'!$W$40:$AF$40</c:f>
              <c:numCache>
                <c:formatCode>_ * #,##0_ ;_ * \-#,##0_ ;_ * "-"??_ ;_ @_ </c:formatCode>
                <c:ptCount val="10"/>
                <c:pt idx="0">
                  <c:v>441</c:v>
                </c:pt>
                <c:pt idx="1">
                  <c:v>1473</c:v>
                </c:pt>
                <c:pt idx="2">
                  <c:v>2773</c:v>
                </c:pt>
                <c:pt idx="3">
                  <c:v>4212</c:v>
                </c:pt>
                <c:pt idx="4">
                  <c:v>4260</c:v>
                </c:pt>
                <c:pt idx="5">
                  <c:v>3332</c:v>
                </c:pt>
                <c:pt idx="6">
                  <c:v>3069</c:v>
                </c:pt>
                <c:pt idx="7">
                  <c:v>2897</c:v>
                </c:pt>
                <c:pt idx="8">
                  <c:v>2148</c:v>
                </c:pt>
                <c:pt idx="9">
                  <c:v>1393</c:v>
                </c:pt>
              </c:numCache>
            </c:numRef>
          </c:val>
        </c:ser>
        <c:dLbls>
          <c:showLegendKey val="0"/>
          <c:showVal val="0"/>
          <c:showCatName val="0"/>
          <c:showSerName val="0"/>
          <c:showPercent val="0"/>
          <c:showBubbleSize val="0"/>
        </c:dLbls>
        <c:gapWidth val="75"/>
        <c:axId val="328281840"/>
        <c:axId val="328281280"/>
      </c:barChart>
      <c:lineChart>
        <c:grouping val="standard"/>
        <c:varyColors val="0"/>
        <c:ser>
          <c:idx val="0"/>
          <c:order val="0"/>
          <c:tx>
            <c:strRef>
              <c:f>'1.1.3 G1'!$T$41</c:f>
              <c:strCache>
                <c:ptCount val="1"/>
                <c:pt idx="0">
                  <c:v>Sal. Prom. Varones</c:v>
                </c:pt>
              </c:strCache>
            </c:strRef>
          </c:tx>
          <c:spPr>
            <a:ln w="12700" cap="rnd">
              <a:solidFill>
                <a:srgbClr val="0070C0"/>
              </a:solidFill>
              <a:prstDash val="sysDash"/>
              <a:round/>
            </a:ln>
            <a:effectLst/>
          </c:spPr>
          <c:marker>
            <c:symbol val="none"/>
          </c:marker>
          <c:cat>
            <c:strRef>
              <c:f>'1.1.3 G1'!$W$8:$AF$8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G1'!$W$41:$AF$41</c:f>
              <c:numCache>
                <c:formatCode>_ * #,##0_ ;_ * \-#,##0_ ;_ * "-"??_ ;_ @_ </c:formatCode>
                <c:ptCount val="10"/>
                <c:pt idx="0">
                  <c:v>9017</c:v>
                </c:pt>
                <c:pt idx="1">
                  <c:v>11724</c:v>
                </c:pt>
                <c:pt idx="2">
                  <c:v>13837</c:v>
                </c:pt>
                <c:pt idx="3">
                  <c:v>14879</c:v>
                </c:pt>
                <c:pt idx="4">
                  <c:v>16105</c:v>
                </c:pt>
                <c:pt idx="5">
                  <c:v>18854</c:v>
                </c:pt>
                <c:pt idx="6">
                  <c:v>21164</c:v>
                </c:pt>
                <c:pt idx="7">
                  <c:v>24502</c:v>
                </c:pt>
                <c:pt idx="8">
                  <c:v>27298</c:v>
                </c:pt>
                <c:pt idx="9">
                  <c:v>27950</c:v>
                </c:pt>
              </c:numCache>
            </c:numRef>
          </c:val>
          <c:smooth val="0"/>
        </c:ser>
        <c:ser>
          <c:idx val="1"/>
          <c:order val="1"/>
          <c:tx>
            <c:strRef>
              <c:f>'1.1.3 G1'!$T$42</c:f>
              <c:strCache>
                <c:ptCount val="1"/>
                <c:pt idx="0">
                  <c:v>Sal. Prom. Mujeres</c:v>
                </c:pt>
              </c:strCache>
            </c:strRef>
          </c:tx>
          <c:spPr>
            <a:ln w="12700" cap="sq" cmpd="sng">
              <a:solidFill>
                <a:srgbClr val="00B0F0"/>
              </a:solidFill>
              <a:prstDash val="lgDash"/>
              <a:miter lim="800000"/>
            </a:ln>
            <a:effectLst/>
          </c:spPr>
          <c:marker>
            <c:symbol val="none"/>
          </c:marker>
          <c:cat>
            <c:strRef>
              <c:f>'1.1.3 G1'!$W$8:$AF$8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G1'!$W$42:$AF$42</c:f>
              <c:numCache>
                <c:formatCode>_ * #,##0_ ;_ * \-#,##0_ ;_ * "-"??_ ;_ @_ </c:formatCode>
                <c:ptCount val="10"/>
                <c:pt idx="0">
                  <c:v>8766</c:v>
                </c:pt>
                <c:pt idx="1">
                  <c:v>11571</c:v>
                </c:pt>
                <c:pt idx="2">
                  <c:v>12983</c:v>
                </c:pt>
                <c:pt idx="3">
                  <c:v>13813</c:v>
                </c:pt>
                <c:pt idx="4">
                  <c:v>14959</c:v>
                </c:pt>
                <c:pt idx="5">
                  <c:v>16522</c:v>
                </c:pt>
                <c:pt idx="6">
                  <c:v>19519</c:v>
                </c:pt>
                <c:pt idx="7">
                  <c:v>22846</c:v>
                </c:pt>
                <c:pt idx="8">
                  <c:v>25745</c:v>
                </c:pt>
                <c:pt idx="9">
                  <c:v>26363</c:v>
                </c:pt>
              </c:numCache>
            </c:numRef>
          </c:val>
          <c:smooth val="0"/>
        </c:ser>
        <c:dLbls>
          <c:showLegendKey val="0"/>
          <c:showVal val="0"/>
          <c:showCatName val="0"/>
          <c:showSerName val="0"/>
          <c:showPercent val="0"/>
          <c:showBubbleSize val="0"/>
        </c:dLbls>
        <c:marker val="1"/>
        <c:smooth val="0"/>
        <c:axId val="328280160"/>
        <c:axId val="328280720"/>
      </c:lineChart>
      <c:catAx>
        <c:axId val="328280160"/>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8280720"/>
        <c:crosses val="autoZero"/>
        <c:auto val="1"/>
        <c:lblAlgn val="ctr"/>
        <c:lblOffset val="100"/>
        <c:noMultiLvlLbl val="0"/>
      </c:catAx>
      <c:valAx>
        <c:axId val="328280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8280160"/>
        <c:crosses val="autoZero"/>
        <c:crossBetween val="between"/>
      </c:valAx>
      <c:valAx>
        <c:axId val="328281280"/>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8281840"/>
        <c:crosses val="max"/>
        <c:crossBetween val="between"/>
      </c:valAx>
      <c:catAx>
        <c:axId val="328281840"/>
        <c:scaling>
          <c:orientation val="minMax"/>
        </c:scaling>
        <c:delete val="1"/>
        <c:axPos val="b"/>
        <c:majorTickMark val="out"/>
        <c:minorTickMark val="none"/>
        <c:tickLblPos val="none"/>
        <c:crossAx val="328281280"/>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'1.1.3 G1'!$T$43</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G1'!$W$43:$AF$43</c:f>
              <c:numCache>
                <c:formatCode>_ * #,##0_ ;_ * \-#,##0_ ;_ * "-"??_ ;_ @_ </c:formatCode>
                <c:ptCount val="10"/>
                <c:pt idx="0">
                  <c:v>215</c:v>
                </c:pt>
                <c:pt idx="1">
                  <c:v>781</c:v>
                </c:pt>
                <c:pt idx="2">
                  <c:v>1309</c:v>
                </c:pt>
                <c:pt idx="3">
                  <c:v>1796</c:v>
                </c:pt>
                <c:pt idx="4">
                  <c:v>2029</c:v>
                </c:pt>
                <c:pt idx="5">
                  <c:v>2291</c:v>
                </c:pt>
                <c:pt idx="6">
                  <c:v>2706</c:v>
                </c:pt>
                <c:pt idx="7">
                  <c:v>2623</c:v>
                </c:pt>
                <c:pt idx="8">
                  <c:v>2010</c:v>
                </c:pt>
                <c:pt idx="9">
                  <c:v>1476</c:v>
                </c:pt>
              </c:numCache>
            </c:numRef>
          </c:val>
        </c:ser>
        <c:ser>
          <c:idx val="3"/>
          <c:order val="3"/>
          <c:tx>
            <c:strRef>
              <c:f>'1.1.3 G1'!$T$44</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G1'!$W$44:$AF$44</c:f>
              <c:numCache>
                <c:formatCode>_ * #,##0_ ;_ * \-#,##0_ ;_ * "-"??_ ;_ @_ </c:formatCode>
                <c:ptCount val="10"/>
                <c:pt idx="0">
                  <c:v>156</c:v>
                </c:pt>
                <c:pt idx="1">
                  <c:v>655</c:v>
                </c:pt>
                <c:pt idx="2">
                  <c:v>1361</c:v>
                </c:pt>
                <c:pt idx="3">
                  <c:v>2304</c:v>
                </c:pt>
                <c:pt idx="4">
                  <c:v>2448</c:v>
                </c:pt>
                <c:pt idx="5">
                  <c:v>2065</c:v>
                </c:pt>
                <c:pt idx="6">
                  <c:v>2183</c:v>
                </c:pt>
                <c:pt idx="7">
                  <c:v>1973</c:v>
                </c:pt>
                <c:pt idx="8">
                  <c:v>1162</c:v>
                </c:pt>
                <c:pt idx="9">
                  <c:v>594</c:v>
                </c:pt>
              </c:numCache>
            </c:numRef>
          </c:val>
        </c:ser>
        <c:dLbls>
          <c:showLegendKey val="0"/>
          <c:showVal val="0"/>
          <c:showCatName val="0"/>
          <c:showSerName val="0"/>
          <c:showPercent val="0"/>
          <c:showBubbleSize val="0"/>
        </c:dLbls>
        <c:gapWidth val="75"/>
        <c:axId val="328460416"/>
        <c:axId val="328459856"/>
      </c:barChart>
      <c:lineChart>
        <c:grouping val="standard"/>
        <c:varyColors val="0"/>
        <c:ser>
          <c:idx val="0"/>
          <c:order val="0"/>
          <c:tx>
            <c:strRef>
              <c:f>'1.1.3 G1'!$T$45</c:f>
              <c:strCache>
                <c:ptCount val="1"/>
                <c:pt idx="0">
                  <c:v>Sal. Prom. Varones</c:v>
                </c:pt>
              </c:strCache>
            </c:strRef>
          </c:tx>
          <c:spPr>
            <a:ln w="12700" cap="rnd">
              <a:solidFill>
                <a:srgbClr val="0070C0"/>
              </a:solidFill>
              <a:prstDash val="sysDash"/>
              <a:round/>
            </a:ln>
            <a:effectLst/>
          </c:spPr>
          <c:marker>
            <c:symbol val="none"/>
          </c:marker>
          <c:cat>
            <c:strRef>
              <c:f>'1.1.3 G1'!$W$8:$AF$8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G1'!$W$45:$AF$45</c:f>
              <c:numCache>
                <c:formatCode>_ * #,##0_ ;_ * \-#,##0_ ;_ * "-"??_ ;_ @_ </c:formatCode>
                <c:ptCount val="10"/>
                <c:pt idx="0">
                  <c:v>13039</c:v>
                </c:pt>
                <c:pt idx="1">
                  <c:v>13478</c:v>
                </c:pt>
                <c:pt idx="2">
                  <c:v>15862</c:v>
                </c:pt>
                <c:pt idx="3">
                  <c:v>16922</c:v>
                </c:pt>
                <c:pt idx="4">
                  <c:v>17659</c:v>
                </c:pt>
                <c:pt idx="5">
                  <c:v>18008</c:v>
                </c:pt>
                <c:pt idx="6">
                  <c:v>18414</c:v>
                </c:pt>
                <c:pt idx="7">
                  <c:v>18661</c:v>
                </c:pt>
                <c:pt idx="8">
                  <c:v>18702</c:v>
                </c:pt>
                <c:pt idx="9">
                  <c:v>17687</c:v>
                </c:pt>
              </c:numCache>
            </c:numRef>
          </c:val>
          <c:smooth val="0"/>
        </c:ser>
        <c:ser>
          <c:idx val="1"/>
          <c:order val="1"/>
          <c:tx>
            <c:strRef>
              <c:f>'1.1.3 G1'!$T$46</c:f>
              <c:strCache>
                <c:ptCount val="1"/>
                <c:pt idx="0">
                  <c:v>Sal. Prom. Mujeres</c:v>
                </c:pt>
              </c:strCache>
            </c:strRef>
          </c:tx>
          <c:spPr>
            <a:ln w="12700" cap="sq" cmpd="sng">
              <a:solidFill>
                <a:srgbClr val="00B0F0"/>
              </a:solidFill>
              <a:prstDash val="lgDash"/>
              <a:miter lim="800000"/>
            </a:ln>
            <a:effectLst/>
          </c:spPr>
          <c:marker>
            <c:symbol val="none"/>
          </c:marker>
          <c:cat>
            <c:strRef>
              <c:f>'1.1.3 G1'!$W$8:$AF$8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G1'!$W$46:$AF$46</c:f>
              <c:numCache>
                <c:formatCode>_ * #,##0_ ;_ * \-#,##0_ ;_ * "-"??_ ;_ @_ </c:formatCode>
                <c:ptCount val="10"/>
                <c:pt idx="0">
                  <c:v>12116</c:v>
                </c:pt>
                <c:pt idx="1">
                  <c:v>15427</c:v>
                </c:pt>
                <c:pt idx="2">
                  <c:v>16938</c:v>
                </c:pt>
                <c:pt idx="3">
                  <c:v>16999</c:v>
                </c:pt>
                <c:pt idx="4">
                  <c:v>16963</c:v>
                </c:pt>
                <c:pt idx="5">
                  <c:v>17314</c:v>
                </c:pt>
                <c:pt idx="6">
                  <c:v>18787</c:v>
                </c:pt>
                <c:pt idx="7">
                  <c:v>19521</c:v>
                </c:pt>
                <c:pt idx="8">
                  <c:v>20750</c:v>
                </c:pt>
                <c:pt idx="9">
                  <c:v>19096</c:v>
                </c:pt>
              </c:numCache>
            </c:numRef>
          </c:val>
          <c:smooth val="0"/>
        </c:ser>
        <c:dLbls>
          <c:showLegendKey val="0"/>
          <c:showVal val="0"/>
          <c:showCatName val="0"/>
          <c:showSerName val="0"/>
          <c:showPercent val="0"/>
          <c:showBubbleSize val="0"/>
        </c:dLbls>
        <c:marker val="1"/>
        <c:smooth val="0"/>
        <c:axId val="328458736"/>
        <c:axId val="328459296"/>
      </c:lineChart>
      <c:catAx>
        <c:axId val="328458736"/>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8459296"/>
        <c:crosses val="autoZero"/>
        <c:auto val="1"/>
        <c:lblAlgn val="ctr"/>
        <c:lblOffset val="100"/>
        <c:noMultiLvlLbl val="0"/>
      </c:catAx>
      <c:valAx>
        <c:axId val="328459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8458736"/>
        <c:crosses val="autoZero"/>
        <c:crossBetween val="between"/>
      </c:valAx>
      <c:valAx>
        <c:axId val="328459856"/>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8460416"/>
        <c:crosses val="max"/>
        <c:crossBetween val="between"/>
      </c:valAx>
      <c:catAx>
        <c:axId val="328460416"/>
        <c:scaling>
          <c:orientation val="minMax"/>
        </c:scaling>
        <c:delete val="1"/>
        <c:axPos val="b"/>
        <c:majorTickMark val="out"/>
        <c:minorTickMark val="none"/>
        <c:tickLblPos val="none"/>
        <c:crossAx val="328459856"/>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7"/>
          <c:y val="0.18890813648294005"/>
          <c:w val="0.67197112860892472"/>
          <c:h val="0.51323928258967688"/>
        </c:manualLayout>
      </c:layout>
      <c:barChart>
        <c:barDir val="col"/>
        <c:grouping val="clustered"/>
        <c:varyColors val="0"/>
        <c:ser>
          <c:idx val="2"/>
          <c:order val="2"/>
          <c:tx>
            <c:strRef>
              <c:f>'1.1.3 G1'!$T$47</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G1'!$W$47:$AF$47</c:f>
              <c:numCache>
                <c:formatCode>_ * #,##0_ ;_ * \-#,##0_ ;_ * "-"??_ ;_ @_ </c:formatCode>
                <c:ptCount val="10"/>
                <c:pt idx="0">
                  <c:v>802</c:v>
                </c:pt>
                <c:pt idx="1">
                  <c:v>2559</c:v>
                </c:pt>
                <c:pt idx="2">
                  <c:v>3711</c:v>
                </c:pt>
                <c:pt idx="3">
                  <c:v>4614</c:v>
                </c:pt>
                <c:pt idx="4">
                  <c:v>4574</c:v>
                </c:pt>
                <c:pt idx="5">
                  <c:v>4449</c:v>
                </c:pt>
                <c:pt idx="6">
                  <c:v>4426</c:v>
                </c:pt>
                <c:pt idx="7">
                  <c:v>4277</c:v>
                </c:pt>
                <c:pt idx="8">
                  <c:v>3710</c:v>
                </c:pt>
                <c:pt idx="9">
                  <c:v>786</c:v>
                </c:pt>
              </c:numCache>
            </c:numRef>
          </c:val>
        </c:ser>
        <c:ser>
          <c:idx val="3"/>
          <c:order val="3"/>
          <c:tx>
            <c:strRef>
              <c:f>'1.1.3 G1'!$T$48</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G1'!$W$48:$AF$48</c:f>
              <c:numCache>
                <c:formatCode>_ * #,##0_ ;_ * \-#,##0_ ;_ * "-"??_ ;_ @_ </c:formatCode>
                <c:ptCount val="10"/>
                <c:pt idx="0">
                  <c:v>419</c:v>
                </c:pt>
                <c:pt idx="1">
                  <c:v>2013</c:v>
                </c:pt>
                <c:pt idx="2">
                  <c:v>3824</c:v>
                </c:pt>
                <c:pt idx="3">
                  <c:v>4824</c:v>
                </c:pt>
                <c:pt idx="4">
                  <c:v>5014</c:v>
                </c:pt>
                <c:pt idx="5">
                  <c:v>4804</c:v>
                </c:pt>
                <c:pt idx="6">
                  <c:v>4298</c:v>
                </c:pt>
                <c:pt idx="7">
                  <c:v>3866</c:v>
                </c:pt>
                <c:pt idx="8">
                  <c:v>1702</c:v>
                </c:pt>
                <c:pt idx="9">
                  <c:v>386</c:v>
                </c:pt>
              </c:numCache>
            </c:numRef>
          </c:val>
        </c:ser>
        <c:dLbls>
          <c:showLegendKey val="0"/>
          <c:showVal val="0"/>
          <c:showCatName val="0"/>
          <c:showSerName val="0"/>
          <c:showPercent val="0"/>
          <c:showBubbleSize val="0"/>
        </c:dLbls>
        <c:gapWidth val="75"/>
        <c:axId val="328691728"/>
        <c:axId val="328691168"/>
      </c:barChart>
      <c:lineChart>
        <c:grouping val="standard"/>
        <c:varyColors val="0"/>
        <c:ser>
          <c:idx val="0"/>
          <c:order val="0"/>
          <c:tx>
            <c:strRef>
              <c:f>'1.1.3 G1'!$T$49</c:f>
              <c:strCache>
                <c:ptCount val="1"/>
                <c:pt idx="0">
                  <c:v>Sal. Prom. Varones</c:v>
                </c:pt>
              </c:strCache>
            </c:strRef>
          </c:tx>
          <c:spPr>
            <a:ln w="12700" cap="rnd">
              <a:solidFill>
                <a:srgbClr val="0070C0"/>
              </a:solidFill>
              <a:prstDash val="sysDash"/>
              <a:round/>
            </a:ln>
            <a:effectLst/>
          </c:spPr>
          <c:marker>
            <c:symbol val="none"/>
          </c:marker>
          <c:cat>
            <c:strRef>
              <c:f>'1.1.3 G1'!$W$9:$AF$9</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G1'!$W$49:$AF$49</c:f>
              <c:numCache>
                <c:formatCode>_ * #,##0_ ;_ * \-#,##0_ ;_ * "-"??_ ;_ @_ </c:formatCode>
                <c:ptCount val="10"/>
                <c:pt idx="0">
                  <c:v>14133</c:v>
                </c:pt>
                <c:pt idx="1">
                  <c:v>19493</c:v>
                </c:pt>
                <c:pt idx="2">
                  <c:v>24530</c:v>
                </c:pt>
                <c:pt idx="3">
                  <c:v>27380</c:v>
                </c:pt>
                <c:pt idx="4">
                  <c:v>29234</c:v>
                </c:pt>
                <c:pt idx="5">
                  <c:v>30240</c:v>
                </c:pt>
                <c:pt idx="6">
                  <c:v>31999</c:v>
                </c:pt>
                <c:pt idx="7">
                  <c:v>32157</c:v>
                </c:pt>
                <c:pt idx="8">
                  <c:v>32879</c:v>
                </c:pt>
                <c:pt idx="9">
                  <c:v>38005</c:v>
                </c:pt>
              </c:numCache>
            </c:numRef>
          </c:val>
          <c:smooth val="0"/>
        </c:ser>
        <c:ser>
          <c:idx val="1"/>
          <c:order val="1"/>
          <c:tx>
            <c:strRef>
              <c:f>'1.1.3 G1'!$T$50</c:f>
              <c:strCache>
                <c:ptCount val="1"/>
                <c:pt idx="0">
                  <c:v>Sal. Prom. Mujeres</c:v>
                </c:pt>
              </c:strCache>
            </c:strRef>
          </c:tx>
          <c:spPr>
            <a:ln w="12700" cap="sq" cmpd="sng">
              <a:solidFill>
                <a:srgbClr val="00B0F0"/>
              </a:solidFill>
              <a:prstDash val="lgDash"/>
              <a:miter lim="800000"/>
            </a:ln>
            <a:effectLst/>
          </c:spPr>
          <c:marker>
            <c:symbol val="none"/>
          </c:marker>
          <c:cat>
            <c:strRef>
              <c:f>'1.1.3 G1'!$W$9:$AF$9</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G1'!$W$50:$AF$50</c:f>
              <c:numCache>
                <c:formatCode>_ * #,##0_ ;_ * \-#,##0_ ;_ * "-"??_ ;_ @_ </c:formatCode>
                <c:ptCount val="10"/>
                <c:pt idx="0">
                  <c:v>12443</c:v>
                </c:pt>
                <c:pt idx="1">
                  <c:v>22264</c:v>
                </c:pt>
                <c:pt idx="2">
                  <c:v>26883</c:v>
                </c:pt>
                <c:pt idx="3">
                  <c:v>28817</c:v>
                </c:pt>
                <c:pt idx="4">
                  <c:v>29966</c:v>
                </c:pt>
                <c:pt idx="5">
                  <c:v>29961</c:v>
                </c:pt>
                <c:pt idx="6">
                  <c:v>30892</c:v>
                </c:pt>
                <c:pt idx="7">
                  <c:v>32672</c:v>
                </c:pt>
                <c:pt idx="8">
                  <c:v>41068</c:v>
                </c:pt>
                <c:pt idx="9">
                  <c:v>40944</c:v>
                </c:pt>
              </c:numCache>
            </c:numRef>
          </c:val>
          <c:smooth val="0"/>
        </c:ser>
        <c:dLbls>
          <c:showLegendKey val="0"/>
          <c:showVal val="0"/>
          <c:showCatName val="0"/>
          <c:showSerName val="0"/>
          <c:showPercent val="0"/>
          <c:showBubbleSize val="0"/>
        </c:dLbls>
        <c:marker val="1"/>
        <c:smooth val="0"/>
        <c:axId val="328464896"/>
        <c:axId val="328465456"/>
      </c:lineChart>
      <c:catAx>
        <c:axId val="328464896"/>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8465456"/>
        <c:crosses val="autoZero"/>
        <c:auto val="1"/>
        <c:lblAlgn val="ctr"/>
        <c:lblOffset val="100"/>
        <c:noMultiLvlLbl val="0"/>
      </c:catAx>
      <c:valAx>
        <c:axId val="328465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8464896"/>
        <c:crosses val="autoZero"/>
        <c:crossBetween val="between"/>
      </c:valAx>
      <c:valAx>
        <c:axId val="328691168"/>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84"/>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8691728"/>
        <c:crosses val="max"/>
        <c:crossBetween val="between"/>
      </c:valAx>
      <c:catAx>
        <c:axId val="328691728"/>
        <c:scaling>
          <c:orientation val="minMax"/>
        </c:scaling>
        <c:delete val="1"/>
        <c:axPos val="b"/>
        <c:majorTickMark val="out"/>
        <c:minorTickMark val="none"/>
        <c:tickLblPos val="none"/>
        <c:crossAx val="328691168"/>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'1.1.3 G2'!$T$15</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G2'!$W$15:$AF$15</c:f>
              <c:numCache>
                <c:formatCode>_ * #,##0_ ;_ * \-#,##0_ ;_ * "-"??_ ;_ @_ </c:formatCode>
                <c:ptCount val="10"/>
                <c:pt idx="0">
                  <c:v>551</c:v>
                </c:pt>
                <c:pt idx="1">
                  <c:v>1286</c:v>
                </c:pt>
                <c:pt idx="2">
                  <c:v>1810</c:v>
                </c:pt>
                <c:pt idx="3">
                  <c:v>2036</c:v>
                </c:pt>
                <c:pt idx="4">
                  <c:v>2060</c:v>
                </c:pt>
                <c:pt idx="5">
                  <c:v>1887</c:v>
                </c:pt>
                <c:pt idx="6">
                  <c:v>1725</c:v>
                </c:pt>
                <c:pt idx="7">
                  <c:v>1637</c:v>
                </c:pt>
                <c:pt idx="8">
                  <c:v>1368</c:v>
                </c:pt>
                <c:pt idx="9">
                  <c:v>367</c:v>
                </c:pt>
              </c:numCache>
            </c:numRef>
          </c:val>
        </c:ser>
        <c:ser>
          <c:idx val="3"/>
          <c:order val="3"/>
          <c:tx>
            <c:strRef>
              <c:f>'1.1.3 G2'!$T$16</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G2'!$W$16:$AF$16</c:f>
              <c:numCache>
                <c:formatCode>_ * #,##0_ ;_ * \-#,##0_ ;_ * "-"??_ ;_ @_ </c:formatCode>
                <c:ptCount val="10"/>
                <c:pt idx="0">
                  <c:v>293</c:v>
                </c:pt>
                <c:pt idx="1">
                  <c:v>1232</c:v>
                </c:pt>
                <c:pt idx="2">
                  <c:v>2281</c:v>
                </c:pt>
                <c:pt idx="3">
                  <c:v>2989</c:v>
                </c:pt>
                <c:pt idx="4">
                  <c:v>2884</c:v>
                </c:pt>
                <c:pt idx="5">
                  <c:v>2493</c:v>
                </c:pt>
                <c:pt idx="6">
                  <c:v>2373</c:v>
                </c:pt>
                <c:pt idx="7">
                  <c:v>2034</c:v>
                </c:pt>
                <c:pt idx="8">
                  <c:v>792</c:v>
                </c:pt>
                <c:pt idx="9">
                  <c:v>219</c:v>
                </c:pt>
              </c:numCache>
            </c:numRef>
          </c:val>
        </c:ser>
        <c:dLbls>
          <c:showLegendKey val="0"/>
          <c:showVal val="0"/>
          <c:showCatName val="0"/>
          <c:showSerName val="0"/>
          <c:showPercent val="0"/>
          <c:showBubbleSize val="0"/>
        </c:dLbls>
        <c:gapWidth val="75"/>
        <c:axId val="328697888"/>
        <c:axId val="328697328"/>
      </c:barChart>
      <c:lineChart>
        <c:grouping val="standard"/>
        <c:varyColors val="0"/>
        <c:ser>
          <c:idx val="0"/>
          <c:order val="0"/>
          <c:tx>
            <c:strRef>
              <c:f>'1.1.3 G2'!$T$17</c:f>
              <c:strCache>
                <c:ptCount val="1"/>
                <c:pt idx="0">
                  <c:v>Sal. Prom. Varones</c:v>
                </c:pt>
              </c:strCache>
            </c:strRef>
          </c:tx>
          <c:spPr>
            <a:ln w="12700" cap="rnd">
              <a:solidFill>
                <a:srgbClr val="0070C0"/>
              </a:solidFill>
              <a:prstDash val="sysDash"/>
              <a:round/>
            </a:ln>
            <a:effectLst/>
          </c:spPr>
          <c:marker>
            <c:symbol val="none"/>
          </c:marker>
          <c:cat>
            <c:strRef>
              <c:f>'1.1.3 G2'!$W$9:$AF$9</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G2'!$W$17:$AF$17</c:f>
              <c:numCache>
                <c:formatCode>_ * #,##0_ ;_ * \-#,##0_ ;_ * "-"??_ ;_ @_ </c:formatCode>
                <c:ptCount val="10"/>
                <c:pt idx="0">
                  <c:v>15010</c:v>
                </c:pt>
                <c:pt idx="1">
                  <c:v>18113</c:v>
                </c:pt>
                <c:pt idx="2">
                  <c:v>20473</c:v>
                </c:pt>
                <c:pt idx="3">
                  <c:v>22914</c:v>
                </c:pt>
                <c:pt idx="4">
                  <c:v>25338</c:v>
                </c:pt>
                <c:pt idx="5">
                  <c:v>25665</c:v>
                </c:pt>
                <c:pt idx="6">
                  <c:v>30337</c:v>
                </c:pt>
                <c:pt idx="7">
                  <c:v>43860</c:v>
                </c:pt>
                <c:pt idx="8">
                  <c:v>45645</c:v>
                </c:pt>
                <c:pt idx="9">
                  <c:v>46786</c:v>
                </c:pt>
              </c:numCache>
            </c:numRef>
          </c:val>
          <c:smooth val="0"/>
        </c:ser>
        <c:ser>
          <c:idx val="1"/>
          <c:order val="1"/>
          <c:tx>
            <c:strRef>
              <c:f>'1.1.3 G2'!$T$18</c:f>
              <c:strCache>
                <c:ptCount val="1"/>
                <c:pt idx="0">
                  <c:v>Sal. Prom. Mujeres</c:v>
                </c:pt>
              </c:strCache>
            </c:strRef>
          </c:tx>
          <c:spPr>
            <a:ln w="12700" cap="sq" cmpd="sng">
              <a:solidFill>
                <a:srgbClr val="00B0F0"/>
              </a:solidFill>
              <a:prstDash val="lgDash"/>
              <a:miter lim="800000"/>
            </a:ln>
            <a:effectLst/>
          </c:spPr>
          <c:marker>
            <c:symbol val="none"/>
          </c:marker>
          <c:cat>
            <c:strRef>
              <c:f>'1.1.3 G2'!$W$9:$AF$9</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G2'!$W$18:$AF$18</c:f>
              <c:numCache>
                <c:formatCode>_ * #,##0_ ;_ * \-#,##0_ ;_ * "-"??_ ;_ @_ </c:formatCode>
                <c:ptCount val="10"/>
                <c:pt idx="0">
                  <c:v>11903</c:v>
                </c:pt>
                <c:pt idx="1">
                  <c:v>15501</c:v>
                </c:pt>
                <c:pt idx="2">
                  <c:v>18361</c:v>
                </c:pt>
                <c:pt idx="3">
                  <c:v>20042</c:v>
                </c:pt>
                <c:pt idx="4">
                  <c:v>21191</c:v>
                </c:pt>
                <c:pt idx="5">
                  <c:v>22097</c:v>
                </c:pt>
                <c:pt idx="6">
                  <c:v>39888</c:v>
                </c:pt>
                <c:pt idx="7">
                  <c:v>44051</c:v>
                </c:pt>
                <c:pt idx="8">
                  <c:v>47518</c:v>
                </c:pt>
                <c:pt idx="9">
                  <c:v>46705</c:v>
                </c:pt>
              </c:numCache>
            </c:numRef>
          </c:val>
          <c:smooth val="0"/>
        </c:ser>
        <c:dLbls>
          <c:showLegendKey val="0"/>
          <c:showVal val="0"/>
          <c:showCatName val="0"/>
          <c:showSerName val="0"/>
          <c:showPercent val="0"/>
          <c:showBubbleSize val="0"/>
        </c:dLbls>
        <c:marker val="1"/>
        <c:smooth val="0"/>
        <c:axId val="328696208"/>
        <c:axId val="328696768"/>
      </c:lineChart>
      <c:catAx>
        <c:axId val="328696208"/>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8696768"/>
        <c:crosses val="autoZero"/>
        <c:auto val="1"/>
        <c:lblAlgn val="ctr"/>
        <c:lblOffset val="100"/>
        <c:noMultiLvlLbl val="0"/>
      </c:catAx>
      <c:valAx>
        <c:axId val="328696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8696208"/>
        <c:crosses val="autoZero"/>
        <c:crossBetween val="between"/>
      </c:valAx>
      <c:valAx>
        <c:axId val="328697328"/>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8697888"/>
        <c:crosses val="max"/>
        <c:crossBetween val="between"/>
      </c:valAx>
      <c:catAx>
        <c:axId val="328697888"/>
        <c:scaling>
          <c:orientation val="minMax"/>
        </c:scaling>
        <c:delete val="1"/>
        <c:axPos val="b"/>
        <c:majorTickMark val="out"/>
        <c:minorTickMark val="none"/>
        <c:tickLblPos val="none"/>
        <c:crossAx val="328697328"/>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'1.1.3 G2'!$T$19</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 G2'!$W$9:$AF$9</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G2'!$W$19:$AF$19</c:f>
              <c:numCache>
                <c:formatCode>_ * #,##0_ ;_ * \-#,##0_ ;_ * "-"??_ ;_ @_ </c:formatCode>
                <c:ptCount val="10"/>
                <c:pt idx="0">
                  <c:v>416</c:v>
                </c:pt>
                <c:pt idx="1">
                  <c:v>1335</c:v>
                </c:pt>
                <c:pt idx="2">
                  <c:v>2408</c:v>
                </c:pt>
                <c:pt idx="3">
                  <c:v>2994</c:v>
                </c:pt>
                <c:pt idx="4">
                  <c:v>3033</c:v>
                </c:pt>
                <c:pt idx="5">
                  <c:v>2757</c:v>
                </c:pt>
                <c:pt idx="6">
                  <c:v>2921</c:v>
                </c:pt>
                <c:pt idx="7">
                  <c:v>2704</c:v>
                </c:pt>
                <c:pt idx="8">
                  <c:v>2327</c:v>
                </c:pt>
                <c:pt idx="9">
                  <c:v>737</c:v>
                </c:pt>
              </c:numCache>
            </c:numRef>
          </c:val>
        </c:ser>
        <c:ser>
          <c:idx val="3"/>
          <c:order val="3"/>
          <c:tx>
            <c:strRef>
              <c:f>'1.1.3 G2'!$T$20</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 G2'!$W$9:$AF$9</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G2'!$W$20:$AF$20</c:f>
              <c:numCache>
                <c:formatCode>_ * #,##0_ ;_ * \-#,##0_ ;_ * "-"??_ ;_ @_ </c:formatCode>
                <c:ptCount val="10"/>
                <c:pt idx="0">
                  <c:v>276</c:v>
                </c:pt>
                <c:pt idx="1">
                  <c:v>1315</c:v>
                </c:pt>
                <c:pt idx="2">
                  <c:v>2791</c:v>
                </c:pt>
                <c:pt idx="3">
                  <c:v>3789</c:v>
                </c:pt>
                <c:pt idx="4">
                  <c:v>3995</c:v>
                </c:pt>
                <c:pt idx="5">
                  <c:v>3235</c:v>
                </c:pt>
                <c:pt idx="6">
                  <c:v>3076</c:v>
                </c:pt>
                <c:pt idx="7">
                  <c:v>3124</c:v>
                </c:pt>
                <c:pt idx="8">
                  <c:v>1446</c:v>
                </c:pt>
                <c:pt idx="9">
                  <c:v>399</c:v>
                </c:pt>
              </c:numCache>
            </c:numRef>
          </c:val>
        </c:ser>
        <c:dLbls>
          <c:showLegendKey val="0"/>
          <c:showVal val="0"/>
          <c:showCatName val="0"/>
          <c:showSerName val="0"/>
          <c:showPercent val="0"/>
          <c:showBubbleSize val="0"/>
        </c:dLbls>
        <c:gapWidth val="75"/>
        <c:axId val="328737200"/>
        <c:axId val="328736640"/>
      </c:barChart>
      <c:lineChart>
        <c:grouping val="standard"/>
        <c:varyColors val="0"/>
        <c:ser>
          <c:idx val="0"/>
          <c:order val="0"/>
          <c:tx>
            <c:strRef>
              <c:f>'1.1.3 G2'!$T$21</c:f>
              <c:strCache>
                <c:ptCount val="1"/>
                <c:pt idx="0">
                  <c:v>Sal. Prom. Varones</c:v>
                </c:pt>
              </c:strCache>
            </c:strRef>
          </c:tx>
          <c:spPr>
            <a:ln w="12700" cap="rnd">
              <a:solidFill>
                <a:srgbClr val="0070C0"/>
              </a:solidFill>
              <a:prstDash val="sysDash"/>
              <a:round/>
            </a:ln>
            <a:effectLst/>
          </c:spPr>
          <c:marker>
            <c:symbol val="none"/>
          </c:marker>
          <c:cat>
            <c:strRef>
              <c:f>'1.1.3 G2'!$W$8:$AF$8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G2'!$W$21:$AF$21</c:f>
              <c:numCache>
                <c:formatCode>_ * #,##0_ ;_ * \-#,##0_ ;_ * "-"??_ ;_ @_ </c:formatCode>
                <c:ptCount val="10"/>
                <c:pt idx="0">
                  <c:v>12841</c:v>
                </c:pt>
                <c:pt idx="1">
                  <c:v>14631</c:v>
                </c:pt>
                <c:pt idx="2">
                  <c:v>17336</c:v>
                </c:pt>
                <c:pt idx="3">
                  <c:v>18865</c:v>
                </c:pt>
                <c:pt idx="4">
                  <c:v>21145</c:v>
                </c:pt>
                <c:pt idx="5">
                  <c:v>22206</c:v>
                </c:pt>
                <c:pt idx="6">
                  <c:v>23133</c:v>
                </c:pt>
                <c:pt idx="7">
                  <c:v>25673</c:v>
                </c:pt>
                <c:pt idx="8">
                  <c:v>28956</c:v>
                </c:pt>
                <c:pt idx="9">
                  <c:v>30036</c:v>
                </c:pt>
              </c:numCache>
            </c:numRef>
          </c:val>
          <c:smooth val="0"/>
        </c:ser>
        <c:ser>
          <c:idx val="1"/>
          <c:order val="1"/>
          <c:tx>
            <c:strRef>
              <c:f>'1.1.3 G2'!$T$22</c:f>
              <c:strCache>
                <c:ptCount val="1"/>
                <c:pt idx="0">
                  <c:v>Sal. Prom. Mujeres</c:v>
                </c:pt>
              </c:strCache>
            </c:strRef>
          </c:tx>
          <c:spPr>
            <a:ln w="12700" cap="sq" cmpd="sng">
              <a:solidFill>
                <a:srgbClr val="00B0F0"/>
              </a:solidFill>
              <a:prstDash val="lgDash"/>
              <a:miter lim="800000"/>
            </a:ln>
            <a:effectLst/>
          </c:spPr>
          <c:marker>
            <c:symbol val="none"/>
          </c:marker>
          <c:cat>
            <c:strRef>
              <c:f>'1.1.3 G2'!$W$8:$AF$8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G2'!$W$22:$AF$22</c:f>
              <c:numCache>
                <c:formatCode>_ * #,##0_ ;_ * \-#,##0_ ;_ * "-"??_ ;_ @_ </c:formatCode>
                <c:ptCount val="10"/>
                <c:pt idx="0">
                  <c:v>15630</c:v>
                </c:pt>
                <c:pt idx="1">
                  <c:v>17396</c:v>
                </c:pt>
                <c:pt idx="2">
                  <c:v>18807</c:v>
                </c:pt>
                <c:pt idx="3">
                  <c:v>19830</c:v>
                </c:pt>
                <c:pt idx="4">
                  <c:v>21118</c:v>
                </c:pt>
                <c:pt idx="5">
                  <c:v>20653</c:v>
                </c:pt>
                <c:pt idx="6">
                  <c:v>22849</c:v>
                </c:pt>
                <c:pt idx="7">
                  <c:v>26731</c:v>
                </c:pt>
                <c:pt idx="8">
                  <c:v>28844</c:v>
                </c:pt>
                <c:pt idx="9">
                  <c:v>26943</c:v>
                </c:pt>
              </c:numCache>
            </c:numRef>
          </c:val>
          <c:smooth val="0"/>
        </c:ser>
        <c:dLbls>
          <c:showLegendKey val="0"/>
          <c:showVal val="0"/>
          <c:showCatName val="0"/>
          <c:showSerName val="0"/>
          <c:showPercent val="0"/>
          <c:showBubbleSize val="0"/>
        </c:dLbls>
        <c:marker val="1"/>
        <c:smooth val="0"/>
        <c:axId val="328735520"/>
        <c:axId val="328736080"/>
      </c:lineChart>
      <c:catAx>
        <c:axId val="328735520"/>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8736080"/>
        <c:crosses val="autoZero"/>
        <c:auto val="1"/>
        <c:lblAlgn val="ctr"/>
        <c:lblOffset val="100"/>
        <c:noMultiLvlLbl val="0"/>
      </c:catAx>
      <c:valAx>
        <c:axId val="328736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8735520"/>
        <c:crosses val="autoZero"/>
        <c:crossBetween val="between"/>
      </c:valAx>
      <c:valAx>
        <c:axId val="328736640"/>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8737200"/>
        <c:crosses val="max"/>
        <c:crossBetween val="between"/>
      </c:valAx>
      <c:catAx>
        <c:axId val="328737200"/>
        <c:scaling>
          <c:orientation val="minMax"/>
        </c:scaling>
        <c:delete val="1"/>
        <c:axPos val="b"/>
        <c:numFmt formatCode="General" sourceLinked="1"/>
        <c:majorTickMark val="out"/>
        <c:minorTickMark val="none"/>
        <c:tickLblPos val="none"/>
        <c:crossAx val="328736640"/>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'1.1.3 G2'!$T$23</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G2'!$W$23:$AF$23</c:f>
              <c:numCache>
                <c:formatCode>_ * #,##0_ ;_ * \-#,##0_ ;_ * "-"??_ ;_ @_ </c:formatCode>
                <c:ptCount val="10"/>
                <c:pt idx="0">
                  <c:v>112</c:v>
                </c:pt>
                <c:pt idx="1">
                  <c:v>583</c:v>
                </c:pt>
                <c:pt idx="2">
                  <c:v>1048</c:v>
                </c:pt>
                <c:pt idx="3">
                  <c:v>1447</c:v>
                </c:pt>
                <c:pt idx="4">
                  <c:v>1574</c:v>
                </c:pt>
                <c:pt idx="5">
                  <c:v>1547</c:v>
                </c:pt>
                <c:pt idx="6">
                  <c:v>1799</c:v>
                </c:pt>
                <c:pt idx="7">
                  <c:v>1963</c:v>
                </c:pt>
                <c:pt idx="8">
                  <c:v>2030</c:v>
                </c:pt>
                <c:pt idx="9">
                  <c:v>536</c:v>
                </c:pt>
              </c:numCache>
            </c:numRef>
          </c:val>
        </c:ser>
        <c:ser>
          <c:idx val="3"/>
          <c:order val="3"/>
          <c:tx>
            <c:strRef>
              <c:f>'1.1.3 G2'!$T$24</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G2'!$W$24:$AF$24</c:f>
              <c:numCache>
                <c:formatCode>_ * #,##0_ ;_ * \-#,##0_ ;_ * "-"??_ ;_ @_ </c:formatCode>
                <c:ptCount val="10"/>
                <c:pt idx="0">
                  <c:v>131</c:v>
                </c:pt>
                <c:pt idx="1">
                  <c:v>675</c:v>
                </c:pt>
                <c:pt idx="2">
                  <c:v>1183</c:v>
                </c:pt>
                <c:pt idx="3">
                  <c:v>1607</c:v>
                </c:pt>
                <c:pt idx="4">
                  <c:v>1504</c:v>
                </c:pt>
                <c:pt idx="5">
                  <c:v>1326</c:v>
                </c:pt>
                <c:pt idx="6">
                  <c:v>1430</c:v>
                </c:pt>
                <c:pt idx="7">
                  <c:v>1407</c:v>
                </c:pt>
                <c:pt idx="8">
                  <c:v>668</c:v>
                </c:pt>
                <c:pt idx="9">
                  <c:v>178</c:v>
                </c:pt>
              </c:numCache>
            </c:numRef>
          </c:val>
        </c:ser>
        <c:dLbls>
          <c:showLegendKey val="0"/>
          <c:showVal val="0"/>
          <c:showCatName val="0"/>
          <c:showSerName val="0"/>
          <c:showPercent val="0"/>
          <c:showBubbleSize val="0"/>
        </c:dLbls>
        <c:gapWidth val="75"/>
        <c:axId val="328743360"/>
        <c:axId val="328742800"/>
      </c:barChart>
      <c:lineChart>
        <c:grouping val="standard"/>
        <c:varyColors val="0"/>
        <c:ser>
          <c:idx val="0"/>
          <c:order val="0"/>
          <c:tx>
            <c:strRef>
              <c:f>'1.1.3 G2'!$T$25</c:f>
              <c:strCache>
                <c:ptCount val="1"/>
                <c:pt idx="0">
                  <c:v>Sal. Prom. Varones</c:v>
                </c:pt>
              </c:strCache>
            </c:strRef>
          </c:tx>
          <c:spPr>
            <a:ln w="12700" cap="rnd">
              <a:solidFill>
                <a:srgbClr val="0070C0"/>
              </a:solidFill>
              <a:prstDash val="sysDash"/>
              <a:round/>
            </a:ln>
            <a:effectLst/>
          </c:spPr>
          <c:marker>
            <c:symbol val="none"/>
          </c:marker>
          <c:cat>
            <c:strRef>
              <c:f>'1.1.3 G2'!$W$9:$AF$9</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G2'!$W$25:$AF$25</c:f>
              <c:numCache>
                <c:formatCode>_ * #,##0_ ;_ * \-#,##0_ ;_ * "-"??_ ;_ @_ </c:formatCode>
                <c:ptCount val="10"/>
                <c:pt idx="0">
                  <c:v>23008</c:v>
                </c:pt>
                <c:pt idx="1">
                  <c:v>23141</c:v>
                </c:pt>
                <c:pt idx="2">
                  <c:v>26546</c:v>
                </c:pt>
                <c:pt idx="3">
                  <c:v>28223</c:v>
                </c:pt>
                <c:pt idx="4">
                  <c:v>30005</c:v>
                </c:pt>
                <c:pt idx="5">
                  <c:v>31221</c:v>
                </c:pt>
                <c:pt idx="6">
                  <c:v>33371</c:v>
                </c:pt>
                <c:pt idx="7">
                  <c:v>33614</c:v>
                </c:pt>
                <c:pt idx="8">
                  <c:v>35400</c:v>
                </c:pt>
                <c:pt idx="9">
                  <c:v>37350</c:v>
                </c:pt>
              </c:numCache>
            </c:numRef>
          </c:val>
          <c:smooth val="0"/>
        </c:ser>
        <c:ser>
          <c:idx val="1"/>
          <c:order val="1"/>
          <c:tx>
            <c:strRef>
              <c:f>'1.1.3 G2'!$T$26</c:f>
              <c:strCache>
                <c:ptCount val="1"/>
                <c:pt idx="0">
                  <c:v>Sal. Prom. Mujeres</c:v>
                </c:pt>
              </c:strCache>
            </c:strRef>
          </c:tx>
          <c:spPr>
            <a:ln w="12700" cap="sq" cmpd="sng">
              <a:solidFill>
                <a:srgbClr val="00B0F0"/>
              </a:solidFill>
              <a:prstDash val="lgDash"/>
              <a:miter lim="800000"/>
            </a:ln>
            <a:effectLst/>
          </c:spPr>
          <c:marker>
            <c:symbol val="none"/>
          </c:marker>
          <c:cat>
            <c:strRef>
              <c:f>'1.1.3 G2'!$W$9:$AF$9</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G2'!$W$26:$AF$26</c:f>
              <c:numCache>
                <c:formatCode>_ * #,##0_ ;_ * \-#,##0_ ;_ * "-"??_ ;_ @_ </c:formatCode>
                <c:ptCount val="10"/>
                <c:pt idx="0">
                  <c:v>29633</c:v>
                </c:pt>
                <c:pt idx="1">
                  <c:v>29224</c:v>
                </c:pt>
                <c:pt idx="2">
                  <c:v>28483</c:v>
                </c:pt>
                <c:pt idx="3">
                  <c:v>30044</c:v>
                </c:pt>
                <c:pt idx="4">
                  <c:v>30260</c:v>
                </c:pt>
                <c:pt idx="5">
                  <c:v>31144</c:v>
                </c:pt>
                <c:pt idx="6">
                  <c:v>31512</c:v>
                </c:pt>
                <c:pt idx="7">
                  <c:v>33486</c:v>
                </c:pt>
                <c:pt idx="8">
                  <c:v>36085</c:v>
                </c:pt>
                <c:pt idx="9">
                  <c:v>32967</c:v>
                </c:pt>
              </c:numCache>
            </c:numRef>
          </c:val>
          <c:smooth val="0"/>
        </c:ser>
        <c:dLbls>
          <c:showLegendKey val="0"/>
          <c:showVal val="0"/>
          <c:showCatName val="0"/>
          <c:showSerName val="0"/>
          <c:showPercent val="0"/>
          <c:showBubbleSize val="0"/>
        </c:dLbls>
        <c:marker val="1"/>
        <c:smooth val="0"/>
        <c:axId val="328741680"/>
        <c:axId val="328742240"/>
      </c:lineChart>
      <c:catAx>
        <c:axId val="328741680"/>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8742240"/>
        <c:crosses val="autoZero"/>
        <c:auto val="1"/>
        <c:lblAlgn val="ctr"/>
        <c:lblOffset val="100"/>
        <c:noMultiLvlLbl val="0"/>
      </c:catAx>
      <c:valAx>
        <c:axId val="328742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8741680"/>
        <c:crosses val="autoZero"/>
        <c:crossBetween val="between"/>
      </c:valAx>
      <c:valAx>
        <c:axId val="328742800"/>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8743360"/>
        <c:crosses val="max"/>
        <c:crossBetween val="between"/>
      </c:valAx>
      <c:catAx>
        <c:axId val="328743360"/>
        <c:scaling>
          <c:orientation val="minMax"/>
        </c:scaling>
        <c:delete val="1"/>
        <c:axPos val="b"/>
        <c:majorTickMark val="out"/>
        <c:minorTickMark val="none"/>
        <c:tickLblPos val="none"/>
        <c:crossAx val="328742800"/>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'1.1.3 G2'!$T$27</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 G2'!$W$9:$AF$9</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G2'!$W$27:$AF$27</c:f>
              <c:numCache>
                <c:formatCode>_ * #,##0_ ;_ * \-#,##0_ ;_ * "-"??_ ;_ @_ </c:formatCode>
                <c:ptCount val="10"/>
                <c:pt idx="0">
                  <c:v>255</c:v>
                </c:pt>
                <c:pt idx="1">
                  <c:v>625</c:v>
                </c:pt>
                <c:pt idx="2">
                  <c:v>1019</c:v>
                </c:pt>
                <c:pt idx="3">
                  <c:v>1608</c:v>
                </c:pt>
                <c:pt idx="4">
                  <c:v>1528</c:v>
                </c:pt>
                <c:pt idx="5">
                  <c:v>1275</c:v>
                </c:pt>
                <c:pt idx="6">
                  <c:v>1212</c:v>
                </c:pt>
                <c:pt idx="7">
                  <c:v>1232</c:v>
                </c:pt>
                <c:pt idx="8">
                  <c:v>1190</c:v>
                </c:pt>
                <c:pt idx="9">
                  <c:v>411</c:v>
                </c:pt>
              </c:numCache>
            </c:numRef>
          </c:val>
        </c:ser>
        <c:ser>
          <c:idx val="3"/>
          <c:order val="3"/>
          <c:tx>
            <c:strRef>
              <c:f>'1.1.3 G2'!$T$28</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 G2'!$W$9:$AF$9</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G2'!$W$28:$AF$28</c:f>
              <c:numCache>
                <c:formatCode>_ * #,##0_ ;_ * \-#,##0_ ;_ * "-"??_ ;_ @_ </c:formatCode>
                <c:ptCount val="10"/>
                <c:pt idx="0">
                  <c:v>198</c:v>
                </c:pt>
                <c:pt idx="1">
                  <c:v>869</c:v>
                </c:pt>
                <c:pt idx="2">
                  <c:v>1710</c:v>
                </c:pt>
                <c:pt idx="3">
                  <c:v>2612</c:v>
                </c:pt>
                <c:pt idx="4">
                  <c:v>2200</c:v>
                </c:pt>
                <c:pt idx="5">
                  <c:v>1764</c:v>
                </c:pt>
                <c:pt idx="6">
                  <c:v>1657</c:v>
                </c:pt>
                <c:pt idx="7">
                  <c:v>1467</c:v>
                </c:pt>
                <c:pt idx="8">
                  <c:v>751</c:v>
                </c:pt>
                <c:pt idx="9">
                  <c:v>174</c:v>
                </c:pt>
              </c:numCache>
            </c:numRef>
          </c:val>
        </c:ser>
        <c:dLbls>
          <c:showLegendKey val="0"/>
          <c:showVal val="0"/>
          <c:showCatName val="0"/>
          <c:showSerName val="0"/>
          <c:showPercent val="0"/>
          <c:showBubbleSize val="0"/>
        </c:dLbls>
        <c:gapWidth val="75"/>
        <c:axId val="329206416"/>
        <c:axId val="329205856"/>
      </c:barChart>
      <c:lineChart>
        <c:grouping val="standard"/>
        <c:varyColors val="0"/>
        <c:ser>
          <c:idx val="0"/>
          <c:order val="0"/>
          <c:tx>
            <c:strRef>
              <c:f>'1.1.3 G2'!$T$29</c:f>
              <c:strCache>
                <c:ptCount val="1"/>
                <c:pt idx="0">
                  <c:v>Sal. Prom. Varones</c:v>
                </c:pt>
              </c:strCache>
            </c:strRef>
          </c:tx>
          <c:spPr>
            <a:ln w="12700" cap="rnd">
              <a:solidFill>
                <a:srgbClr val="0070C0"/>
              </a:solidFill>
              <a:prstDash val="sysDash"/>
              <a:round/>
            </a:ln>
            <a:effectLst/>
          </c:spPr>
          <c:marker>
            <c:symbol val="none"/>
          </c:marker>
          <c:cat>
            <c:strRef>
              <c:f>'1.1.3 G2'!$W$10:$AF$10</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G2'!$W$29:$AF$29</c:f>
              <c:numCache>
                <c:formatCode>_ * #,##0_ ;_ * \-#,##0_ ;_ * "-"??_ ;_ @_ </c:formatCode>
                <c:ptCount val="10"/>
                <c:pt idx="0">
                  <c:v>18894</c:v>
                </c:pt>
                <c:pt idx="1">
                  <c:v>23307</c:v>
                </c:pt>
                <c:pt idx="2">
                  <c:v>26051</c:v>
                </c:pt>
                <c:pt idx="3">
                  <c:v>27414</c:v>
                </c:pt>
                <c:pt idx="4">
                  <c:v>27558</c:v>
                </c:pt>
                <c:pt idx="5">
                  <c:v>27012</c:v>
                </c:pt>
                <c:pt idx="6">
                  <c:v>25613</c:v>
                </c:pt>
                <c:pt idx="7">
                  <c:v>25574</c:v>
                </c:pt>
                <c:pt idx="8">
                  <c:v>26283</c:v>
                </c:pt>
                <c:pt idx="9">
                  <c:v>30296</c:v>
                </c:pt>
              </c:numCache>
            </c:numRef>
          </c:val>
          <c:smooth val="0"/>
        </c:ser>
        <c:ser>
          <c:idx val="1"/>
          <c:order val="1"/>
          <c:tx>
            <c:strRef>
              <c:f>'1.1.3 G2'!$T$30</c:f>
              <c:strCache>
                <c:ptCount val="1"/>
                <c:pt idx="0">
                  <c:v>Sal. Prom. Mujeres</c:v>
                </c:pt>
              </c:strCache>
            </c:strRef>
          </c:tx>
          <c:spPr>
            <a:ln w="12700" cap="sq" cmpd="sng">
              <a:solidFill>
                <a:srgbClr val="00B0F0"/>
              </a:solidFill>
              <a:prstDash val="lgDash"/>
              <a:miter lim="800000"/>
            </a:ln>
            <a:effectLst/>
          </c:spPr>
          <c:marker>
            <c:symbol val="none"/>
          </c:marker>
          <c:cat>
            <c:strRef>
              <c:f>'1.1.3 G2'!$W$10:$AF$10</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G2'!$W$30:$AF$30</c:f>
              <c:numCache>
                <c:formatCode>_ * #,##0_ ;_ * \-#,##0_ ;_ * "-"??_ ;_ @_ </c:formatCode>
                <c:ptCount val="10"/>
                <c:pt idx="0">
                  <c:v>18399</c:v>
                </c:pt>
                <c:pt idx="1">
                  <c:v>26225</c:v>
                </c:pt>
                <c:pt idx="2">
                  <c:v>26611</c:v>
                </c:pt>
                <c:pt idx="3">
                  <c:v>25653</c:v>
                </c:pt>
                <c:pt idx="4">
                  <c:v>26299</c:v>
                </c:pt>
                <c:pt idx="5">
                  <c:v>25472</c:v>
                </c:pt>
                <c:pt idx="6">
                  <c:v>25039</c:v>
                </c:pt>
                <c:pt idx="7">
                  <c:v>26348</c:v>
                </c:pt>
                <c:pt idx="8">
                  <c:v>28198</c:v>
                </c:pt>
                <c:pt idx="9">
                  <c:v>36985</c:v>
                </c:pt>
              </c:numCache>
            </c:numRef>
          </c:val>
          <c:smooth val="0"/>
        </c:ser>
        <c:dLbls>
          <c:showLegendKey val="0"/>
          <c:showVal val="0"/>
          <c:showCatName val="0"/>
          <c:showSerName val="0"/>
          <c:showPercent val="0"/>
          <c:showBubbleSize val="0"/>
        </c:dLbls>
        <c:marker val="1"/>
        <c:smooth val="0"/>
        <c:axId val="328747840"/>
        <c:axId val="329205296"/>
      </c:lineChart>
      <c:catAx>
        <c:axId val="328747840"/>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9205296"/>
        <c:crosses val="autoZero"/>
        <c:auto val="1"/>
        <c:lblAlgn val="ctr"/>
        <c:lblOffset val="100"/>
        <c:noMultiLvlLbl val="0"/>
      </c:catAx>
      <c:valAx>
        <c:axId val="329205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8747840"/>
        <c:crosses val="autoZero"/>
        <c:crossBetween val="between"/>
      </c:valAx>
      <c:valAx>
        <c:axId val="329205856"/>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206416"/>
        <c:crosses val="max"/>
        <c:crossBetween val="between"/>
      </c:valAx>
      <c:catAx>
        <c:axId val="329206416"/>
        <c:scaling>
          <c:orientation val="minMax"/>
        </c:scaling>
        <c:delete val="1"/>
        <c:axPos val="b"/>
        <c:numFmt formatCode="General" sourceLinked="1"/>
        <c:majorTickMark val="out"/>
        <c:minorTickMark val="none"/>
        <c:tickLblPos val="none"/>
        <c:crossAx val="329205856"/>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'1.1.3 G2'!$T$31</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G2'!$W$31:$AF$31</c:f>
              <c:numCache>
                <c:formatCode>_ * #,##0_ ;_ * \-#,##0_ ;_ * "-"??_ ;_ @_ </c:formatCode>
                <c:ptCount val="10"/>
                <c:pt idx="0">
                  <c:v>285</c:v>
                </c:pt>
                <c:pt idx="1">
                  <c:v>1139</c:v>
                </c:pt>
                <c:pt idx="2">
                  <c:v>1835</c:v>
                </c:pt>
                <c:pt idx="3">
                  <c:v>2700</c:v>
                </c:pt>
                <c:pt idx="4">
                  <c:v>2903</c:v>
                </c:pt>
                <c:pt idx="5">
                  <c:v>2662</c:v>
                </c:pt>
                <c:pt idx="6">
                  <c:v>2777</c:v>
                </c:pt>
                <c:pt idx="7">
                  <c:v>2659</c:v>
                </c:pt>
                <c:pt idx="8">
                  <c:v>2597</c:v>
                </c:pt>
                <c:pt idx="9">
                  <c:v>827</c:v>
                </c:pt>
              </c:numCache>
            </c:numRef>
          </c:val>
        </c:ser>
        <c:ser>
          <c:idx val="3"/>
          <c:order val="3"/>
          <c:tx>
            <c:strRef>
              <c:f>'1.1.3 G2'!$T$32</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G2'!$W$32:$AF$32</c:f>
              <c:numCache>
                <c:formatCode>_ * #,##0_ ;_ * \-#,##0_ ;_ * "-"??_ ;_ @_ </c:formatCode>
                <c:ptCount val="10"/>
                <c:pt idx="0">
                  <c:v>180</c:v>
                </c:pt>
                <c:pt idx="1">
                  <c:v>1085</c:v>
                </c:pt>
                <c:pt idx="2">
                  <c:v>1981</c:v>
                </c:pt>
                <c:pt idx="3">
                  <c:v>2781</c:v>
                </c:pt>
                <c:pt idx="4">
                  <c:v>2633</c:v>
                </c:pt>
                <c:pt idx="5">
                  <c:v>2154</c:v>
                </c:pt>
                <c:pt idx="6">
                  <c:v>1990</c:v>
                </c:pt>
                <c:pt idx="7">
                  <c:v>1847</c:v>
                </c:pt>
                <c:pt idx="8">
                  <c:v>935</c:v>
                </c:pt>
                <c:pt idx="9">
                  <c:v>280</c:v>
                </c:pt>
              </c:numCache>
            </c:numRef>
          </c:val>
        </c:ser>
        <c:dLbls>
          <c:showLegendKey val="0"/>
          <c:showVal val="0"/>
          <c:showCatName val="0"/>
          <c:showSerName val="0"/>
          <c:showPercent val="0"/>
          <c:showBubbleSize val="0"/>
        </c:dLbls>
        <c:gapWidth val="75"/>
        <c:axId val="329212576"/>
        <c:axId val="329212016"/>
      </c:barChart>
      <c:lineChart>
        <c:grouping val="standard"/>
        <c:varyColors val="0"/>
        <c:ser>
          <c:idx val="0"/>
          <c:order val="0"/>
          <c:tx>
            <c:strRef>
              <c:f>'1.1.3 G2'!$T$33</c:f>
              <c:strCache>
                <c:ptCount val="1"/>
                <c:pt idx="0">
                  <c:v>Sal. Prom. Varones</c:v>
                </c:pt>
              </c:strCache>
            </c:strRef>
          </c:tx>
          <c:spPr>
            <a:ln w="12700" cap="rnd">
              <a:solidFill>
                <a:srgbClr val="0070C0"/>
              </a:solidFill>
              <a:prstDash val="sysDash"/>
              <a:round/>
            </a:ln>
            <a:effectLst/>
          </c:spPr>
          <c:marker>
            <c:symbol val="none"/>
          </c:marker>
          <c:cat>
            <c:strRef>
              <c:f>'1.1.3 G2'!$W$9:$AF$9</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G2'!$W$33:$AF$33</c:f>
              <c:numCache>
                <c:formatCode>_ * #,##0_ ;_ * \-#,##0_ ;_ * "-"??_ ;_ @_ </c:formatCode>
                <c:ptCount val="10"/>
                <c:pt idx="0">
                  <c:v>6367</c:v>
                </c:pt>
                <c:pt idx="1">
                  <c:v>7546</c:v>
                </c:pt>
                <c:pt idx="2">
                  <c:v>8517</c:v>
                </c:pt>
                <c:pt idx="3">
                  <c:v>9647</c:v>
                </c:pt>
                <c:pt idx="4">
                  <c:v>10301</c:v>
                </c:pt>
                <c:pt idx="5">
                  <c:v>11750</c:v>
                </c:pt>
                <c:pt idx="6">
                  <c:v>12776</c:v>
                </c:pt>
                <c:pt idx="7">
                  <c:v>14580</c:v>
                </c:pt>
                <c:pt idx="8">
                  <c:v>16270</c:v>
                </c:pt>
                <c:pt idx="9">
                  <c:v>16691</c:v>
                </c:pt>
              </c:numCache>
            </c:numRef>
          </c:val>
          <c:smooth val="0"/>
        </c:ser>
        <c:ser>
          <c:idx val="1"/>
          <c:order val="1"/>
          <c:tx>
            <c:strRef>
              <c:f>'1.1.3 G2'!$T$34</c:f>
              <c:strCache>
                <c:ptCount val="1"/>
                <c:pt idx="0">
                  <c:v>Sal. Prom. Mujeres</c:v>
                </c:pt>
              </c:strCache>
            </c:strRef>
          </c:tx>
          <c:spPr>
            <a:ln w="12700" cap="sq" cmpd="sng">
              <a:solidFill>
                <a:srgbClr val="00B0F0"/>
              </a:solidFill>
              <a:prstDash val="lgDash"/>
              <a:miter lim="800000"/>
            </a:ln>
            <a:effectLst/>
          </c:spPr>
          <c:marker>
            <c:symbol val="none"/>
          </c:marker>
          <c:cat>
            <c:strRef>
              <c:f>'1.1.3 G2'!$W$9:$AF$9</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G2'!$W$34:$AF$34</c:f>
              <c:numCache>
                <c:formatCode>_ * #,##0_ ;_ * \-#,##0_ ;_ * "-"??_ ;_ @_ </c:formatCode>
                <c:ptCount val="10"/>
                <c:pt idx="0">
                  <c:v>7473</c:v>
                </c:pt>
                <c:pt idx="1">
                  <c:v>8831</c:v>
                </c:pt>
                <c:pt idx="2">
                  <c:v>9836</c:v>
                </c:pt>
                <c:pt idx="3">
                  <c:v>10360</c:v>
                </c:pt>
                <c:pt idx="4">
                  <c:v>10941</c:v>
                </c:pt>
                <c:pt idx="5">
                  <c:v>12090</c:v>
                </c:pt>
                <c:pt idx="6">
                  <c:v>12526</c:v>
                </c:pt>
                <c:pt idx="7">
                  <c:v>13704</c:v>
                </c:pt>
                <c:pt idx="8">
                  <c:v>15969</c:v>
                </c:pt>
                <c:pt idx="9">
                  <c:v>16360</c:v>
                </c:pt>
              </c:numCache>
            </c:numRef>
          </c:val>
          <c:smooth val="0"/>
        </c:ser>
        <c:dLbls>
          <c:showLegendKey val="0"/>
          <c:showVal val="0"/>
          <c:showCatName val="0"/>
          <c:showSerName val="0"/>
          <c:showPercent val="0"/>
          <c:showBubbleSize val="0"/>
        </c:dLbls>
        <c:marker val="1"/>
        <c:smooth val="0"/>
        <c:axId val="329210896"/>
        <c:axId val="329211456"/>
      </c:lineChart>
      <c:catAx>
        <c:axId val="329210896"/>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9211456"/>
        <c:crosses val="autoZero"/>
        <c:auto val="1"/>
        <c:lblAlgn val="ctr"/>
        <c:lblOffset val="100"/>
        <c:noMultiLvlLbl val="0"/>
      </c:catAx>
      <c:valAx>
        <c:axId val="329211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210896"/>
        <c:crosses val="autoZero"/>
        <c:crossBetween val="between"/>
      </c:valAx>
      <c:valAx>
        <c:axId val="329212016"/>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212576"/>
        <c:crosses val="max"/>
        <c:crossBetween val="between"/>
      </c:valAx>
      <c:catAx>
        <c:axId val="329212576"/>
        <c:scaling>
          <c:orientation val="minMax"/>
        </c:scaling>
        <c:delete val="1"/>
        <c:axPos val="b"/>
        <c:majorTickMark val="out"/>
        <c:minorTickMark val="none"/>
        <c:tickLblPos val="none"/>
        <c:crossAx val="329212016"/>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7"/>
          <c:y val="0.18890813648294005"/>
          <c:w val="0.67197112860892472"/>
          <c:h val="0.51323928258967688"/>
        </c:manualLayout>
      </c:layout>
      <c:barChart>
        <c:barDir val="col"/>
        <c:grouping val="clustered"/>
        <c:varyColors val="0"/>
        <c:ser>
          <c:idx val="2"/>
          <c:order val="2"/>
          <c:tx>
            <c:strRef>
              <c:f>'1.1.3 G2'!$T$35</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G2'!$W$35:$AF$35</c:f>
              <c:numCache>
                <c:formatCode>_ * #,##0_ ;_ * \-#,##0_ ;_ * "-"??_ ;_ @_ </c:formatCode>
                <c:ptCount val="10"/>
                <c:pt idx="0">
                  <c:v>1558</c:v>
                </c:pt>
                <c:pt idx="1">
                  <c:v>3407</c:v>
                </c:pt>
                <c:pt idx="2">
                  <c:v>4792</c:v>
                </c:pt>
                <c:pt idx="3">
                  <c:v>5899</c:v>
                </c:pt>
                <c:pt idx="4">
                  <c:v>5764</c:v>
                </c:pt>
                <c:pt idx="5">
                  <c:v>5130</c:v>
                </c:pt>
                <c:pt idx="6">
                  <c:v>5579</c:v>
                </c:pt>
                <c:pt idx="7">
                  <c:v>5755</c:v>
                </c:pt>
                <c:pt idx="8">
                  <c:v>5414</c:v>
                </c:pt>
                <c:pt idx="9">
                  <c:v>2722</c:v>
                </c:pt>
              </c:numCache>
            </c:numRef>
          </c:val>
        </c:ser>
        <c:ser>
          <c:idx val="3"/>
          <c:order val="3"/>
          <c:tx>
            <c:strRef>
              <c:f>'1.1.3 G2'!$T$36</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G2'!$W$36:$AF$36</c:f>
              <c:numCache>
                <c:formatCode>_ * #,##0_ ;_ * \-#,##0_ ;_ * "-"??_ ;_ @_ </c:formatCode>
                <c:ptCount val="10"/>
                <c:pt idx="0">
                  <c:v>1199</c:v>
                </c:pt>
                <c:pt idx="1">
                  <c:v>2881</c:v>
                </c:pt>
                <c:pt idx="2">
                  <c:v>4268</c:v>
                </c:pt>
                <c:pt idx="3">
                  <c:v>5291</c:v>
                </c:pt>
                <c:pt idx="4">
                  <c:v>4969</c:v>
                </c:pt>
                <c:pt idx="5">
                  <c:v>3921</c:v>
                </c:pt>
                <c:pt idx="6">
                  <c:v>3797</c:v>
                </c:pt>
                <c:pt idx="7">
                  <c:v>3779</c:v>
                </c:pt>
                <c:pt idx="8">
                  <c:v>2785</c:v>
                </c:pt>
                <c:pt idx="9">
                  <c:v>1136</c:v>
                </c:pt>
              </c:numCache>
            </c:numRef>
          </c:val>
        </c:ser>
        <c:dLbls>
          <c:showLegendKey val="0"/>
          <c:showVal val="0"/>
          <c:showCatName val="0"/>
          <c:showSerName val="0"/>
          <c:showPercent val="0"/>
          <c:showBubbleSize val="0"/>
        </c:dLbls>
        <c:gapWidth val="75"/>
        <c:axId val="329218736"/>
        <c:axId val="329218176"/>
      </c:barChart>
      <c:lineChart>
        <c:grouping val="standard"/>
        <c:varyColors val="0"/>
        <c:ser>
          <c:idx val="0"/>
          <c:order val="0"/>
          <c:tx>
            <c:strRef>
              <c:f>'1.1.3 G2'!$T$37</c:f>
              <c:strCache>
                <c:ptCount val="1"/>
                <c:pt idx="0">
                  <c:v>Sal. Prom. Varones</c:v>
                </c:pt>
              </c:strCache>
            </c:strRef>
          </c:tx>
          <c:spPr>
            <a:ln w="12700" cap="rnd">
              <a:solidFill>
                <a:srgbClr val="0070C0"/>
              </a:solidFill>
              <a:prstDash val="sysDash"/>
              <a:round/>
            </a:ln>
            <a:effectLst/>
          </c:spPr>
          <c:marker>
            <c:symbol val="none"/>
          </c:marker>
          <c:cat>
            <c:strRef>
              <c:f>'1.1.3 G2'!$W$9:$AF$9</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G2'!$W$37:$AF$37</c:f>
              <c:numCache>
                <c:formatCode>_ * #,##0_ ;_ * \-#,##0_ ;_ * "-"??_ ;_ @_ </c:formatCode>
                <c:ptCount val="10"/>
                <c:pt idx="0">
                  <c:v>8535</c:v>
                </c:pt>
                <c:pt idx="1">
                  <c:v>10091</c:v>
                </c:pt>
                <c:pt idx="2">
                  <c:v>12275</c:v>
                </c:pt>
                <c:pt idx="3">
                  <c:v>13615</c:v>
                </c:pt>
                <c:pt idx="4">
                  <c:v>14318</c:v>
                </c:pt>
                <c:pt idx="5">
                  <c:v>14251</c:v>
                </c:pt>
                <c:pt idx="6">
                  <c:v>15516</c:v>
                </c:pt>
                <c:pt idx="7">
                  <c:v>26994</c:v>
                </c:pt>
                <c:pt idx="8">
                  <c:v>31981</c:v>
                </c:pt>
                <c:pt idx="9">
                  <c:v>28975</c:v>
                </c:pt>
              </c:numCache>
            </c:numRef>
          </c:val>
          <c:smooth val="0"/>
        </c:ser>
        <c:ser>
          <c:idx val="1"/>
          <c:order val="1"/>
          <c:tx>
            <c:strRef>
              <c:f>'1.1.3 G2'!$T$38</c:f>
              <c:strCache>
                <c:ptCount val="1"/>
                <c:pt idx="0">
                  <c:v>Sal. Prom. Mujeres</c:v>
                </c:pt>
              </c:strCache>
            </c:strRef>
          </c:tx>
          <c:spPr>
            <a:ln w="12700" cap="sq" cmpd="sng">
              <a:solidFill>
                <a:srgbClr val="00B0F0"/>
              </a:solidFill>
              <a:prstDash val="lgDash"/>
              <a:miter lim="800000"/>
            </a:ln>
            <a:effectLst/>
          </c:spPr>
          <c:marker>
            <c:symbol val="none"/>
          </c:marker>
          <c:cat>
            <c:strRef>
              <c:f>'1.1.3 G2'!$W$9:$AF$9</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G2'!$W$38:$AF$38</c:f>
              <c:numCache>
                <c:formatCode>_ * #,##0_ ;_ * \-#,##0_ ;_ * "-"??_ ;_ @_ </c:formatCode>
                <c:ptCount val="10"/>
                <c:pt idx="0">
                  <c:v>8650</c:v>
                </c:pt>
                <c:pt idx="1">
                  <c:v>12223</c:v>
                </c:pt>
                <c:pt idx="2">
                  <c:v>14250</c:v>
                </c:pt>
                <c:pt idx="3">
                  <c:v>14950</c:v>
                </c:pt>
                <c:pt idx="4">
                  <c:v>15798</c:v>
                </c:pt>
                <c:pt idx="5">
                  <c:v>16564</c:v>
                </c:pt>
                <c:pt idx="6">
                  <c:v>24483</c:v>
                </c:pt>
                <c:pt idx="7">
                  <c:v>30976</c:v>
                </c:pt>
                <c:pt idx="8">
                  <c:v>35047</c:v>
                </c:pt>
                <c:pt idx="9">
                  <c:v>30905</c:v>
                </c:pt>
              </c:numCache>
            </c:numRef>
          </c:val>
          <c:smooth val="0"/>
        </c:ser>
        <c:dLbls>
          <c:showLegendKey val="0"/>
          <c:showVal val="0"/>
          <c:showCatName val="0"/>
          <c:showSerName val="0"/>
          <c:showPercent val="0"/>
          <c:showBubbleSize val="0"/>
        </c:dLbls>
        <c:marker val="1"/>
        <c:smooth val="0"/>
        <c:axId val="329217056"/>
        <c:axId val="329217616"/>
      </c:lineChart>
      <c:catAx>
        <c:axId val="329217056"/>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9217616"/>
        <c:crosses val="autoZero"/>
        <c:auto val="1"/>
        <c:lblAlgn val="ctr"/>
        <c:lblOffset val="100"/>
        <c:noMultiLvlLbl val="0"/>
      </c:catAx>
      <c:valAx>
        <c:axId val="32921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217056"/>
        <c:crosses val="autoZero"/>
        <c:crossBetween val="between"/>
      </c:valAx>
      <c:valAx>
        <c:axId val="329218176"/>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84"/>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218736"/>
        <c:crosses val="max"/>
        <c:crossBetween val="between"/>
      </c:valAx>
      <c:catAx>
        <c:axId val="329218736"/>
        <c:scaling>
          <c:orientation val="minMax"/>
        </c:scaling>
        <c:delete val="1"/>
        <c:axPos val="b"/>
        <c:majorTickMark val="out"/>
        <c:minorTickMark val="none"/>
        <c:tickLblPos val="none"/>
        <c:crossAx val="329218176"/>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1"/>
          <c:y val="0.18890813648293972"/>
          <c:w val="0.67197112860892405"/>
          <c:h val="0.51323928258967644"/>
        </c:manualLayout>
      </c:layout>
      <c:barChart>
        <c:barDir val="col"/>
        <c:grouping val="clustered"/>
        <c:varyColors val="0"/>
        <c:ser>
          <c:idx val="2"/>
          <c:order val="2"/>
          <c:tx>
            <c:strRef>
              <c:f>'1.1.3 G2'!$T$46</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G2'!$W$46:$AF$46</c:f>
              <c:numCache>
                <c:formatCode>_ * #,##0_ ;_ * \-#,##0_ ;_ * "-"??_ ;_ @_ </c:formatCode>
                <c:ptCount val="10"/>
                <c:pt idx="0">
                  <c:v>3185</c:v>
                </c:pt>
                <c:pt idx="1">
                  <c:v>8398</c:v>
                </c:pt>
                <c:pt idx="2">
                  <c:v>12943</c:v>
                </c:pt>
                <c:pt idx="3">
                  <c:v>14699</c:v>
                </c:pt>
                <c:pt idx="4">
                  <c:v>12070</c:v>
                </c:pt>
                <c:pt idx="5">
                  <c:v>8397</c:v>
                </c:pt>
                <c:pt idx="6">
                  <c:v>5200</c:v>
                </c:pt>
                <c:pt idx="7">
                  <c:v>3014</c:v>
                </c:pt>
                <c:pt idx="8">
                  <c:v>1610</c:v>
                </c:pt>
                <c:pt idx="9">
                  <c:v>495</c:v>
                </c:pt>
              </c:numCache>
            </c:numRef>
          </c:val>
        </c:ser>
        <c:ser>
          <c:idx val="3"/>
          <c:order val="3"/>
          <c:tx>
            <c:strRef>
              <c:f>'1.1.3 G2'!$T$47</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G2'!$W$47:$AF$47</c:f>
              <c:numCache>
                <c:formatCode>_ * #,##0_ ;_ * \-#,##0_ ;_ * "-"??_ ;_ @_ </c:formatCode>
                <c:ptCount val="10"/>
                <c:pt idx="0">
                  <c:v>356</c:v>
                </c:pt>
                <c:pt idx="1">
                  <c:v>1212</c:v>
                </c:pt>
                <c:pt idx="2">
                  <c:v>1583</c:v>
                </c:pt>
                <c:pt idx="3">
                  <c:v>1484</c:v>
                </c:pt>
                <c:pt idx="4">
                  <c:v>1098</c:v>
                </c:pt>
                <c:pt idx="5">
                  <c:v>745</c:v>
                </c:pt>
                <c:pt idx="6">
                  <c:v>423</c:v>
                </c:pt>
                <c:pt idx="7">
                  <c:v>292</c:v>
                </c:pt>
                <c:pt idx="8">
                  <c:v>118</c:v>
                </c:pt>
                <c:pt idx="9">
                  <c:v>37</c:v>
                </c:pt>
              </c:numCache>
            </c:numRef>
          </c:val>
        </c:ser>
        <c:dLbls>
          <c:showLegendKey val="0"/>
          <c:showVal val="0"/>
          <c:showCatName val="0"/>
          <c:showSerName val="0"/>
          <c:showPercent val="0"/>
          <c:showBubbleSize val="0"/>
        </c:dLbls>
        <c:gapWidth val="75"/>
        <c:axId val="329454416"/>
        <c:axId val="329453856"/>
      </c:barChart>
      <c:lineChart>
        <c:grouping val="standard"/>
        <c:varyColors val="0"/>
        <c:ser>
          <c:idx val="0"/>
          <c:order val="0"/>
          <c:tx>
            <c:strRef>
              <c:f>'1.1.3 G2'!$T$48</c:f>
              <c:strCache>
                <c:ptCount val="1"/>
                <c:pt idx="0">
                  <c:v>Sal. Prom. Varones</c:v>
                </c:pt>
              </c:strCache>
            </c:strRef>
          </c:tx>
          <c:spPr>
            <a:ln w="12700" cap="rnd">
              <a:solidFill>
                <a:srgbClr val="0070C0"/>
              </a:solidFill>
              <a:prstDash val="sysDash"/>
              <a:round/>
            </a:ln>
            <a:effectLst/>
          </c:spPr>
          <c:marker>
            <c:symbol val="none"/>
          </c:marker>
          <c:cat>
            <c:strRef>
              <c:f>'1.1.3 G2'!$W$10:$AF$10</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G2'!$W$48:$AF$48</c:f>
              <c:numCache>
                <c:formatCode>_ * #,##0_ ;_ * \-#,##0_ ;_ * "-"??_ ;_ @_ </c:formatCode>
                <c:ptCount val="10"/>
                <c:pt idx="0">
                  <c:v>42108</c:v>
                </c:pt>
                <c:pt idx="1">
                  <c:v>58810</c:v>
                </c:pt>
                <c:pt idx="2">
                  <c:v>74495</c:v>
                </c:pt>
                <c:pt idx="3">
                  <c:v>87328</c:v>
                </c:pt>
                <c:pt idx="4">
                  <c:v>96882</c:v>
                </c:pt>
                <c:pt idx="5">
                  <c:v>105296</c:v>
                </c:pt>
                <c:pt idx="6">
                  <c:v>111401</c:v>
                </c:pt>
                <c:pt idx="7">
                  <c:v>126492</c:v>
                </c:pt>
                <c:pt idx="8">
                  <c:v>124653</c:v>
                </c:pt>
                <c:pt idx="9">
                  <c:v>148917</c:v>
                </c:pt>
              </c:numCache>
            </c:numRef>
          </c:val>
          <c:smooth val="0"/>
        </c:ser>
        <c:ser>
          <c:idx val="1"/>
          <c:order val="1"/>
          <c:tx>
            <c:strRef>
              <c:f>'1.1.3 G2'!$T$49</c:f>
              <c:strCache>
                <c:ptCount val="1"/>
                <c:pt idx="0">
                  <c:v>Sal. Prom. Mujeres</c:v>
                </c:pt>
              </c:strCache>
            </c:strRef>
          </c:tx>
          <c:spPr>
            <a:ln w="12700" cap="sq" cmpd="sng">
              <a:solidFill>
                <a:srgbClr val="00B0F0"/>
              </a:solidFill>
              <a:prstDash val="lgDash"/>
              <a:miter lim="800000"/>
            </a:ln>
            <a:effectLst/>
          </c:spPr>
          <c:marker>
            <c:symbol val="none"/>
          </c:marker>
          <c:cat>
            <c:strRef>
              <c:f>'1.1.3 G2'!$W$10:$AF$10</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G2'!$W$49:$AF$49</c:f>
              <c:numCache>
                <c:formatCode>_ * #,##0_ ;_ * \-#,##0_ ;_ * "-"??_ ;_ @_ </c:formatCode>
                <c:ptCount val="10"/>
                <c:pt idx="0">
                  <c:v>33380</c:v>
                </c:pt>
                <c:pt idx="1">
                  <c:v>52282</c:v>
                </c:pt>
                <c:pt idx="2">
                  <c:v>65656</c:v>
                </c:pt>
                <c:pt idx="3">
                  <c:v>76066</c:v>
                </c:pt>
                <c:pt idx="4">
                  <c:v>81049</c:v>
                </c:pt>
                <c:pt idx="5">
                  <c:v>86275</c:v>
                </c:pt>
                <c:pt idx="6">
                  <c:v>103903</c:v>
                </c:pt>
                <c:pt idx="7">
                  <c:v>96035</c:v>
                </c:pt>
                <c:pt idx="8">
                  <c:v>70017</c:v>
                </c:pt>
                <c:pt idx="9">
                  <c:v>77122</c:v>
                </c:pt>
              </c:numCache>
            </c:numRef>
          </c:val>
          <c:smooth val="0"/>
        </c:ser>
        <c:dLbls>
          <c:showLegendKey val="0"/>
          <c:showVal val="0"/>
          <c:showCatName val="0"/>
          <c:showSerName val="0"/>
          <c:showPercent val="0"/>
          <c:showBubbleSize val="0"/>
        </c:dLbls>
        <c:marker val="1"/>
        <c:smooth val="0"/>
        <c:axId val="329452736"/>
        <c:axId val="329453296"/>
      </c:lineChart>
      <c:catAx>
        <c:axId val="329452736"/>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9453296"/>
        <c:crosses val="autoZero"/>
        <c:auto val="1"/>
        <c:lblAlgn val="ctr"/>
        <c:lblOffset val="100"/>
        <c:noMultiLvlLbl val="0"/>
      </c:catAx>
      <c:valAx>
        <c:axId val="32945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452736"/>
        <c:crosses val="autoZero"/>
        <c:crossBetween val="between"/>
      </c:valAx>
      <c:valAx>
        <c:axId val="329453856"/>
        <c:scaling>
          <c:orientation val="minMax"/>
        </c:scaling>
        <c:delete val="0"/>
        <c:axPos val="r"/>
        <c:title>
          <c:tx>
            <c:rich>
              <a:bodyPr rot="5400000" vert="horz"/>
              <a:lstStyle/>
              <a:p>
                <a:pPr>
                  <a:defRPr/>
                </a:pPr>
                <a:r>
                  <a:rPr lang="es-AR"/>
                  <a:t>Aportantes</a:t>
                </a:r>
              </a:p>
            </c:rich>
          </c:tx>
          <c:layout>
            <c:manualLayout>
              <c:xMode val="edge"/>
              <c:yMode val="edge"/>
              <c:x val="0.94484986876640442"/>
              <c:y val="0.35262598425196856"/>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454416"/>
        <c:crosses val="max"/>
        <c:crossBetween val="between"/>
      </c:valAx>
      <c:catAx>
        <c:axId val="329454416"/>
        <c:scaling>
          <c:orientation val="minMax"/>
        </c:scaling>
        <c:delete val="1"/>
        <c:axPos val="b"/>
        <c:majorTickMark val="out"/>
        <c:minorTickMark val="none"/>
        <c:tickLblPos val="none"/>
        <c:crossAx val="329453856"/>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67100930565498"/>
          <c:y val="7.3787897255877075E-2"/>
          <c:w val="0.7910805058458602"/>
          <c:h val="0.74291671745366195"/>
        </c:manualLayout>
      </c:layout>
      <c:barChart>
        <c:barDir val="bar"/>
        <c:grouping val="stacked"/>
        <c:varyColors val="0"/>
        <c:ser>
          <c:idx val="0"/>
          <c:order val="0"/>
          <c:tx>
            <c:strRef>
              <c:f>'1.1.2.d'!$C$3</c:f>
              <c:strCache>
                <c:ptCount val="1"/>
                <c:pt idx="0">
                  <c:v>Varones</c:v>
                </c:pt>
              </c:strCache>
            </c:strRef>
          </c:tx>
          <c:spPr>
            <a:solidFill>
              <a:srgbClr val="0070C0"/>
            </a:solidFill>
            <a:ln>
              <a:solidFill>
                <a:schemeClr val="tx1"/>
              </a:solidFill>
            </a:ln>
            <a:effectLst/>
          </c:spPr>
          <c:invertIfNegative val="0"/>
          <c:cat>
            <c:strRef>
              <c:f>'1.1.2.d'!$A$5:$A$15</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'1.1.2.d'!$G$5:$G$15</c:f>
              <c:numCache>
                <c:formatCode>#,##0</c:formatCode>
                <c:ptCount val="11"/>
                <c:pt idx="0">
                  <c:v>-42518</c:v>
                </c:pt>
                <c:pt idx="1">
                  <c:v>-389029</c:v>
                </c:pt>
                <c:pt idx="2">
                  <c:v>-659589</c:v>
                </c:pt>
                <c:pt idx="3">
                  <c:v>-718219</c:v>
                </c:pt>
                <c:pt idx="4">
                  <c:v>-722294</c:v>
                </c:pt>
                <c:pt idx="5">
                  <c:v>-613665</c:v>
                </c:pt>
                <c:pt idx="6">
                  <c:v>-479477</c:v>
                </c:pt>
                <c:pt idx="7">
                  <c:v>-378212</c:v>
                </c:pt>
                <c:pt idx="8">
                  <c:v>-298406</c:v>
                </c:pt>
                <c:pt idx="9">
                  <c:v>-204957</c:v>
                </c:pt>
                <c:pt idx="10">
                  <c:v>-87475</c:v>
                </c:pt>
              </c:numCache>
            </c:numRef>
          </c:val>
        </c:ser>
        <c:ser>
          <c:idx val="1"/>
          <c:order val="1"/>
          <c:tx>
            <c:strRef>
              <c:f>'1.1.2.d'!$D$3</c:f>
              <c:strCache>
                <c:ptCount val="1"/>
                <c:pt idx="0">
                  <c:v>Mujeres</c:v>
                </c:pt>
              </c:strCache>
            </c:strRef>
          </c:tx>
          <c:spPr>
            <a:solidFill>
              <a:srgbClr val="00B0F0"/>
            </a:solidFill>
            <a:ln>
              <a:solidFill>
                <a:schemeClr val="tx1"/>
              </a:solidFill>
            </a:ln>
            <a:effectLst/>
          </c:spPr>
          <c:invertIfNegative val="0"/>
          <c:cat>
            <c:strRef>
              <c:f>'1.1.2.d'!$A$5:$A$15</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'1.1.2.d'!$H$5:$H$15</c:f>
              <c:numCache>
                <c:formatCode>#,##0</c:formatCode>
                <c:ptCount val="11"/>
                <c:pt idx="0">
                  <c:v>16892</c:v>
                </c:pt>
                <c:pt idx="1">
                  <c:v>179546</c:v>
                </c:pt>
                <c:pt idx="2">
                  <c:v>355659</c:v>
                </c:pt>
                <c:pt idx="3">
                  <c:v>394760</c:v>
                </c:pt>
                <c:pt idx="4">
                  <c:v>388990</c:v>
                </c:pt>
                <c:pt idx="5">
                  <c:v>346152</c:v>
                </c:pt>
                <c:pt idx="6">
                  <c:v>270797</c:v>
                </c:pt>
                <c:pt idx="7">
                  <c:v>213140</c:v>
                </c:pt>
                <c:pt idx="8">
                  <c:v>170732</c:v>
                </c:pt>
                <c:pt idx="9">
                  <c:v>73380</c:v>
                </c:pt>
                <c:pt idx="10">
                  <c:v>34875</c:v>
                </c:pt>
              </c:numCache>
            </c:numRef>
          </c:val>
        </c:ser>
        <c:dLbls>
          <c:showLegendKey val="0"/>
          <c:showVal val="0"/>
          <c:showCatName val="0"/>
          <c:showSerName val="0"/>
          <c:showPercent val="0"/>
          <c:showBubbleSize val="0"/>
        </c:dLbls>
        <c:gapWidth val="25"/>
        <c:overlap val="100"/>
        <c:axId val="326218320"/>
        <c:axId val="326218880"/>
      </c:barChart>
      <c:catAx>
        <c:axId val="326218320"/>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Grupos</a:t>
                </a:r>
                <a:r>
                  <a:rPr lang="es-AR" baseline="0">
                    <a:solidFill>
                      <a:sysClr val="windowText" lastClr="000000"/>
                    </a:solidFill>
                  </a:rPr>
                  <a:t> de e</a:t>
                </a:r>
                <a:r>
                  <a:rPr lang="es-AR">
                    <a:solidFill>
                      <a:sysClr val="windowText" lastClr="000000"/>
                    </a:solidFill>
                  </a:rPr>
                  <a:t>dad</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26218880"/>
        <c:crosses val="autoZero"/>
        <c:auto val="1"/>
        <c:lblAlgn val="ctr"/>
        <c:lblOffset val="100"/>
        <c:noMultiLvlLbl val="0"/>
      </c:catAx>
      <c:valAx>
        <c:axId val="326218880"/>
        <c:scaling>
          <c:orientation val="minMax"/>
          <c:max val="800000"/>
          <c:min val="-800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Miles de personas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26218320"/>
        <c:crosses val="autoZero"/>
        <c:crossBetween val="between"/>
        <c:majorUnit val="200000"/>
      </c:valAx>
      <c:spPr>
        <a:noFill/>
        <a:ln>
          <a:noFill/>
        </a:ln>
        <a:effectLst/>
      </c:spPr>
    </c:plotArea>
    <c:legend>
      <c:legendPos val="t"/>
      <c:layout>
        <c:manualLayout>
          <c:xMode val="edge"/>
          <c:yMode val="edge"/>
          <c:x val="0.8127225005965163"/>
          <c:y val="6.1919504643962849E-2"/>
          <c:w val="0.13576692913385829"/>
          <c:h val="0.1728591046862176"/>
        </c:manualLayout>
      </c:layout>
      <c:overlay val="0"/>
      <c:spPr>
        <a:solidFill>
          <a:schemeClr val="bg1"/>
        </a:solidFill>
        <a:ln>
          <a:solidFill>
            <a:srgbClr val="00B0F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A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1"/>
          <c:y val="0.18890813648293972"/>
          <c:w val="0.67197112860892405"/>
          <c:h val="0.51323928258967644"/>
        </c:manualLayout>
      </c:layout>
      <c:barChart>
        <c:barDir val="col"/>
        <c:grouping val="clustered"/>
        <c:varyColors val="0"/>
        <c:ser>
          <c:idx val="2"/>
          <c:order val="2"/>
          <c:tx>
            <c:strRef>
              <c:f>'1.1.3 G2'!$T$50</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 G2'!$W$10:$AF$10</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G2'!$W$50:$AF$50</c:f>
              <c:numCache>
                <c:formatCode>_ * #,##0_ ;_ * \-#,##0_ ;_ * "-"??_ ;_ @_ </c:formatCode>
                <c:ptCount val="10"/>
                <c:pt idx="0">
                  <c:v>76604</c:v>
                </c:pt>
                <c:pt idx="1">
                  <c:v>126681</c:v>
                </c:pt>
                <c:pt idx="2">
                  <c:v>147169</c:v>
                </c:pt>
                <c:pt idx="3">
                  <c:v>153914</c:v>
                </c:pt>
                <c:pt idx="4">
                  <c:v>126164</c:v>
                </c:pt>
                <c:pt idx="5">
                  <c:v>96146</c:v>
                </c:pt>
                <c:pt idx="6">
                  <c:v>73079</c:v>
                </c:pt>
                <c:pt idx="7">
                  <c:v>56664</c:v>
                </c:pt>
                <c:pt idx="8">
                  <c:v>39543</c:v>
                </c:pt>
                <c:pt idx="9">
                  <c:v>13404</c:v>
                </c:pt>
              </c:numCache>
            </c:numRef>
          </c:val>
        </c:ser>
        <c:ser>
          <c:idx val="3"/>
          <c:order val="3"/>
          <c:tx>
            <c:strRef>
              <c:f>'1.1.3 G2'!$T$51</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 G2'!$W$10:$AF$10</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G2'!$W$51:$AF$51</c:f>
              <c:numCache>
                <c:formatCode>_ * #,##0_ ;_ * \-#,##0_ ;_ * "-"??_ ;_ @_ </c:formatCode>
                <c:ptCount val="10"/>
                <c:pt idx="0">
                  <c:v>14028</c:v>
                </c:pt>
                <c:pt idx="1">
                  <c:v>30666</c:v>
                </c:pt>
                <c:pt idx="2">
                  <c:v>34652</c:v>
                </c:pt>
                <c:pt idx="3">
                  <c:v>33173</c:v>
                </c:pt>
                <c:pt idx="4">
                  <c:v>28940</c:v>
                </c:pt>
                <c:pt idx="5">
                  <c:v>21826</c:v>
                </c:pt>
                <c:pt idx="6">
                  <c:v>15262</c:v>
                </c:pt>
                <c:pt idx="7">
                  <c:v>11804</c:v>
                </c:pt>
                <c:pt idx="8">
                  <c:v>4203</c:v>
                </c:pt>
                <c:pt idx="9">
                  <c:v>2239</c:v>
                </c:pt>
              </c:numCache>
            </c:numRef>
          </c:val>
        </c:ser>
        <c:dLbls>
          <c:showLegendKey val="0"/>
          <c:showVal val="0"/>
          <c:showCatName val="0"/>
          <c:showSerName val="0"/>
          <c:showPercent val="0"/>
          <c:showBubbleSize val="0"/>
        </c:dLbls>
        <c:gapWidth val="75"/>
        <c:axId val="329460576"/>
        <c:axId val="329460016"/>
      </c:barChart>
      <c:lineChart>
        <c:grouping val="standard"/>
        <c:varyColors val="0"/>
        <c:ser>
          <c:idx val="0"/>
          <c:order val="0"/>
          <c:tx>
            <c:strRef>
              <c:f>'1.1.3 G2'!$T$52</c:f>
              <c:strCache>
                <c:ptCount val="1"/>
                <c:pt idx="0">
                  <c:v>Sal. Prom. Varones</c:v>
                </c:pt>
              </c:strCache>
            </c:strRef>
          </c:tx>
          <c:spPr>
            <a:ln w="12700" cap="rnd">
              <a:solidFill>
                <a:srgbClr val="0070C0"/>
              </a:solidFill>
              <a:prstDash val="sysDash"/>
              <a:round/>
            </a:ln>
            <a:effectLst/>
          </c:spPr>
          <c:marker>
            <c:symbol val="none"/>
          </c:marker>
          <c:cat>
            <c:strRef>
              <c:f>'1.1.3 G2'!$W$8:$AF$8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G2'!$W$52:$AF$52</c:f>
              <c:numCache>
                <c:formatCode>_ * #,##0_ ;_ * \-#,##0_ ;_ * "-"??_ ;_ @_ </c:formatCode>
                <c:ptCount val="10"/>
                <c:pt idx="0">
                  <c:v>20406</c:v>
                </c:pt>
                <c:pt idx="1">
                  <c:v>26932</c:v>
                </c:pt>
                <c:pt idx="2">
                  <c:v>32921</c:v>
                </c:pt>
                <c:pt idx="3">
                  <c:v>37278</c:v>
                </c:pt>
                <c:pt idx="4">
                  <c:v>41113</c:v>
                </c:pt>
                <c:pt idx="5">
                  <c:v>44045</c:v>
                </c:pt>
                <c:pt idx="6">
                  <c:v>44727</c:v>
                </c:pt>
                <c:pt idx="7">
                  <c:v>46076</c:v>
                </c:pt>
                <c:pt idx="8">
                  <c:v>45816</c:v>
                </c:pt>
                <c:pt idx="9">
                  <c:v>38391</c:v>
                </c:pt>
              </c:numCache>
            </c:numRef>
          </c:val>
          <c:smooth val="0"/>
        </c:ser>
        <c:ser>
          <c:idx val="1"/>
          <c:order val="1"/>
          <c:tx>
            <c:strRef>
              <c:f>'1.1.3 G2'!$T$53</c:f>
              <c:strCache>
                <c:ptCount val="1"/>
                <c:pt idx="0">
                  <c:v>Sal. Prom. Mujeres</c:v>
                </c:pt>
              </c:strCache>
            </c:strRef>
          </c:tx>
          <c:spPr>
            <a:ln w="12700" cap="sq" cmpd="sng">
              <a:solidFill>
                <a:srgbClr val="00B0F0"/>
              </a:solidFill>
              <a:prstDash val="lgDash"/>
              <a:miter lim="800000"/>
            </a:ln>
            <a:effectLst/>
          </c:spPr>
          <c:marker>
            <c:symbol val="none"/>
          </c:marker>
          <c:cat>
            <c:strRef>
              <c:f>'1.1.3 G2'!$W$8:$AF$8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G2'!$W$53:$AF$53</c:f>
              <c:numCache>
                <c:formatCode>_ * #,##0_ ;_ * \-#,##0_ ;_ * "-"??_ ;_ @_ </c:formatCode>
                <c:ptCount val="10"/>
                <c:pt idx="0">
                  <c:v>19155</c:v>
                </c:pt>
                <c:pt idx="1">
                  <c:v>26302</c:v>
                </c:pt>
                <c:pt idx="2">
                  <c:v>31062</c:v>
                </c:pt>
                <c:pt idx="3">
                  <c:v>34530</c:v>
                </c:pt>
                <c:pt idx="4">
                  <c:v>36265</c:v>
                </c:pt>
                <c:pt idx="5">
                  <c:v>37063</c:v>
                </c:pt>
                <c:pt idx="6">
                  <c:v>34989</c:v>
                </c:pt>
                <c:pt idx="7">
                  <c:v>34161</c:v>
                </c:pt>
                <c:pt idx="8">
                  <c:v>33565</c:v>
                </c:pt>
                <c:pt idx="9">
                  <c:v>28065</c:v>
                </c:pt>
              </c:numCache>
            </c:numRef>
          </c:val>
          <c:smooth val="0"/>
        </c:ser>
        <c:dLbls>
          <c:showLegendKey val="0"/>
          <c:showVal val="0"/>
          <c:showCatName val="0"/>
          <c:showSerName val="0"/>
          <c:showPercent val="0"/>
          <c:showBubbleSize val="0"/>
        </c:dLbls>
        <c:marker val="1"/>
        <c:smooth val="0"/>
        <c:axId val="329458896"/>
        <c:axId val="329459456"/>
      </c:lineChart>
      <c:catAx>
        <c:axId val="329458896"/>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9459456"/>
        <c:crosses val="autoZero"/>
        <c:auto val="1"/>
        <c:lblAlgn val="ctr"/>
        <c:lblOffset val="100"/>
        <c:noMultiLvlLbl val="0"/>
      </c:catAx>
      <c:valAx>
        <c:axId val="329459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458896"/>
        <c:crosses val="autoZero"/>
        <c:crossBetween val="between"/>
      </c:valAx>
      <c:valAx>
        <c:axId val="329460016"/>
        <c:scaling>
          <c:orientation val="minMax"/>
        </c:scaling>
        <c:delete val="0"/>
        <c:axPos val="r"/>
        <c:title>
          <c:tx>
            <c:rich>
              <a:bodyPr rot="5400000" vert="horz"/>
              <a:lstStyle/>
              <a:p>
                <a:pPr>
                  <a:defRPr/>
                </a:pPr>
                <a:r>
                  <a:rPr lang="es-AR"/>
                  <a:t>Aportantes</a:t>
                </a:r>
              </a:p>
            </c:rich>
          </c:tx>
          <c:layout>
            <c:manualLayout>
              <c:xMode val="edge"/>
              <c:yMode val="edge"/>
              <c:x val="0.94484986876640442"/>
              <c:y val="0.35262598425196856"/>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460576"/>
        <c:crosses val="max"/>
        <c:crossBetween val="between"/>
      </c:valAx>
      <c:catAx>
        <c:axId val="329460576"/>
        <c:scaling>
          <c:orientation val="minMax"/>
        </c:scaling>
        <c:delete val="1"/>
        <c:axPos val="b"/>
        <c:numFmt formatCode="General" sourceLinked="1"/>
        <c:majorTickMark val="out"/>
        <c:minorTickMark val="none"/>
        <c:tickLblPos val="none"/>
        <c:crossAx val="329460016"/>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'1.1.3 G2'!$T$42</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G2'!$W$42:$AF$42</c:f>
              <c:numCache>
                <c:formatCode>_ * #,##0_ ;_ * \-#,##0_ ;_ * "-"??_ ;_ @_ </c:formatCode>
                <c:ptCount val="10"/>
                <c:pt idx="0">
                  <c:v>32704</c:v>
                </c:pt>
                <c:pt idx="1">
                  <c:v>35531</c:v>
                </c:pt>
                <c:pt idx="2">
                  <c:v>35660</c:v>
                </c:pt>
                <c:pt idx="3">
                  <c:v>38122</c:v>
                </c:pt>
                <c:pt idx="4">
                  <c:v>34175</c:v>
                </c:pt>
                <c:pt idx="5">
                  <c:v>27948</c:v>
                </c:pt>
                <c:pt idx="6">
                  <c:v>24008</c:v>
                </c:pt>
                <c:pt idx="7">
                  <c:v>17624</c:v>
                </c:pt>
                <c:pt idx="8">
                  <c:v>9692</c:v>
                </c:pt>
                <c:pt idx="9">
                  <c:v>4938</c:v>
                </c:pt>
              </c:numCache>
            </c:numRef>
          </c:val>
        </c:ser>
        <c:ser>
          <c:idx val="3"/>
          <c:order val="3"/>
          <c:tx>
            <c:strRef>
              <c:f>'1.1.3 G2'!$T$43</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G2'!$W$43:$AF$43</c:f>
              <c:numCache>
                <c:formatCode>_ * #,##0_ ;_ * \-#,##0_ ;_ * "-"??_ ;_ @_ </c:formatCode>
                <c:ptCount val="10"/>
                <c:pt idx="0">
                  <c:v>3499</c:v>
                </c:pt>
                <c:pt idx="1">
                  <c:v>4562</c:v>
                </c:pt>
                <c:pt idx="2">
                  <c:v>5193</c:v>
                </c:pt>
                <c:pt idx="3">
                  <c:v>5379</c:v>
                </c:pt>
                <c:pt idx="4">
                  <c:v>4494</c:v>
                </c:pt>
                <c:pt idx="5">
                  <c:v>3274</c:v>
                </c:pt>
                <c:pt idx="6">
                  <c:v>2501</c:v>
                </c:pt>
                <c:pt idx="7">
                  <c:v>1859</c:v>
                </c:pt>
                <c:pt idx="8">
                  <c:v>640</c:v>
                </c:pt>
                <c:pt idx="9">
                  <c:v>422</c:v>
                </c:pt>
              </c:numCache>
            </c:numRef>
          </c:val>
        </c:ser>
        <c:dLbls>
          <c:showLegendKey val="0"/>
          <c:showVal val="0"/>
          <c:showCatName val="0"/>
          <c:showSerName val="0"/>
          <c:showPercent val="0"/>
          <c:showBubbleSize val="0"/>
        </c:dLbls>
        <c:gapWidth val="75"/>
        <c:axId val="329466736"/>
        <c:axId val="329466176"/>
      </c:barChart>
      <c:lineChart>
        <c:grouping val="standard"/>
        <c:varyColors val="0"/>
        <c:ser>
          <c:idx val="0"/>
          <c:order val="0"/>
          <c:tx>
            <c:strRef>
              <c:f>'1.1.3 G2'!$T$44</c:f>
              <c:strCache>
                <c:ptCount val="1"/>
                <c:pt idx="0">
                  <c:v>Sal. Prom. Varones</c:v>
                </c:pt>
              </c:strCache>
            </c:strRef>
          </c:tx>
          <c:spPr>
            <a:ln w="12700" cap="rnd">
              <a:solidFill>
                <a:srgbClr val="0070C0"/>
              </a:solidFill>
              <a:prstDash val="sysDash"/>
              <a:round/>
            </a:ln>
            <a:effectLst/>
          </c:spPr>
          <c:marker>
            <c:symbol val="none"/>
          </c:marker>
          <c:cat>
            <c:strRef>
              <c:f>'1.1.3 G2'!$W$10:$AF$10</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G2'!$W$44:$AF$44</c:f>
              <c:numCache>
                <c:formatCode>_ * #,##0_ ;_ * \-#,##0_ ;_ * "-"??_ ;_ @_ </c:formatCode>
                <c:ptCount val="10"/>
                <c:pt idx="0">
                  <c:v>13959</c:v>
                </c:pt>
                <c:pt idx="1">
                  <c:v>19342</c:v>
                </c:pt>
                <c:pt idx="2">
                  <c:v>23181</c:v>
                </c:pt>
                <c:pt idx="3">
                  <c:v>26776</c:v>
                </c:pt>
                <c:pt idx="4">
                  <c:v>29831</c:v>
                </c:pt>
                <c:pt idx="5">
                  <c:v>30706</c:v>
                </c:pt>
                <c:pt idx="6">
                  <c:v>29545</c:v>
                </c:pt>
                <c:pt idx="7">
                  <c:v>27638</c:v>
                </c:pt>
                <c:pt idx="8">
                  <c:v>26244</c:v>
                </c:pt>
                <c:pt idx="9">
                  <c:v>24213</c:v>
                </c:pt>
              </c:numCache>
            </c:numRef>
          </c:val>
          <c:smooth val="0"/>
        </c:ser>
        <c:ser>
          <c:idx val="1"/>
          <c:order val="1"/>
          <c:tx>
            <c:strRef>
              <c:f>'1.1.3 G2'!$T$45</c:f>
              <c:strCache>
                <c:ptCount val="1"/>
                <c:pt idx="0">
                  <c:v>Sal. Prom. Mujeres</c:v>
                </c:pt>
              </c:strCache>
            </c:strRef>
          </c:tx>
          <c:spPr>
            <a:ln w="12700" cap="sq" cmpd="sng">
              <a:solidFill>
                <a:srgbClr val="00B0F0"/>
              </a:solidFill>
              <a:prstDash val="lgDash"/>
              <a:miter lim="800000"/>
            </a:ln>
            <a:effectLst/>
          </c:spPr>
          <c:marker>
            <c:symbol val="none"/>
          </c:marker>
          <c:cat>
            <c:strRef>
              <c:f>'1.1.3 G2'!$W$10:$AF$10</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G2'!$W$45:$AF$45</c:f>
              <c:numCache>
                <c:formatCode>_ * #,##0_ ;_ * \-#,##0_ ;_ * "-"??_ ;_ @_ </c:formatCode>
                <c:ptCount val="10"/>
                <c:pt idx="0">
                  <c:v>10100</c:v>
                </c:pt>
                <c:pt idx="1">
                  <c:v>16293</c:v>
                </c:pt>
                <c:pt idx="2">
                  <c:v>18720</c:v>
                </c:pt>
                <c:pt idx="3">
                  <c:v>19714</c:v>
                </c:pt>
                <c:pt idx="4">
                  <c:v>21043</c:v>
                </c:pt>
                <c:pt idx="5">
                  <c:v>21488</c:v>
                </c:pt>
                <c:pt idx="6">
                  <c:v>21777</c:v>
                </c:pt>
                <c:pt idx="7">
                  <c:v>23539</c:v>
                </c:pt>
                <c:pt idx="8">
                  <c:v>24479</c:v>
                </c:pt>
                <c:pt idx="9">
                  <c:v>25047</c:v>
                </c:pt>
              </c:numCache>
            </c:numRef>
          </c:val>
          <c:smooth val="0"/>
        </c:ser>
        <c:dLbls>
          <c:showLegendKey val="0"/>
          <c:showVal val="0"/>
          <c:showCatName val="0"/>
          <c:showSerName val="0"/>
          <c:showPercent val="0"/>
          <c:showBubbleSize val="0"/>
        </c:dLbls>
        <c:marker val="1"/>
        <c:smooth val="0"/>
        <c:axId val="329465056"/>
        <c:axId val="329465616"/>
      </c:lineChart>
      <c:catAx>
        <c:axId val="329465056"/>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9465616"/>
        <c:crosses val="autoZero"/>
        <c:auto val="1"/>
        <c:lblAlgn val="ctr"/>
        <c:lblOffset val="100"/>
        <c:noMultiLvlLbl val="0"/>
      </c:catAx>
      <c:valAx>
        <c:axId val="329465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465056"/>
        <c:crosses val="autoZero"/>
        <c:crossBetween val="between"/>
      </c:valAx>
      <c:valAx>
        <c:axId val="329466176"/>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466736"/>
        <c:crosses val="max"/>
        <c:crossBetween val="between"/>
      </c:valAx>
      <c:catAx>
        <c:axId val="329466736"/>
        <c:scaling>
          <c:orientation val="minMax"/>
        </c:scaling>
        <c:delete val="1"/>
        <c:axPos val="b"/>
        <c:majorTickMark val="out"/>
        <c:minorTickMark val="none"/>
        <c:tickLblPos val="none"/>
        <c:crossAx val="329466176"/>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1"/>
          <c:y val="0.18890813648293972"/>
          <c:w val="0.67197112860892405"/>
          <c:h val="0.51323928258967644"/>
        </c:manualLayout>
      </c:layout>
      <c:barChart>
        <c:barDir val="col"/>
        <c:grouping val="clustered"/>
        <c:varyColors val="0"/>
        <c:ser>
          <c:idx val="2"/>
          <c:order val="2"/>
          <c:tx>
            <c:strRef>
              <c:f>'1.1.3 G3'!$T$17</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G3'!$W$17:$AF$17</c:f>
              <c:numCache>
                <c:formatCode>_ * #,##0_ ;_ * \-#,##0_ ;_ * "-"??_ ;_ @_ </c:formatCode>
                <c:ptCount val="10"/>
                <c:pt idx="0">
                  <c:v>3372</c:v>
                </c:pt>
                <c:pt idx="1">
                  <c:v>6231</c:v>
                </c:pt>
                <c:pt idx="2">
                  <c:v>7695</c:v>
                </c:pt>
                <c:pt idx="3">
                  <c:v>8318</c:v>
                </c:pt>
                <c:pt idx="4">
                  <c:v>7708</c:v>
                </c:pt>
                <c:pt idx="5">
                  <c:v>6413</c:v>
                </c:pt>
                <c:pt idx="6">
                  <c:v>5380</c:v>
                </c:pt>
                <c:pt idx="7">
                  <c:v>4222</c:v>
                </c:pt>
                <c:pt idx="8">
                  <c:v>2923</c:v>
                </c:pt>
                <c:pt idx="9">
                  <c:v>746</c:v>
                </c:pt>
              </c:numCache>
            </c:numRef>
          </c:val>
        </c:ser>
        <c:ser>
          <c:idx val="3"/>
          <c:order val="3"/>
          <c:tx>
            <c:strRef>
              <c:f>'1.1.3 G3'!$T$18</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G3'!$W$18:$AF$18</c:f>
              <c:numCache>
                <c:formatCode>_ * #,##0_ ;_ * \-#,##0_ ;_ * "-"??_ ;_ @_ </c:formatCode>
                <c:ptCount val="10"/>
                <c:pt idx="0">
                  <c:v>351</c:v>
                </c:pt>
                <c:pt idx="1">
                  <c:v>1047</c:v>
                </c:pt>
                <c:pt idx="2">
                  <c:v>1329</c:v>
                </c:pt>
                <c:pt idx="3">
                  <c:v>1323</c:v>
                </c:pt>
                <c:pt idx="4">
                  <c:v>1200</c:v>
                </c:pt>
                <c:pt idx="5">
                  <c:v>956</c:v>
                </c:pt>
                <c:pt idx="6">
                  <c:v>745</c:v>
                </c:pt>
                <c:pt idx="7">
                  <c:v>583</c:v>
                </c:pt>
                <c:pt idx="8">
                  <c:v>175</c:v>
                </c:pt>
                <c:pt idx="9">
                  <c:v>82</c:v>
                </c:pt>
              </c:numCache>
            </c:numRef>
          </c:val>
        </c:ser>
        <c:dLbls>
          <c:showLegendKey val="0"/>
          <c:showVal val="0"/>
          <c:showCatName val="0"/>
          <c:showSerName val="0"/>
          <c:showPercent val="0"/>
          <c:showBubbleSize val="0"/>
        </c:dLbls>
        <c:gapWidth val="75"/>
        <c:axId val="329829408"/>
        <c:axId val="329828848"/>
      </c:barChart>
      <c:lineChart>
        <c:grouping val="standard"/>
        <c:varyColors val="0"/>
        <c:ser>
          <c:idx val="0"/>
          <c:order val="0"/>
          <c:tx>
            <c:strRef>
              <c:f>'1.1.3 G3'!$T$19</c:f>
              <c:strCache>
                <c:ptCount val="1"/>
                <c:pt idx="0">
                  <c:v>Sal. Prom. Varones</c:v>
                </c:pt>
              </c:strCache>
            </c:strRef>
          </c:tx>
          <c:spPr>
            <a:ln w="12700" cap="rnd">
              <a:solidFill>
                <a:srgbClr val="0070C0"/>
              </a:solidFill>
              <a:prstDash val="sysDash"/>
              <a:round/>
            </a:ln>
            <a:effectLst/>
          </c:spPr>
          <c:marker>
            <c:symbol val="none"/>
          </c:marker>
          <c:cat>
            <c:strRef>
              <c:f>'1.1.3 G3'!$W$10:$AF$10</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G3'!$W$19:$AF$19</c:f>
              <c:numCache>
                <c:formatCode>_ * #,##0_ ;_ * \-#,##0_ ;_ * "-"??_ ;_ @_ </c:formatCode>
                <c:ptCount val="10"/>
                <c:pt idx="0">
                  <c:v>25895</c:v>
                </c:pt>
                <c:pt idx="1">
                  <c:v>32867</c:v>
                </c:pt>
                <c:pt idx="2">
                  <c:v>38085</c:v>
                </c:pt>
                <c:pt idx="3">
                  <c:v>42678</c:v>
                </c:pt>
                <c:pt idx="4">
                  <c:v>46054</c:v>
                </c:pt>
                <c:pt idx="5">
                  <c:v>50123</c:v>
                </c:pt>
                <c:pt idx="6">
                  <c:v>53297</c:v>
                </c:pt>
                <c:pt idx="7">
                  <c:v>55559</c:v>
                </c:pt>
                <c:pt idx="8">
                  <c:v>58405</c:v>
                </c:pt>
                <c:pt idx="9">
                  <c:v>60044</c:v>
                </c:pt>
              </c:numCache>
            </c:numRef>
          </c:val>
          <c:smooth val="0"/>
        </c:ser>
        <c:ser>
          <c:idx val="1"/>
          <c:order val="1"/>
          <c:tx>
            <c:strRef>
              <c:f>'1.1.3 G3'!$T$20</c:f>
              <c:strCache>
                <c:ptCount val="1"/>
                <c:pt idx="0">
                  <c:v>Sal. Prom. Mujeres</c:v>
                </c:pt>
              </c:strCache>
            </c:strRef>
          </c:tx>
          <c:spPr>
            <a:ln w="12700" cap="sq" cmpd="sng">
              <a:solidFill>
                <a:srgbClr val="00B0F0"/>
              </a:solidFill>
              <a:prstDash val="lgDash"/>
              <a:miter lim="800000"/>
            </a:ln>
            <a:effectLst/>
          </c:spPr>
          <c:marker>
            <c:symbol val="none"/>
          </c:marker>
          <c:cat>
            <c:strRef>
              <c:f>'1.1.3 G3'!$W$10:$AF$10</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G3'!$W$20:$AF$20</c:f>
              <c:numCache>
                <c:formatCode>_ * #,##0_ ;_ * \-#,##0_ ;_ * "-"??_ ;_ @_ </c:formatCode>
                <c:ptCount val="10"/>
                <c:pt idx="0">
                  <c:v>26170</c:v>
                </c:pt>
                <c:pt idx="1">
                  <c:v>32426</c:v>
                </c:pt>
                <c:pt idx="2">
                  <c:v>37509</c:v>
                </c:pt>
                <c:pt idx="3">
                  <c:v>41459</c:v>
                </c:pt>
                <c:pt idx="4">
                  <c:v>50520</c:v>
                </c:pt>
                <c:pt idx="5">
                  <c:v>50656</c:v>
                </c:pt>
                <c:pt idx="6">
                  <c:v>52919</c:v>
                </c:pt>
                <c:pt idx="7">
                  <c:v>50803</c:v>
                </c:pt>
                <c:pt idx="8">
                  <c:v>52237</c:v>
                </c:pt>
                <c:pt idx="9">
                  <c:v>48051</c:v>
                </c:pt>
              </c:numCache>
            </c:numRef>
          </c:val>
          <c:smooth val="0"/>
        </c:ser>
        <c:dLbls>
          <c:showLegendKey val="0"/>
          <c:showVal val="0"/>
          <c:showCatName val="0"/>
          <c:showSerName val="0"/>
          <c:showPercent val="0"/>
          <c:showBubbleSize val="0"/>
        </c:dLbls>
        <c:marker val="1"/>
        <c:smooth val="0"/>
        <c:axId val="329827728"/>
        <c:axId val="329828288"/>
      </c:lineChart>
      <c:catAx>
        <c:axId val="329827728"/>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9828288"/>
        <c:crosses val="autoZero"/>
        <c:auto val="1"/>
        <c:lblAlgn val="ctr"/>
        <c:lblOffset val="100"/>
        <c:noMultiLvlLbl val="0"/>
      </c:catAx>
      <c:valAx>
        <c:axId val="329828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827728"/>
        <c:crosses val="autoZero"/>
        <c:crossBetween val="between"/>
      </c:valAx>
      <c:valAx>
        <c:axId val="329828848"/>
        <c:scaling>
          <c:orientation val="minMax"/>
        </c:scaling>
        <c:delete val="0"/>
        <c:axPos val="r"/>
        <c:title>
          <c:tx>
            <c:rich>
              <a:bodyPr rot="5400000" vert="horz"/>
              <a:lstStyle/>
              <a:p>
                <a:pPr>
                  <a:defRPr/>
                </a:pPr>
                <a:r>
                  <a:rPr lang="es-AR"/>
                  <a:t>Aportantes</a:t>
                </a:r>
              </a:p>
            </c:rich>
          </c:tx>
          <c:layout>
            <c:manualLayout>
              <c:xMode val="edge"/>
              <c:yMode val="edge"/>
              <c:x val="0.94484986876640442"/>
              <c:y val="0.35262598425196856"/>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829408"/>
        <c:crosses val="max"/>
        <c:crossBetween val="between"/>
      </c:valAx>
      <c:catAx>
        <c:axId val="329829408"/>
        <c:scaling>
          <c:orientation val="minMax"/>
        </c:scaling>
        <c:delete val="1"/>
        <c:axPos val="b"/>
        <c:majorTickMark val="out"/>
        <c:minorTickMark val="none"/>
        <c:tickLblPos val="none"/>
        <c:crossAx val="329828848"/>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1"/>
          <c:y val="0.18890813648293972"/>
          <c:w val="0.67197112860892405"/>
          <c:h val="0.51323928258967644"/>
        </c:manualLayout>
      </c:layout>
      <c:barChart>
        <c:barDir val="col"/>
        <c:grouping val="clustered"/>
        <c:varyColors val="0"/>
        <c:ser>
          <c:idx val="2"/>
          <c:order val="2"/>
          <c:tx>
            <c:strRef>
              <c:f>'1.1.3 G3'!$T$21</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G3'!$W$21:$AF$21</c:f>
              <c:numCache>
                <c:formatCode>_ * #,##0_ ;_ * \-#,##0_ ;_ * "-"??_ ;_ @_ </c:formatCode>
                <c:ptCount val="10"/>
                <c:pt idx="0">
                  <c:v>60992</c:v>
                </c:pt>
                <c:pt idx="1">
                  <c:v>71015</c:v>
                </c:pt>
                <c:pt idx="2">
                  <c:v>69797</c:v>
                </c:pt>
                <c:pt idx="3">
                  <c:v>64066</c:v>
                </c:pt>
                <c:pt idx="4">
                  <c:v>51431</c:v>
                </c:pt>
                <c:pt idx="5">
                  <c:v>37507</c:v>
                </c:pt>
                <c:pt idx="6">
                  <c:v>26540</c:v>
                </c:pt>
                <c:pt idx="7">
                  <c:v>17934</c:v>
                </c:pt>
                <c:pt idx="8">
                  <c:v>9836</c:v>
                </c:pt>
                <c:pt idx="9">
                  <c:v>4588</c:v>
                </c:pt>
              </c:numCache>
            </c:numRef>
          </c:val>
        </c:ser>
        <c:ser>
          <c:idx val="3"/>
          <c:order val="3"/>
          <c:tx>
            <c:strRef>
              <c:f>'1.1.3 G3'!$T$22</c:f>
              <c:strCache>
                <c:ptCount val="1"/>
                <c:pt idx="0">
                  <c:v>Aportantes Mujeres</c:v>
                </c:pt>
              </c:strCache>
            </c:strRef>
          </c:tx>
          <c:spPr>
            <a:solidFill>
              <a:srgbClr val="00B0F0"/>
            </a:solidFill>
            <a:ln>
              <a:solidFill>
                <a:schemeClr val="tx1">
                  <a:lumMod val="75000"/>
                  <a:lumOff val="25000"/>
                </a:schemeClr>
              </a:solidFill>
            </a:ln>
          </c:spPr>
          <c:invertIfNegative val="0"/>
          <c:val>
            <c:numRef>
              <c:f>'1.1.3 G3'!$W$22:$AF$22</c:f>
              <c:numCache>
                <c:formatCode>_ * #,##0_ ;_ * \-#,##0_ ;_ * "-"??_ ;_ @_ </c:formatCode>
                <c:ptCount val="10"/>
                <c:pt idx="0">
                  <c:v>2053</c:v>
                </c:pt>
                <c:pt idx="1">
                  <c:v>4666</c:v>
                </c:pt>
                <c:pt idx="2">
                  <c:v>4791</c:v>
                </c:pt>
                <c:pt idx="3">
                  <c:v>4175</c:v>
                </c:pt>
                <c:pt idx="4">
                  <c:v>3288</c:v>
                </c:pt>
                <c:pt idx="5">
                  <c:v>2235</c:v>
                </c:pt>
                <c:pt idx="6">
                  <c:v>1491</c:v>
                </c:pt>
                <c:pt idx="7">
                  <c:v>1159</c:v>
                </c:pt>
                <c:pt idx="8">
                  <c:v>450</c:v>
                </c:pt>
                <c:pt idx="9">
                  <c:v>234</c:v>
                </c:pt>
              </c:numCache>
            </c:numRef>
          </c:val>
        </c:ser>
        <c:dLbls>
          <c:showLegendKey val="0"/>
          <c:showVal val="0"/>
          <c:showCatName val="0"/>
          <c:showSerName val="0"/>
          <c:showPercent val="0"/>
          <c:showBubbleSize val="0"/>
        </c:dLbls>
        <c:gapWidth val="75"/>
        <c:axId val="329835568"/>
        <c:axId val="329835008"/>
      </c:barChart>
      <c:lineChart>
        <c:grouping val="standard"/>
        <c:varyColors val="0"/>
        <c:ser>
          <c:idx val="0"/>
          <c:order val="0"/>
          <c:tx>
            <c:strRef>
              <c:f>'1.1.3 G3'!$T$23</c:f>
              <c:strCache>
                <c:ptCount val="1"/>
                <c:pt idx="0">
                  <c:v>Sal. Prom. Varones</c:v>
                </c:pt>
              </c:strCache>
            </c:strRef>
          </c:tx>
          <c:spPr>
            <a:ln w="12700" cap="rnd">
              <a:solidFill>
                <a:srgbClr val="0070C0"/>
              </a:solidFill>
              <a:prstDash val="sysDash"/>
              <a:round/>
            </a:ln>
            <a:effectLst/>
          </c:spPr>
          <c:marker>
            <c:symbol val="none"/>
          </c:marker>
          <c:cat>
            <c:strRef>
              <c:f>'1.1.3 G3'!$W$10:$AF$10</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G3'!$W$23:$AF$23</c:f>
              <c:numCache>
                <c:formatCode>_ * #,##0_ ;_ * \-#,##0_ ;_ * "-"??_ ;_ @_ </c:formatCode>
                <c:ptCount val="10"/>
                <c:pt idx="0">
                  <c:v>14030</c:v>
                </c:pt>
                <c:pt idx="1">
                  <c:v>17805</c:v>
                </c:pt>
                <c:pt idx="2">
                  <c:v>20957</c:v>
                </c:pt>
                <c:pt idx="3">
                  <c:v>23603</c:v>
                </c:pt>
                <c:pt idx="4">
                  <c:v>25458</c:v>
                </c:pt>
                <c:pt idx="5">
                  <c:v>26887</c:v>
                </c:pt>
                <c:pt idx="6">
                  <c:v>28936</c:v>
                </c:pt>
                <c:pt idx="7">
                  <c:v>30729</c:v>
                </c:pt>
                <c:pt idx="8">
                  <c:v>37027</c:v>
                </c:pt>
                <c:pt idx="9">
                  <c:v>40336</c:v>
                </c:pt>
              </c:numCache>
            </c:numRef>
          </c:val>
          <c:smooth val="0"/>
        </c:ser>
        <c:ser>
          <c:idx val="1"/>
          <c:order val="1"/>
          <c:tx>
            <c:strRef>
              <c:f>'1.1.3 G3'!$T$24</c:f>
              <c:strCache>
                <c:ptCount val="1"/>
                <c:pt idx="0">
                  <c:v>Sal. Prom. Mujeres</c:v>
                </c:pt>
              </c:strCache>
            </c:strRef>
          </c:tx>
          <c:spPr>
            <a:ln w="12700" cap="sq" cmpd="sng">
              <a:solidFill>
                <a:srgbClr val="00B0F0"/>
              </a:solidFill>
              <a:prstDash val="lgDash"/>
              <a:miter lim="800000"/>
            </a:ln>
            <a:effectLst/>
          </c:spPr>
          <c:marker>
            <c:symbol val="none"/>
          </c:marker>
          <c:cat>
            <c:strRef>
              <c:f>'1.1.3 G3'!$W$10:$AF$10</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G3'!$W$24:$AF$24</c:f>
              <c:numCache>
                <c:formatCode>_ * #,##0_ ;_ * \-#,##0_ ;_ * "-"??_ ;_ @_ </c:formatCode>
                <c:ptCount val="10"/>
                <c:pt idx="0">
                  <c:v>17831</c:v>
                </c:pt>
                <c:pt idx="1">
                  <c:v>25692</c:v>
                </c:pt>
                <c:pt idx="2">
                  <c:v>29940</c:v>
                </c:pt>
                <c:pt idx="3">
                  <c:v>32870</c:v>
                </c:pt>
                <c:pt idx="4">
                  <c:v>32953</c:v>
                </c:pt>
                <c:pt idx="5">
                  <c:v>32395</c:v>
                </c:pt>
                <c:pt idx="6">
                  <c:v>32838</c:v>
                </c:pt>
                <c:pt idx="7">
                  <c:v>33983</c:v>
                </c:pt>
                <c:pt idx="8">
                  <c:v>40088</c:v>
                </c:pt>
                <c:pt idx="9">
                  <c:v>36287</c:v>
                </c:pt>
              </c:numCache>
            </c:numRef>
          </c:val>
          <c:smooth val="0"/>
        </c:ser>
        <c:dLbls>
          <c:showLegendKey val="0"/>
          <c:showVal val="0"/>
          <c:showCatName val="0"/>
          <c:showSerName val="0"/>
          <c:showPercent val="0"/>
          <c:showBubbleSize val="0"/>
        </c:dLbls>
        <c:marker val="1"/>
        <c:smooth val="0"/>
        <c:axId val="329833888"/>
        <c:axId val="329834448"/>
      </c:lineChart>
      <c:catAx>
        <c:axId val="329833888"/>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9834448"/>
        <c:crosses val="autoZero"/>
        <c:auto val="1"/>
        <c:lblAlgn val="ctr"/>
        <c:lblOffset val="100"/>
        <c:noMultiLvlLbl val="0"/>
      </c:catAx>
      <c:valAx>
        <c:axId val="329834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833888"/>
        <c:crosses val="autoZero"/>
        <c:crossBetween val="between"/>
      </c:valAx>
      <c:valAx>
        <c:axId val="329835008"/>
        <c:scaling>
          <c:orientation val="minMax"/>
        </c:scaling>
        <c:delete val="0"/>
        <c:axPos val="r"/>
        <c:title>
          <c:tx>
            <c:rich>
              <a:bodyPr rot="5400000" vert="horz"/>
              <a:lstStyle/>
              <a:p>
                <a:pPr>
                  <a:defRPr/>
                </a:pPr>
                <a:r>
                  <a:rPr lang="es-AR"/>
                  <a:t>Aportantes</a:t>
                </a:r>
              </a:p>
            </c:rich>
          </c:tx>
          <c:layout>
            <c:manualLayout>
              <c:xMode val="edge"/>
              <c:yMode val="edge"/>
              <c:x val="0.94484986876640442"/>
              <c:y val="0.35262598425196856"/>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835568"/>
        <c:crosses val="max"/>
        <c:crossBetween val="between"/>
      </c:valAx>
      <c:catAx>
        <c:axId val="329835568"/>
        <c:scaling>
          <c:orientation val="minMax"/>
        </c:scaling>
        <c:delete val="1"/>
        <c:axPos val="b"/>
        <c:majorTickMark val="out"/>
        <c:minorTickMark val="none"/>
        <c:tickLblPos val="none"/>
        <c:crossAx val="329835008"/>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1"/>
          <c:y val="0.18890813648293972"/>
          <c:w val="0.67197112860892405"/>
          <c:h val="0.51323928258967644"/>
        </c:manualLayout>
      </c:layout>
      <c:barChart>
        <c:barDir val="col"/>
        <c:grouping val="clustered"/>
        <c:varyColors val="0"/>
        <c:ser>
          <c:idx val="2"/>
          <c:order val="2"/>
          <c:tx>
            <c:strRef>
              <c:f>'1.1.3 G3'!$T$25</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G3'!$W$25:$AF$25</c:f>
              <c:numCache>
                <c:formatCode>_ * #,##0_ ;_ * \-#,##0_ ;_ * "-"??_ ;_ @_ </c:formatCode>
                <c:ptCount val="10"/>
                <c:pt idx="0">
                  <c:v>85034</c:v>
                </c:pt>
                <c:pt idx="1">
                  <c:v>126415</c:v>
                </c:pt>
                <c:pt idx="2">
                  <c:v>124371</c:v>
                </c:pt>
                <c:pt idx="3">
                  <c:v>115002</c:v>
                </c:pt>
                <c:pt idx="4">
                  <c:v>92317</c:v>
                </c:pt>
                <c:pt idx="5">
                  <c:v>64744</c:v>
                </c:pt>
                <c:pt idx="6">
                  <c:v>44415</c:v>
                </c:pt>
                <c:pt idx="7">
                  <c:v>31703</c:v>
                </c:pt>
                <c:pt idx="8">
                  <c:v>22174</c:v>
                </c:pt>
                <c:pt idx="9">
                  <c:v>9746</c:v>
                </c:pt>
              </c:numCache>
            </c:numRef>
          </c:val>
        </c:ser>
        <c:ser>
          <c:idx val="3"/>
          <c:order val="3"/>
          <c:tx>
            <c:strRef>
              <c:f>'1.1.3 G3'!$T$26</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G3'!$W$26:$AF$26</c:f>
              <c:numCache>
                <c:formatCode>_ * #,##0_ ;_ * \-#,##0_ ;_ * "-"??_ ;_ @_ </c:formatCode>
                <c:ptCount val="10"/>
                <c:pt idx="0">
                  <c:v>49869</c:v>
                </c:pt>
                <c:pt idx="1">
                  <c:v>77106</c:v>
                </c:pt>
                <c:pt idx="2">
                  <c:v>73257</c:v>
                </c:pt>
                <c:pt idx="3">
                  <c:v>63009</c:v>
                </c:pt>
                <c:pt idx="4">
                  <c:v>49182</c:v>
                </c:pt>
                <c:pt idx="5">
                  <c:v>32130</c:v>
                </c:pt>
                <c:pt idx="6">
                  <c:v>20593</c:v>
                </c:pt>
                <c:pt idx="7">
                  <c:v>15486</c:v>
                </c:pt>
                <c:pt idx="8">
                  <c:v>5639</c:v>
                </c:pt>
                <c:pt idx="9">
                  <c:v>3285</c:v>
                </c:pt>
              </c:numCache>
            </c:numRef>
          </c:val>
        </c:ser>
        <c:dLbls>
          <c:showLegendKey val="0"/>
          <c:showVal val="0"/>
          <c:showCatName val="0"/>
          <c:showSerName val="0"/>
          <c:showPercent val="0"/>
          <c:showBubbleSize val="0"/>
        </c:dLbls>
        <c:gapWidth val="75"/>
        <c:axId val="330769728"/>
        <c:axId val="330769168"/>
      </c:barChart>
      <c:lineChart>
        <c:grouping val="standard"/>
        <c:varyColors val="0"/>
        <c:ser>
          <c:idx val="0"/>
          <c:order val="0"/>
          <c:tx>
            <c:strRef>
              <c:f>'1.1.3 G3'!$T$27</c:f>
              <c:strCache>
                <c:ptCount val="1"/>
                <c:pt idx="0">
                  <c:v>Sal. Prom. Varones</c:v>
                </c:pt>
              </c:strCache>
            </c:strRef>
          </c:tx>
          <c:spPr>
            <a:ln w="12700" cap="rnd">
              <a:solidFill>
                <a:srgbClr val="0070C0"/>
              </a:solidFill>
              <a:prstDash val="sysDash"/>
              <a:round/>
            </a:ln>
            <a:effectLst/>
          </c:spPr>
          <c:marker>
            <c:symbol val="none"/>
          </c:marker>
          <c:cat>
            <c:strRef>
              <c:f>'1.1.3 G3'!$W$10:$AF$10</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G3'!$W$27:$AF$27</c:f>
              <c:numCache>
                <c:formatCode>_ * #,##0_ ;_ * \-#,##0_ ;_ * "-"??_ ;_ @_ </c:formatCode>
                <c:ptCount val="10"/>
                <c:pt idx="0">
                  <c:v>19474</c:v>
                </c:pt>
                <c:pt idx="1">
                  <c:v>23655</c:v>
                </c:pt>
                <c:pt idx="2">
                  <c:v>27386</c:v>
                </c:pt>
                <c:pt idx="3">
                  <c:v>30115</c:v>
                </c:pt>
                <c:pt idx="4">
                  <c:v>32588</c:v>
                </c:pt>
                <c:pt idx="5">
                  <c:v>34292</c:v>
                </c:pt>
                <c:pt idx="6">
                  <c:v>34237</c:v>
                </c:pt>
                <c:pt idx="7">
                  <c:v>35295</c:v>
                </c:pt>
                <c:pt idx="8">
                  <c:v>35068</c:v>
                </c:pt>
                <c:pt idx="9">
                  <c:v>30706</c:v>
                </c:pt>
              </c:numCache>
            </c:numRef>
          </c:val>
          <c:smooth val="0"/>
        </c:ser>
        <c:ser>
          <c:idx val="1"/>
          <c:order val="1"/>
          <c:tx>
            <c:strRef>
              <c:f>'1.1.3 G3'!$T$28</c:f>
              <c:strCache>
                <c:ptCount val="1"/>
                <c:pt idx="0">
                  <c:v>Sal. Prom. Mujeres</c:v>
                </c:pt>
              </c:strCache>
            </c:strRef>
          </c:tx>
          <c:spPr>
            <a:ln w="12700" cap="sq" cmpd="sng">
              <a:solidFill>
                <a:srgbClr val="00B0F0"/>
              </a:solidFill>
              <a:prstDash val="lgDash"/>
              <a:miter lim="800000"/>
            </a:ln>
            <a:effectLst/>
          </c:spPr>
          <c:marker>
            <c:symbol val="none"/>
          </c:marker>
          <c:cat>
            <c:strRef>
              <c:f>'1.1.3 G3'!$W$10:$AF$10</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G3'!$W$28:$AF$28</c:f>
              <c:numCache>
                <c:formatCode>_ * #,##0_ ;_ * \-#,##0_ ;_ * "-"??_ ;_ @_ </c:formatCode>
                <c:ptCount val="10"/>
                <c:pt idx="0">
                  <c:v>16670</c:v>
                </c:pt>
                <c:pt idx="1">
                  <c:v>20718</c:v>
                </c:pt>
                <c:pt idx="2">
                  <c:v>24042</c:v>
                </c:pt>
                <c:pt idx="3">
                  <c:v>26015</c:v>
                </c:pt>
                <c:pt idx="4">
                  <c:v>27698</c:v>
                </c:pt>
                <c:pt idx="5">
                  <c:v>28491</c:v>
                </c:pt>
                <c:pt idx="6">
                  <c:v>28089</c:v>
                </c:pt>
                <c:pt idx="7">
                  <c:v>28511</c:v>
                </c:pt>
                <c:pt idx="8">
                  <c:v>26997</c:v>
                </c:pt>
                <c:pt idx="9">
                  <c:v>23218</c:v>
                </c:pt>
              </c:numCache>
            </c:numRef>
          </c:val>
          <c:smooth val="0"/>
        </c:ser>
        <c:dLbls>
          <c:showLegendKey val="0"/>
          <c:showVal val="0"/>
          <c:showCatName val="0"/>
          <c:showSerName val="0"/>
          <c:showPercent val="0"/>
          <c:showBubbleSize val="0"/>
        </c:dLbls>
        <c:marker val="1"/>
        <c:smooth val="0"/>
        <c:axId val="330768048"/>
        <c:axId val="330768608"/>
      </c:lineChart>
      <c:catAx>
        <c:axId val="330768048"/>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30768608"/>
        <c:crosses val="autoZero"/>
        <c:auto val="1"/>
        <c:lblAlgn val="ctr"/>
        <c:lblOffset val="100"/>
        <c:noMultiLvlLbl val="0"/>
      </c:catAx>
      <c:valAx>
        <c:axId val="3307686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0768048"/>
        <c:crosses val="autoZero"/>
        <c:crossBetween val="between"/>
      </c:valAx>
      <c:valAx>
        <c:axId val="330769168"/>
        <c:scaling>
          <c:orientation val="minMax"/>
        </c:scaling>
        <c:delete val="0"/>
        <c:axPos val="r"/>
        <c:title>
          <c:tx>
            <c:rich>
              <a:bodyPr rot="5400000" vert="horz"/>
              <a:lstStyle/>
              <a:p>
                <a:pPr>
                  <a:defRPr/>
                </a:pPr>
                <a:r>
                  <a:rPr lang="es-AR"/>
                  <a:t>Aportantes</a:t>
                </a:r>
              </a:p>
            </c:rich>
          </c:tx>
          <c:layout>
            <c:manualLayout>
              <c:xMode val="edge"/>
              <c:yMode val="edge"/>
              <c:x val="0.94484986876640442"/>
              <c:y val="0.35262598425196856"/>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0769728"/>
        <c:crosses val="max"/>
        <c:crossBetween val="between"/>
      </c:valAx>
      <c:catAx>
        <c:axId val="330769728"/>
        <c:scaling>
          <c:orientation val="minMax"/>
        </c:scaling>
        <c:delete val="1"/>
        <c:axPos val="b"/>
        <c:majorTickMark val="out"/>
        <c:minorTickMark val="none"/>
        <c:tickLblPos val="none"/>
        <c:crossAx val="330769168"/>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'1.1.3 G3'!$T$29</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G3'!$W$29:$AF$29</c:f>
              <c:numCache>
                <c:formatCode>_ * #,##0_ ;_ * \-#,##0_ ;_ * "-"??_ ;_ @_ </c:formatCode>
                <c:ptCount val="10"/>
                <c:pt idx="0">
                  <c:v>19576</c:v>
                </c:pt>
                <c:pt idx="1">
                  <c:v>43422</c:v>
                </c:pt>
                <c:pt idx="2">
                  <c:v>54827</c:v>
                </c:pt>
                <c:pt idx="3">
                  <c:v>61572</c:v>
                </c:pt>
                <c:pt idx="4">
                  <c:v>55844</c:v>
                </c:pt>
                <c:pt idx="5">
                  <c:v>47757</c:v>
                </c:pt>
                <c:pt idx="6">
                  <c:v>37998</c:v>
                </c:pt>
                <c:pt idx="7">
                  <c:v>26275</c:v>
                </c:pt>
                <c:pt idx="8">
                  <c:v>14620</c:v>
                </c:pt>
                <c:pt idx="9">
                  <c:v>6493</c:v>
                </c:pt>
              </c:numCache>
            </c:numRef>
          </c:val>
        </c:ser>
        <c:ser>
          <c:idx val="3"/>
          <c:order val="3"/>
          <c:tx>
            <c:strRef>
              <c:f>'1.1.3 G3'!$T$30</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G3'!$W$30:$AF$30</c:f>
              <c:numCache>
                <c:formatCode>_ * #,##0_ ;_ * \-#,##0_ ;_ * "-"??_ ;_ @_ </c:formatCode>
                <c:ptCount val="10"/>
                <c:pt idx="0">
                  <c:v>2921</c:v>
                </c:pt>
                <c:pt idx="1">
                  <c:v>5654</c:v>
                </c:pt>
                <c:pt idx="2">
                  <c:v>6156</c:v>
                </c:pt>
                <c:pt idx="3">
                  <c:v>5866</c:v>
                </c:pt>
                <c:pt idx="4">
                  <c:v>5081</c:v>
                </c:pt>
                <c:pt idx="5">
                  <c:v>3518</c:v>
                </c:pt>
                <c:pt idx="6">
                  <c:v>2143</c:v>
                </c:pt>
                <c:pt idx="7">
                  <c:v>1791</c:v>
                </c:pt>
                <c:pt idx="8">
                  <c:v>740</c:v>
                </c:pt>
                <c:pt idx="9">
                  <c:v>346</c:v>
                </c:pt>
              </c:numCache>
            </c:numRef>
          </c:val>
        </c:ser>
        <c:dLbls>
          <c:showLegendKey val="0"/>
          <c:showVal val="0"/>
          <c:showCatName val="0"/>
          <c:showSerName val="0"/>
          <c:showPercent val="0"/>
          <c:showBubbleSize val="0"/>
        </c:dLbls>
        <c:gapWidth val="75"/>
        <c:axId val="330775888"/>
        <c:axId val="330775328"/>
      </c:barChart>
      <c:lineChart>
        <c:grouping val="standard"/>
        <c:varyColors val="0"/>
        <c:ser>
          <c:idx val="0"/>
          <c:order val="0"/>
          <c:tx>
            <c:strRef>
              <c:f>'1.1.3 G3'!$T$31</c:f>
              <c:strCache>
                <c:ptCount val="1"/>
                <c:pt idx="0">
                  <c:v>Sal. Prom. Varones</c:v>
                </c:pt>
              </c:strCache>
            </c:strRef>
          </c:tx>
          <c:spPr>
            <a:ln w="12700" cap="rnd">
              <a:solidFill>
                <a:srgbClr val="0070C0"/>
              </a:solidFill>
              <a:prstDash val="sysDash"/>
              <a:round/>
            </a:ln>
            <a:effectLst/>
          </c:spPr>
          <c:marker>
            <c:symbol val="none"/>
          </c:marker>
          <c:cat>
            <c:strRef>
              <c:f>'1.1.3 G3'!$W$10:$AF$10</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G3'!$W$31:$AF$31</c:f>
              <c:numCache>
                <c:formatCode>_ * #,##0_ ;_ * \-#,##0_ ;_ * "-"??_ ;_ @_ </c:formatCode>
                <c:ptCount val="10"/>
                <c:pt idx="0">
                  <c:v>21322</c:v>
                </c:pt>
                <c:pt idx="1">
                  <c:v>27027</c:v>
                </c:pt>
                <c:pt idx="2">
                  <c:v>30534</c:v>
                </c:pt>
                <c:pt idx="3">
                  <c:v>32697</c:v>
                </c:pt>
                <c:pt idx="4">
                  <c:v>34437</c:v>
                </c:pt>
                <c:pt idx="5">
                  <c:v>35462</c:v>
                </c:pt>
                <c:pt idx="6">
                  <c:v>36061</c:v>
                </c:pt>
                <c:pt idx="7">
                  <c:v>36233</c:v>
                </c:pt>
                <c:pt idx="8">
                  <c:v>34272</c:v>
                </c:pt>
                <c:pt idx="9">
                  <c:v>26854</c:v>
                </c:pt>
              </c:numCache>
            </c:numRef>
          </c:val>
          <c:smooth val="0"/>
        </c:ser>
        <c:ser>
          <c:idx val="1"/>
          <c:order val="1"/>
          <c:tx>
            <c:strRef>
              <c:f>'1.1.3 G3'!$T$32</c:f>
              <c:strCache>
                <c:ptCount val="1"/>
                <c:pt idx="0">
                  <c:v>Sal. Prom. Mujeres</c:v>
                </c:pt>
              </c:strCache>
            </c:strRef>
          </c:tx>
          <c:spPr>
            <a:ln w="12700" cap="sq" cmpd="sng">
              <a:solidFill>
                <a:srgbClr val="00B0F0"/>
              </a:solidFill>
              <a:prstDash val="lgDash"/>
              <a:miter lim="800000"/>
            </a:ln>
            <a:effectLst/>
          </c:spPr>
          <c:marker>
            <c:symbol val="none"/>
          </c:marker>
          <c:cat>
            <c:strRef>
              <c:f>'1.1.3 G3'!$W$10:$AF$10</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G3'!$W$32:$AF$32</c:f>
              <c:numCache>
                <c:formatCode>_ * #,##0_ ;_ * \-#,##0_ ;_ * "-"??_ ;_ @_ </c:formatCode>
                <c:ptCount val="10"/>
                <c:pt idx="0">
                  <c:v>19190</c:v>
                </c:pt>
                <c:pt idx="1">
                  <c:v>25028</c:v>
                </c:pt>
                <c:pt idx="2">
                  <c:v>29274</c:v>
                </c:pt>
                <c:pt idx="3">
                  <c:v>31344</c:v>
                </c:pt>
                <c:pt idx="4">
                  <c:v>34154</c:v>
                </c:pt>
                <c:pt idx="5">
                  <c:v>35596</c:v>
                </c:pt>
                <c:pt idx="6">
                  <c:v>34007</c:v>
                </c:pt>
                <c:pt idx="7">
                  <c:v>34222</c:v>
                </c:pt>
                <c:pt idx="8">
                  <c:v>38372</c:v>
                </c:pt>
                <c:pt idx="9">
                  <c:v>30626</c:v>
                </c:pt>
              </c:numCache>
            </c:numRef>
          </c:val>
          <c:smooth val="0"/>
        </c:ser>
        <c:dLbls>
          <c:showLegendKey val="0"/>
          <c:showVal val="0"/>
          <c:showCatName val="0"/>
          <c:showSerName val="0"/>
          <c:showPercent val="0"/>
          <c:showBubbleSize val="0"/>
        </c:dLbls>
        <c:marker val="1"/>
        <c:smooth val="0"/>
        <c:axId val="330774208"/>
        <c:axId val="330774768"/>
      </c:lineChart>
      <c:catAx>
        <c:axId val="330774208"/>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30774768"/>
        <c:crosses val="autoZero"/>
        <c:auto val="1"/>
        <c:lblAlgn val="ctr"/>
        <c:lblOffset val="100"/>
        <c:noMultiLvlLbl val="0"/>
      </c:catAx>
      <c:valAx>
        <c:axId val="330774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0774208"/>
        <c:crosses val="autoZero"/>
        <c:crossBetween val="between"/>
      </c:valAx>
      <c:valAx>
        <c:axId val="330775328"/>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0775888"/>
        <c:crosses val="max"/>
        <c:crossBetween val="between"/>
      </c:valAx>
      <c:catAx>
        <c:axId val="330775888"/>
        <c:scaling>
          <c:orientation val="minMax"/>
        </c:scaling>
        <c:delete val="1"/>
        <c:axPos val="b"/>
        <c:majorTickMark val="out"/>
        <c:minorTickMark val="none"/>
        <c:tickLblPos val="none"/>
        <c:crossAx val="330775328"/>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'1.1.3 G3'!$T$33</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G3'!$W$33:$AF$33</c:f>
              <c:numCache>
                <c:formatCode>_ * #,##0_ ;_ * \-#,##0_ ;_ * "-"??_ ;_ @_ </c:formatCode>
                <c:ptCount val="10"/>
                <c:pt idx="0">
                  <c:v>32329</c:v>
                </c:pt>
                <c:pt idx="1">
                  <c:v>26842</c:v>
                </c:pt>
                <c:pt idx="2">
                  <c:v>20787</c:v>
                </c:pt>
                <c:pt idx="3">
                  <c:v>17372</c:v>
                </c:pt>
                <c:pt idx="4">
                  <c:v>13842</c:v>
                </c:pt>
                <c:pt idx="5">
                  <c:v>10294</c:v>
                </c:pt>
                <c:pt idx="6">
                  <c:v>7505</c:v>
                </c:pt>
                <c:pt idx="7">
                  <c:v>5215</c:v>
                </c:pt>
                <c:pt idx="8">
                  <c:v>3766</c:v>
                </c:pt>
                <c:pt idx="9">
                  <c:v>1585</c:v>
                </c:pt>
              </c:numCache>
            </c:numRef>
          </c:val>
        </c:ser>
        <c:ser>
          <c:idx val="3"/>
          <c:order val="3"/>
          <c:tx>
            <c:strRef>
              <c:f>'1.1.3 G3'!$T$34</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G3'!$W$34:$AF$34</c:f>
              <c:numCache>
                <c:formatCode>_ * #,##0_ ;_ * \-#,##0_ ;_ * "-"??_ ;_ @_ </c:formatCode>
                <c:ptCount val="10"/>
                <c:pt idx="0">
                  <c:v>30215</c:v>
                </c:pt>
                <c:pt idx="1">
                  <c:v>22188</c:v>
                </c:pt>
                <c:pt idx="2">
                  <c:v>17010</c:v>
                </c:pt>
                <c:pt idx="3">
                  <c:v>14475</c:v>
                </c:pt>
                <c:pt idx="4">
                  <c:v>11131</c:v>
                </c:pt>
                <c:pt idx="5">
                  <c:v>7697</c:v>
                </c:pt>
                <c:pt idx="6">
                  <c:v>5019</c:v>
                </c:pt>
                <c:pt idx="7">
                  <c:v>3741</c:v>
                </c:pt>
                <c:pt idx="8">
                  <c:v>1350</c:v>
                </c:pt>
                <c:pt idx="9">
                  <c:v>611</c:v>
                </c:pt>
              </c:numCache>
            </c:numRef>
          </c:val>
        </c:ser>
        <c:dLbls>
          <c:showLegendKey val="0"/>
          <c:showVal val="0"/>
          <c:showCatName val="0"/>
          <c:showSerName val="0"/>
          <c:showPercent val="0"/>
          <c:showBubbleSize val="0"/>
        </c:dLbls>
        <c:gapWidth val="75"/>
        <c:axId val="330782048"/>
        <c:axId val="330781488"/>
      </c:barChart>
      <c:lineChart>
        <c:grouping val="standard"/>
        <c:varyColors val="0"/>
        <c:ser>
          <c:idx val="0"/>
          <c:order val="0"/>
          <c:tx>
            <c:strRef>
              <c:f>'1.1.3 G3'!$T$35</c:f>
              <c:strCache>
                <c:ptCount val="1"/>
                <c:pt idx="0">
                  <c:v>Sal. Prom. Varones</c:v>
                </c:pt>
              </c:strCache>
            </c:strRef>
          </c:tx>
          <c:spPr>
            <a:ln w="12700" cap="rnd">
              <a:solidFill>
                <a:srgbClr val="0070C0"/>
              </a:solidFill>
              <a:prstDash val="sysDash"/>
              <a:round/>
            </a:ln>
            <a:effectLst/>
          </c:spPr>
          <c:marker>
            <c:symbol val="none"/>
          </c:marker>
          <c:cat>
            <c:strRef>
              <c:f>'1.1.3 G3'!$W$10:$AF$10</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G3'!$W$35:$AF$35</c:f>
              <c:numCache>
                <c:formatCode>_ * #,##0_ ;_ * \-#,##0_ ;_ * "-"??_ ;_ @_ </c:formatCode>
                <c:ptCount val="10"/>
                <c:pt idx="0">
                  <c:v>12578</c:v>
                </c:pt>
                <c:pt idx="1">
                  <c:v>16002</c:v>
                </c:pt>
                <c:pt idx="2">
                  <c:v>18758</c:v>
                </c:pt>
                <c:pt idx="3">
                  <c:v>20801</c:v>
                </c:pt>
                <c:pt idx="4">
                  <c:v>22451</c:v>
                </c:pt>
                <c:pt idx="5">
                  <c:v>23154</c:v>
                </c:pt>
                <c:pt idx="6">
                  <c:v>23913</c:v>
                </c:pt>
                <c:pt idx="7">
                  <c:v>23889</c:v>
                </c:pt>
                <c:pt idx="8">
                  <c:v>24105</c:v>
                </c:pt>
                <c:pt idx="9">
                  <c:v>19897</c:v>
                </c:pt>
              </c:numCache>
            </c:numRef>
          </c:val>
          <c:smooth val="0"/>
        </c:ser>
        <c:ser>
          <c:idx val="1"/>
          <c:order val="1"/>
          <c:tx>
            <c:strRef>
              <c:f>'1.1.3 G3'!$T$36</c:f>
              <c:strCache>
                <c:ptCount val="1"/>
                <c:pt idx="0">
                  <c:v>Sal. Prom. Mujeres</c:v>
                </c:pt>
              </c:strCache>
            </c:strRef>
          </c:tx>
          <c:spPr>
            <a:ln w="12700" cap="sq" cmpd="sng">
              <a:solidFill>
                <a:srgbClr val="00B0F0"/>
              </a:solidFill>
              <a:prstDash val="lgDash"/>
              <a:miter lim="800000"/>
            </a:ln>
            <a:effectLst/>
          </c:spPr>
          <c:marker>
            <c:symbol val="none"/>
          </c:marker>
          <c:cat>
            <c:strRef>
              <c:f>'1.1.3 G3'!$W$10:$AF$10</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G3'!$W$36:$AF$36</c:f>
              <c:numCache>
                <c:formatCode>_ * #,##0_ ;_ * \-#,##0_ ;_ * "-"??_ ;_ @_ </c:formatCode>
                <c:ptCount val="10"/>
                <c:pt idx="0">
                  <c:v>11439</c:v>
                </c:pt>
                <c:pt idx="1">
                  <c:v>15067</c:v>
                </c:pt>
                <c:pt idx="2">
                  <c:v>17279</c:v>
                </c:pt>
                <c:pt idx="3">
                  <c:v>18792</c:v>
                </c:pt>
                <c:pt idx="4">
                  <c:v>19603</c:v>
                </c:pt>
                <c:pt idx="5">
                  <c:v>20066</c:v>
                </c:pt>
                <c:pt idx="6">
                  <c:v>20698</c:v>
                </c:pt>
                <c:pt idx="7">
                  <c:v>21572</c:v>
                </c:pt>
                <c:pt idx="8">
                  <c:v>21927</c:v>
                </c:pt>
                <c:pt idx="9">
                  <c:v>18469</c:v>
                </c:pt>
              </c:numCache>
            </c:numRef>
          </c:val>
          <c:smooth val="0"/>
        </c:ser>
        <c:dLbls>
          <c:showLegendKey val="0"/>
          <c:showVal val="0"/>
          <c:showCatName val="0"/>
          <c:showSerName val="0"/>
          <c:showPercent val="0"/>
          <c:showBubbleSize val="0"/>
        </c:dLbls>
        <c:marker val="1"/>
        <c:smooth val="0"/>
        <c:axId val="330780368"/>
        <c:axId val="330780928"/>
      </c:lineChart>
      <c:catAx>
        <c:axId val="330780368"/>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30780928"/>
        <c:crosses val="autoZero"/>
        <c:auto val="1"/>
        <c:lblAlgn val="ctr"/>
        <c:lblOffset val="100"/>
        <c:noMultiLvlLbl val="0"/>
      </c:catAx>
      <c:valAx>
        <c:axId val="330780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0780368"/>
        <c:crosses val="autoZero"/>
        <c:crossBetween val="between"/>
      </c:valAx>
      <c:valAx>
        <c:axId val="330781488"/>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0782048"/>
        <c:crosses val="max"/>
        <c:crossBetween val="between"/>
      </c:valAx>
      <c:catAx>
        <c:axId val="330782048"/>
        <c:scaling>
          <c:orientation val="minMax"/>
        </c:scaling>
        <c:delete val="1"/>
        <c:axPos val="b"/>
        <c:majorTickMark val="out"/>
        <c:minorTickMark val="none"/>
        <c:tickLblPos val="none"/>
        <c:crossAx val="330781488"/>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'1.1.3 G3'!$T$41</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G3'!$W$41:$AF$41</c:f>
              <c:numCache>
                <c:formatCode>_ * #,##0_ ;_ * \-#,##0_ ;_ * "-"??_ ;_ @_ </c:formatCode>
                <c:ptCount val="10"/>
                <c:pt idx="0">
                  <c:v>5220</c:v>
                </c:pt>
                <c:pt idx="1">
                  <c:v>11808</c:v>
                </c:pt>
                <c:pt idx="2">
                  <c:v>15458</c:v>
                </c:pt>
                <c:pt idx="3">
                  <c:v>14413</c:v>
                </c:pt>
                <c:pt idx="4">
                  <c:v>12206</c:v>
                </c:pt>
                <c:pt idx="5">
                  <c:v>10118</c:v>
                </c:pt>
                <c:pt idx="6">
                  <c:v>7946</c:v>
                </c:pt>
                <c:pt idx="7">
                  <c:v>7113</c:v>
                </c:pt>
                <c:pt idx="8">
                  <c:v>5182</c:v>
                </c:pt>
                <c:pt idx="9">
                  <c:v>1846</c:v>
                </c:pt>
              </c:numCache>
            </c:numRef>
          </c:val>
        </c:ser>
        <c:ser>
          <c:idx val="3"/>
          <c:order val="3"/>
          <c:tx>
            <c:strRef>
              <c:f>'1.1.3 G3'!$T$42</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G3'!$W$42:$AF$42</c:f>
              <c:numCache>
                <c:formatCode>_ * #,##0_ ;_ * \-#,##0_ ;_ * "-"??_ ;_ @_ </c:formatCode>
                <c:ptCount val="10"/>
                <c:pt idx="0">
                  <c:v>5367</c:v>
                </c:pt>
                <c:pt idx="1">
                  <c:v>14780</c:v>
                </c:pt>
                <c:pt idx="2">
                  <c:v>19411</c:v>
                </c:pt>
                <c:pt idx="3">
                  <c:v>17567</c:v>
                </c:pt>
                <c:pt idx="4">
                  <c:v>14807</c:v>
                </c:pt>
                <c:pt idx="5">
                  <c:v>10105</c:v>
                </c:pt>
                <c:pt idx="6">
                  <c:v>6842</c:v>
                </c:pt>
                <c:pt idx="7">
                  <c:v>5662</c:v>
                </c:pt>
                <c:pt idx="8">
                  <c:v>2465</c:v>
                </c:pt>
                <c:pt idx="9">
                  <c:v>770</c:v>
                </c:pt>
              </c:numCache>
            </c:numRef>
          </c:val>
        </c:ser>
        <c:dLbls>
          <c:showLegendKey val="0"/>
          <c:showVal val="0"/>
          <c:showCatName val="0"/>
          <c:showSerName val="0"/>
          <c:showPercent val="0"/>
          <c:showBubbleSize val="0"/>
        </c:dLbls>
        <c:gapWidth val="75"/>
        <c:axId val="330903040"/>
        <c:axId val="330902480"/>
      </c:barChart>
      <c:lineChart>
        <c:grouping val="standard"/>
        <c:varyColors val="0"/>
        <c:ser>
          <c:idx val="0"/>
          <c:order val="0"/>
          <c:tx>
            <c:strRef>
              <c:f>'1.1.3 G3'!$T$43</c:f>
              <c:strCache>
                <c:ptCount val="1"/>
                <c:pt idx="0">
                  <c:v>Sal. Prom. Varones</c:v>
                </c:pt>
              </c:strCache>
            </c:strRef>
          </c:tx>
          <c:spPr>
            <a:ln w="12700" cap="rnd">
              <a:solidFill>
                <a:srgbClr val="0070C0"/>
              </a:solidFill>
              <a:prstDash val="sysDash"/>
              <a:round/>
            </a:ln>
            <a:effectLst/>
          </c:spPr>
          <c:marker>
            <c:symbol val="none"/>
          </c:marker>
          <c:cat>
            <c:strRef>
              <c:f>'1.1.3 G3'!$W$11:$AF$11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G3'!$W$43:$AF$43</c:f>
              <c:numCache>
                <c:formatCode>_ * #,##0_ ;_ * \-#,##0_ ;_ * "-"??_ ;_ @_ </c:formatCode>
                <c:ptCount val="10"/>
                <c:pt idx="0">
                  <c:v>28151</c:v>
                </c:pt>
                <c:pt idx="1">
                  <c:v>38427</c:v>
                </c:pt>
                <c:pt idx="2">
                  <c:v>49192</c:v>
                </c:pt>
                <c:pt idx="3">
                  <c:v>56724</c:v>
                </c:pt>
                <c:pt idx="4">
                  <c:v>71376</c:v>
                </c:pt>
                <c:pt idx="5">
                  <c:v>79174</c:v>
                </c:pt>
                <c:pt idx="6">
                  <c:v>81807</c:v>
                </c:pt>
                <c:pt idx="7">
                  <c:v>81829</c:v>
                </c:pt>
                <c:pt idx="8">
                  <c:v>80941</c:v>
                </c:pt>
                <c:pt idx="9">
                  <c:v>73545</c:v>
                </c:pt>
              </c:numCache>
            </c:numRef>
          </c:val>
          <c:smooth val="0"/>
        </c:ser>
        <c:ser>
          <c:idx val="1"/>
          <c:order val="1"/>
          <c:tx>
            <c:strRef>
              <c:f>'1.1.3 G3'!$T$44</c:f>
              <c:strCache>
                <c:ptCount val="1"/>
                <c:pt idx="0">
                  <c:v>Sal. Prom. Mujeres</c:v>
                </c:pt>
              </c:strCache>
            </c:strRef>
          </c:tx>
          <c:spPr>
            <a:ln w="12700" cap="sq" cmpd="sng">
              <a:solidFill>
                <a:srgbClr val="00B0F0"/>
              </a:solidFill>
              <a:prstDash val="lgDash"/>
              <a:miter lim="800000"/>
            </a:ln>
            <a:effectLst/>
          </c:spPr>
          <c:marker>
            <c:symbol val="none"/>
          </c:marker>
          <c:cat>
            <c:strRef>
              <c:f>'1.1.3 G3'!$W$11:$AF$11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G3'!$W$44:$AF$44</c:f>
              <c:numCache>
                <c:formatCode>_ * #,##0_ ;_ * \-#,##0_ ;_ * "-"??_ ;_ @_ </c:formatCode>
                <c:ptCount val="10"/>
                <c:pt idx="0">
                  <c:v>27111</c:v>
                </c:pt>
                <c:pt idx="1">
                  <c:v>34028</c:v>
                </c:pt>
                <c:pt idx="2">
                  <c:v>40471</c:v>
                </c:pt>
                <c:pt idx="3">
                  <c:v>45457</c:v>
                </c:pt>
                <c:pt idx="4">
                  <c:v>52387</c:v>
                </c:pt>
                <c:pt idx="5">
                  <c:v>56075</c:v>
                </c:pt>
                <c:pt idx="6">
                  <c:v>56204</c:v>
                </c:pt>
                <c:pt idx="7">
                  <c:v>57352</c:v>
                </c:pt>
                <c:pt idx="8">
                  <c:v>58029</c:v>
                </c:pt>
                <c:pt idx="9">
                  <c:v>50296</c:v>
                </c:pt>
              </c:numCache>
            </c:numRef>
          </c:val>
          <c:smooth val="0"/>
        </c:ser>
        <c:dLbls>
          <c:showLegendKey val="0"/>
          <c:showVal val="0"/>
          <c:showCatName val="0"/>
          <c:showSerName val="0"/>
          <c:showPercent val="0"/>
          <c:showBubbleSize val="0"/>
        </c:dLbls>
        <c:marker val="1"/>
        <c:smooth val="0"/>
        <c:axId val="330901360"/>
        <c:axId val="330901920"/>
      </c:lineChart>
      <c:catAx>
        <c:axId val="330901360"/>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30901920"/>
        <c:crosses val="autoZero"/>
        <c:auto val="1"/>
        <c:lblAlgn val="ctr"/>
        <c:lblOffset val="100"/>
        <c:noMultiLvlLbl val="0"/>
      </c:catAx>
      <c:valAx>
        <c:axId val="330901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0901360"/>
        <c:crosses val="autoZero"/>
        <c:crossBetween val="between"/>
      </c:valAx>
      <c:valAx>
        <c:axId val="330902480"/>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0903040"/>
        <c:crosses val="max"/>
        <c:crossBetween val="between"/>
      </c:valAx>
      <c:catAx>
        <c:axId val="330903040"/>
        <c:scaling>
          <c:orientation val="minMax"/>
        </c:scaling>
        <c:delete val="1"/>
        <c:axPos val="b"/>
        <c:majorTickMark val="out"/>
        <c:minorTickMark val="none"/>
        <c:tickLblPos val="none"/>
        <c:crossAx val="330902480"/>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'1.1.3 G3'!$T$45</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G3'!$W$45:$AF$45</c:f>
              <c:numCache>
                <c:formatCode>_ * #,##0_ ;_ * \-#,##0_ ;_ * "-"??_ ;_ @_ </c:formatCode>
                <c:ptCount val="10"/>
                <c:pt idx="0">
                  <c:v>12848</c:v>
                </c:pt>
                <c:pt idx="1">
                  <c:v>18197</c:v>
                </c:pt>
                <c:pt idx="2">
                  <c:v>16390</c:v>
                </c:pt>
                <c:pt idx="3">
                  <c:v>13599</c:v>
                </c:pt>
                <c:pt idx="4">
                  <c:v>10691</c:v>
                </c:pt>
                <c:pt idx="5">
                  <c:v>7230</c:v>
                </c:pt>
                <c:pt idx="6">
                  <c:v>5153</c:v>
                </c:pt>
                <c:pt idx="7">
                  <c:v>3841</c:v>
                </c:pt>
                <c:pt idx="8">
                  <c:v>2678</c:v>
                </c:pt>
                <c:pt idx="9">
                  <c:v>1356</c:v>
                </c:pt>
              </c:numCache>
            </c:numRef>
          </c:val>
        </c:ser>
        <c:ser>
          <c:idx val="3"/>
          <c:order val="3"/>
          <c:tx>
            <c:strRef>
              <c:f>'1.1.3 G3'!$T$46</c:f>
              <c:strCache>
                <c:ptCount val="1"/>
                <c:pt idx="0">
                  <c:v>Aportantes Mujeres</c:v>
                </c:pt>
              </c:strCache>
            </c:strRef>
          </c:tx>
          <c:spPr>
            <a:solidFill>
              <a:srgbClr val="00B0F0"/>
            </a:solidFill>
            <a:ln>
              <a:solidFill>
                <a:schemeClr val="tx1">
                  <a:lumMod val="75000"/>
                  <a:lumOff val="25000"/>
                </a:schemeClr>
              </a:solidFill>
            </a:ln>
          </c:spPr>
          <c:invertIfNegative val="0"/>
          <c:val>
            <c:numRef>
              <c:f>'1.1.3 G3'!$W$46:$AF$46</c:f>
              <c:numCache>
                <c:formatCode>_ * #,##0_ ;_ * \-#,##0_ ;_ * "-"??_ ;_ @_ </c:formatCode>
                <c:ptCount val="10"/>
                <c:pt idx="0">
                  <c:v>10238</c:v>
                </c:pt>
                <c:pt idx="1">
                  <c:v>17004</c:v>
                </c:pt>
                <c:pt idx="2">
                  <c:v>14352</c:v>
                </c:pt>
                <c:pt idx="3">
                  <c:v>11165</c:v>
                </c:pt>
                <c:pt idx="4">
                  <c:v>8868</c:v>
                </c:pt>
                <c:pt idx="5">
                  <c:v>6353</c:v>
                </c:pt>
                <c:pt idx="6">
                  <c:v>4501</c:v>
                </c:pt>
                <c:pt idx="7">
                  <c:v>3792</c:v>
                </c:pt>
                <c:pt idx="8">
                  <c:v>1495</c:v>
                </c:pt>
                <c:pt idx="9">
                  <c:v>816</c:v>
                </c:pt>
              </c:numCache>
            </c:numRef>
          </c:val>
        </c:ser>
        <c:dLbls>
          <c:showLegendKey val="0"/>
          <c:showVal val="0"/>
          <c:showCatName val="0"/>
          <c:showSerName val="0"/>
          <c:showPercent val="0"/>
          <c:showBubbleSize val="0"/>
        </c:dLbls>
        <c:gapWidth val="75"/>
        <c:axId val="330909200"/>
        <c:axId val="330908640"/>
      </c:barChart>
      <c:lineChart>
        <c:grouping val="standard"/>
        <c:varyColors val="0"/>
        <c:ser>
          <c:idx val="0"/>
          <c:order val="0"/>
          <c:tx>
            <c:strRef>
              <c:f>'1.1.3 G3'!$T$47</c:f>
              <c:strCache>
                <c:ptCount val="1"/>
                <c:pt idx="0">
                  <c:v>Sal. Prom. Varones</c:v>
                </c:pt>
              </c:strCache>
            </c:strRef>
          </c:tx>
          <c:spPr>
            <a:ln w="12700" cap="rnd">
              <a:solidFill>
                <a:srgbClr val="0070C0"/>
              </a:solidFill>
              <a:prstDash val="sysDash"/>
              <a:round/>
            </a:ln>
            <a:effectLst/>
          </c:spPr>
          <c:marker>
            <c:symbol val="none"/>
          </c:marker>
          <c:cat>
            <c:strRef>
              <c:f>'1.1.3 G3'!$W$11:$AF$11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G3'!$W$47:$AF$47</c:f>
              <c:numCache>
                <c:formatCode>_ * #,##0_ ;_ * \-#,##0_ ;_ * "-"??_ ;_ @_ </c:formatCode>
                <c:ptCount val="10"/>
                <c:pt idx="0">
                  <c:v>17257</c:v>
                </c:pt>
                <c:pt idx="1">
                  <c:v>25379</c:v>
                </c:pt>
                <c:pt idx="2">
                  <c:v>32448</c:v>
                </c:pt>
                <c:pt idx="3">
                  <c:v>38963</c:v>
                </c:pt>
                <c:pt idx="4">
                  <c:v>42496</c:v>
                </c:pt>
                <c:pt idx="5">
                  <c:v>44129</c:v>
                </c:pt>
                <c:pt idx="6">
                  <c:v>52028</c:v>
                </c:pt>
                <c:pt idx="7">
                  <c:v>49824</c:v>
                </c:pt>
                <c:pt idx="8">
                  <c:v>56258</c:v>
                </c:pt>
                <c:pt idx="9">
                  <c:v>47237</c:v>
                </c:pt>
              </c:numCache>
            </c:numRef>
          </c:val>
          <c:smooth val="0"/>
        </c:ser>
        <c:ser>
          <c:idx val="1"/>
          <c:order val="1"/>
          <c:tx>
            <c:strRef>
              <c:f>'1.1.3 G3'!$T$48</c:f>
              <c:strCache>
                <c:ptCount val="1"/>
                <c:pt idx="0">
                  <c:v>Sal. Prom. Mujeres</c:v>
                </c:pt>
              </c:strCache>
            </c:strRef>
          </c:tx>
          <c:spPr>
            <a:ln w="12700" cap="sq" cmpd="sng">
              <a:solidFill>
                <a:srgbClr val="00B0F0"/>
              </a:solidFill>
              <a:prstDash val="lgDash"/>
              <a:miter lim="800000"/>
            </a:ln>
            <a:effectLst/>
          </c:spPr>
          <c:marker>
            <c:symbol val="none"/>
          </c:marker>
          <c:cat>
            <c:strRef>
              <c:f>'1.1.3 G3'!$W$11:$AF$11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G3'!$W$48:$AF$48</c:f>
              <c:numCache>
                <c:formatCode>_ * #,##0_ ;_ * \-#,##0_ ;_ * "-"??_ ;_ @_ </c:formatCode>
                <c:ptCount val="10"/>
                <c:pt idx="0">
                  <c:v>17712</c:v>
                </c:pt>
                <c:pt idx="1">
                  <c:v>25338</c:v>
                </c:pt>
                <c:pt idx="2">
                  <c:v>30560</c:v>
                </c:pt>
                <c:pt idx="3">
                  <c:v>34612</c:v>
                </c:pt>
                <c:pt idx="4">
                  <c:v>34695</c:v>
                </c:pt>
                <c:pt idx="5">
                  <c:v>34779</c:v>
                </c:pt>
                <c:pt idx="6">
                  <c:v>33940</c:v>
                </c:pt>
                <c:pt idx="7">
                  <c:v>32310</c:v>
                </c:pt>
                <c:pt idx="8">
                  <c:v>32464</c:v>
                </c:pt>
                <c:pt idx="9">
                  <c:v>27609</c:v>
                </c:pt>
              </c:numCache>
            </c:numRef>
          </c:val>
          <c:smooth val="0"/>
        </c:ser>
        <c:dLbls>
          <c:showLegendKey val="0"/>
          <c:showVal val="0"/>
          <c:showCatName val="0"/>
          <c:showSerName val="0"/>
          <c:showPercent val="0"/>
          <c:showBubbleSize val="0"/>
        </c:dLbls>
        <c:marker val="1"/>
        <c:smooth val="0"/>
        <c:axId val="330907520"/>
        <c:axId val="330908080"/>
      </c:lineChart>
      <c:catAx>
        <c:axId val="330907520"/>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30908080"/>
        <c:crosses val="autoZero"/>
        <c:auto val="1"/>
        <c:lblAlgn val="ctr"/>
        <c:lblOffset val="100"/>
        <c:noMultiLvlLbl val="0"/>
      </c:catAx>
      <c:valAx>
        <c:axId val="330908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0907520"/>
        <c:crosses val="autoZero"/>
        <c:crossBetween val="between"/>
      </c:valAx>
      <c:valAx>
        <c:axId val="330908640"/>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0909200"/>
        <c:crosses val="max"/>
        <c:crossBetween val="between"/>
      </c:valAx>
      <c:catAx>
        <c:axId val="330909200"/>
        <c:scaling>
          <c:orientation val="minMax"/>
        </c:scaling>
        <c:delete val="1"/>
        <c:axPos val="b"/>
        <c:majorTickMark val="out"/>
        <c:minorTickMark val="none"/>
        <c:tickLblPos val="none"/>
        <c:crossAx val="330908640"/>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'1.1.3 G3'!$T$49</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G3'!$W$49:$AF$49</c:f>
              <c:numCache>
                <c:formatCode>_ * #,##0_ ;_ * \-#,##0_ ;_ * "-"??_ ;_ @_ </c:formatCode>
                <c:ptCount val="10"/>
                <c:pt idx="0">
                  <c:v>43390</c:v>
                </c:pt>
                <c:pt idx="1">
                  <c:v>55669</c:v>
                </c:pt>
                <c:pt idx="2">
                  <c:v>48181</c:v>
                </c:pt>
                <c:pt idx="3">
                  <c:v>43443</c:v>
                </c:pt>
                <c:pt idx="4">
                  <c:v>35265</c:v>
                </c:pt>
                <c:pt idx="5">
                  <c:v>26500</c:v>
                </c:pt>
                <c:pt idx="6">
                  <c:v>18929</c:v>
                </c:pt>
                <c:pt idx="7">
                  <c:v>14493</c:v>
                </c:pt>
                <c:pt idx="8">
                  <c:v>9667</c:v>
                </c:pt>
                <c:pt idx="9">
                  <c:v>3658</c:v>
                </c:pt>
              </c:numCache>
            </c:numRef>
          </c:val>
        </c:ser>
        <c:ser>
          <c:idx val="3"/>
          <c:order val="3"/>
          <c:tx>
            <c:strRef>
              <c:f>'1.1.3 G3'!$T$50</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G3'!$W$50:$AF$50</c:f>
              <c:numCache>
                <c:formatCode>_ * #,##0_ ;_ * \-#,##0_ ;_ * "-"??_ ;_ @_ </c:formatCode>
                <c:ptCount val="10"/>
                <c:pt idx="0">
                  <c:v>25678</c:v>
                </c:pt>
                <c:pt idx="1">
                  <c:v>35838</c:v>
                </c:pt>
                <c:pt idx="2">
                  <c:v>30636</c:v>
                </c:pt>
                <c:pt idx="3">
                  <c:v>25741</c:v>
                </c:pt>
                <c:pt idx="4">
                  <c:v>19782</c:v>
                </c:pt>
                <c:pt idx="5">
                  <c:v>13843</c:v>
                </c:pt>
                <c:pt idx="6">
                  <c:v>8828</c:v>
                </c:pt>
                <c:pt idx="7">
                  <c:v>5996</c:v>
                </c:pt>
                <c:pt idx="8">
                  <c:v>2018</c:v>
                </c:pt>
                <c:pt idx="9">
                  <c:v>878</c:v>
                </c:pt>
              </c:numCache>
            </c:numRef>
          </c:val>
        </c:ser>
        <c:dLbls>
          <c:showLegendKey val="0"/>
          <c:showVal val="0"/>
          <c:showCatName val="0"/>
          <c:showSerName val="0"/>
          <c:showPercent val="0"/>
          <c:showBubbleSize val="0"/>
        </c:dLbls>
        <c:gapWidth val="75"/>
        <c:axId val="331078784"/>
        <c:axId val="330914800"/>
      </c:barChart>
      <c:lineChart>
        <c:grouping val="standard"/>
        <c:varyColors val="0"/>
        <c:ser>
          <c:idx val="0"/>
          <c:order val="0"/>
          <c:tx>
            <c:strRef>
              <c:f>'1.1.3 G3'!$T$51</c:f>
              <c:strCache>
                <c:ptCount val="1"/>
                <c:pt idx="0">
                  <c:v>Sal. Prom. Varones</c:v>
                </c:pt>
              </c:strCache>
            </c:strRef>
          </c:tx>
          <c:spPr>
            <a:ln w="12700" cap="rnd">
              <a:solidFill>
                <a:srgbClr val="0070C0"/>
              </a:solidFill>
              <a:prstDash val="sysDash"/>
              <a:round/>
            </a:ln>
            <a:effectLst/>
          </c:spPr>
          <c:marker>
            <c:symbol val="none"/>
          </c:marker>
          <c:cat>
            <c:strRef>
              <c:f>'1.1.3 G3'!$W$11:$AF$11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G3'!$W$51:$AF$51</c:f>
              <c:numCache>
                <c:formatCode>_ * #,##0_ ;_ * \-#,##0_ ;_ * "-"??_ ;_ @_ </c:formatCode>
                <c:ptCount val="10"/>
                <c:pt idx="0">
                  <c:v>16026</c:v>
                </c:pt>
                <c:pt idx="1">
                  <c:v>19409</c:v>
                </c:pt>
                <c:pt idx="2">
                  <c:v>22522</c:v>
                </c:pt>
                <c:pt idx="3">
                  <c:v>24543</c:v>
                </c:pt>
                <c:pt idx="4">
                  <c:v>26215</c:v>
                </c:pt>
                <c:pt idx="5">
                  <c:v>26867</c:v>
                </c:pt>
                <c:pt idx="6">
                  <c:v>25721</c:v>
                </c:pt>
                <c:pt idx="7">
                  <c:v>25570</c:v>
                </c:pt>
                <c:pt idx="8">
                  <c:v>25212</c:v>
                </c:pt>
                <c:pt idx="9">
                  <c:v>24026</c:v>
                </c:pt>
              </c:numCache>
            </c:numRef>
          </c:val>
          <c:smooth val="0"/>
        </c:ser>
        <c:ser>
          <c:idx val="1"/>
          <c:order val="1"/>
          <c:tx>
            <c:strRef>
              <c:f>'1.1.3 G3'!$T$52</c:f>
              <c:strCache>
                <c:ptCount val="1"/>
                <c:pt idx="0">
                  <c:v>Sal. Prom. Mujeres</c:v>
                </c:pt>
              </c:strCache>
            </c:strRef>
          </c:tx>
          <c:spPr>
            <a:ln w="12700" cap="sq" cmpd="sng">
              <a:solidFill>
                <a:srgbClr val="00B0F0"/>
              </a:solidFill>
              <a:prstDash val="lgDash"/>
              <a:miter lim="800000"/>
            </a:ln>
            <a:effectLst/>
          </c:spPr>
          <c:marker>
            <c:symbol val="none"/>
          </c:marker>
          <c:cat>
            <c:strRef>
              <c:f>'1.1.3 G3'!$W$11:$AF$11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G3'!$W$52:$AF$52</c:f>
              <c:numCache>
                <c:formatCode>_ * #,##0_ ;_ * \-#,##0_ ;_ * "-"??_ ;_ @_ </c:formatCode>
                <c:ptCount val="10"/>
                <c:pt idx="0">
                  <c:v>13805</c:v>
                </c:pt>
                <c:pt idx="1">
                  <c:v>17497</c:v>
                </c:pt>
                <c:pt idx="2">
                  <c:v>19658</c:v>
                </c:pt>
                <c:pt idx="3">
                  <c:v>20011</c:v>
                </c:pt>
                <c:pt idx="4">
                  <c:v>20411</c:v>
                </c:pt>
                <c:pt idx="5">
                  <c:v>20078</c:v>
                </c:pt>
                <c:pt idx="6">
                  <c:v>19039</c:v>
                </c:pt>
                <c:pt idx="7">
                  <c:v>19889</c:v>
                </c:pt>
                <c:pt idx="8">
                  <c:v>20981</c:v>
                </c:pt>
                <c:pt idx="9">
                  <c:v>21079</c:v>
                </c:pt>
              </c:numCache>
            </c:numRef>
          </c:val>
          <c:smooth val="0"/>
        </c:ser>
        <c:dLbls>
          <c:showLegendKey val="0"/>
          <c:showVal val="0"/>
          <c:showCatName val="0"/>
          <c:showSerName val="0"/>
          <c:showPercent val="0"/>
          <c:showBubbleSize val="0"/>
        </c:dLbls>
        <c:marker val="1"/>
        <c:smooth val="0"/>
        <c:axId val="330913680"/>
        <c:axId val="330914240"/>
      </c:lineChart>
      <c:catAx>
        <c:axId val="330913680"/>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30914240"/>
        <c:crosses val="autoZero"/>
        <c:auto val="1"/>
        <c:lblAlgn val="ctr"/>
        <c:lblOffset val="100"/>
        <c:noMultiLvlLbl val="0"/>
      </c:catAx>
      <c:valAx>
        <c:axId val="330914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0913680"/>
        <c:crosses val="autoZero"/>
        <c:crossBetween val="between"/>
      </c:valAx>
      <c:valAx>
        <c:axId val="330914800"/>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1078784"/>
        <c:crosses val="max"/>
        <c:crossBetween val="between"/>
      </c:valAx>
      <c:catAx>
        <c:axId val="331078784"/>
        <c:scaling>
          <c:orientation val="minMax"/>
        </c:scaling>
        <c:delete val="1"/>
        <c:axPos val="b"/>
        <c:majorTickMark val="out"/>
        <c:minorTickMark val="none"/>
        <c:tickLblPos val="none"/>
        <c:crossAx val="330914800"/>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36898925370182"/>
          <c:y val="8.7410220781225859E-2"/>
          <c:w val="0.83338252529754531"/>
          <c:h val="0.50184344603983322"/>
        </c:manualLayout>
      </c:layout>
      <c:barChart>
        <c:barDir val="col"/>
        <c:grouping val="stacked"/>
        <c:varyColors val="0"/>
        <c:ser>
          <c:idx val="0"/>
          <c:order val="0"/>
          <c:tx>
            <c:strRef>
              <c:f>'1.1.2.e'!$C$3</c:f>
              <c:strCache>
                <c:ptCount val="1"/>
                <c:pt idx="0">
                  <c:v>Varones</c:v>
                </c:pt>
              </c:strCache>
            </c:strRef>
          </c:tx>
          <c:spPr>
            <a:solidFill>
              <a:srgbClr val="0070C0"/>
            </a:solidFill>
            <a:ln>
              <a:solidFill>
                <a:schemeClr val="tx1"/>
              </a:solidFill>
            </a:ln>
            <a:effectLst/>
          </c:spPr>
          <c:invertIfNegative val="0"/>
          <c:cat>
            <c:strRef>
              <c:f>'1.1.2.e'!$G$6:$G$25</c:f>
              <c:strCache>
                <c:ptCount val="20"/>
                <c:pt idx="0">
                  <c:v>Menor a 3.004,25</c:v>
                </c:pt>
                <c:pt idx="1">
                  <c:v>Igual a 3.004,25</c:v>
                </c:pt>
                <c:pt idx="2">
                  <c:v>3.004,26 a 5.000,00</c:v>
                </c:pt>
                <c:pt idx="3">
                  <c:v>5.0000,01 a 10.000,00</c:v>
                </c:pt>
                <c:pt idx="4">
                  <c:v>10.000,01 a 15.000,00</c:v>
                </c:pt>
                <c:pt idx="5">
                  <c:v>15.000.01 a 20.000,00</c:v>
                </c:pt>
                <c:pt idx="6">
                  <c:v>20.000,01 a 25.000,00</c:v>
                </c:pt>
                <c:pt idx="7">
                  <c:v>25.000,01 a 30.000,00</c:v>
                </c:pt>
                <c:pt idx="8">
                  <c:v>30.000,01 a 35.000,00</c:v>
                </c:pt>
                <c:pt idx="9">
                  <c:v>35.000,01 a 40.000,00</c:v>
                </c:pt>
                <c:pt idx="10">
                  <c:v>40.000,01 a 45.000,00</c:v>
                </c:pt>
                <c:pt idx="11">
                  <c:v>45.000,01 a 50.000,00</c:v>
                </c:pt>
                <c:pt idx="12">
                  <c:v>50.000,01 a 55.000,00</c:v>
                </c:pt>
                <c:pt idx="13">
                  <c:v>55.000,01 a 60.000,00</c:v>
                </c:pt>
                <c:pt idx="14">
                  <c:v>60.000,01 a 65.000,00</c:v>
                </c:pt>
                <c:pt idx="15">
                  <c:v>65.000,01 a 70.000,00</c:v>
                </c:pt>
                <c:pt idx="16">
                  <c:v>70.000,01 a 75.000,00</c:v>
                </c:pt>
                <c:pt idx="17">
                  <c:v>75.000,01 a 80.000,00</c:v>
                </c:pt>
                <c:pt idx="18">
                  <c:v>80.000,01 a 97.637,14</c:v>
                </c:pt>
                <c:pt idx="19">
                  <c:v>Más de 97.637,14</c:v>
                </c:pt>
              </c:strCache>
            </c:strRef>
          </c:cat>
          <c:val>
            <c:numRef>
              <c:f>'1.1.2.e'!$H$6:$H$25</c:f>
              <c:numCache>
                <c:formatCode>#,##0</c:formatCode>
                <c:ptCount val="20"/>
                <c:pt idx="0">
                  <c:v>85826</c:v>
                </c:pt>
                <c:pt idx="1">
                  <c:v>4595</c:v>
                </c:pt>
                <c:pt idx="2">
                  <c:v>109089</c:v>
                </c:pt>
                <c:pt idx="3">
                  <c:v>331455</c:v>
                </c:pt>
                <c:pt idx="4">
                  <c:v>480194</c:v>
                </c:pt>
                <c:pt idx="5">
                  <c:v>571440</c:v>
                </c:pt>
                <c:pt idx="6">
                  <c:v>602972</c:v>
                </c:pt>
                <c:pt idx="7">
                  <c:v>633912</c:v>
                </c:pt>
                <c:pt idx="8">
                  <c:v>411948</c:v>
                </c:pt>
                <c:pt idx="9">
                  <c:v>282402</c:v>
                </c:pt>
                <c:pt idx="10">
                  <c:v>204525</c:v>
                </c:pt>
                <c:pt idx="11">
                  <c:v>157512</c:v>
                </c:pt>
                <c:pt idx="12">
                  <c:v>123585</c:v>
                </c:pt>
                <c:pt idx="13">
                  <c:v>99075</c:v>
                </c:pt>
                <c:pt idx="14">
                  <c:v>78556</c:v>
                </c:pt>
                <c:pt idx="15">
                  <c:v>62740</c:v>
                </c:pt>
                <c:pt idx="16">
                  <c:v>50322</c:v>
                </c:pt>
                <c:pt idx="17">
                  <c:v>41851</c:v>
                </c:pt>
                <c:pt idx="18">
                  <c:v>98130</c:v>
                </c:pt>
                <c:pt idx="19">
                  <c:v>222362</c:v>
                </c:pt>
              </c:numCache>
            </c:numRef>
          </c:val>
        </c:ser>
        <c:ser>
          <c:idx val="1"/>
          <c:order val="1"/>
          <c:tx>
            <c:strRef>
              <c:f>'1.1.2.e'!$D$3</c:f>
              <c:strCache>
                <c:ptCount val="1"/>
                <c:pt idx="0">
                  <c:v>Mujeres</c:v>
                </c:pt>
              </c:strCache>
            </c:strRef>
          </c:tx>
          <c:spPr>
            <a:solidFill>
              <a:srgbClr val="00B0F0"/>
            </a:solidFill>
            <a:ln>
              <a:solidFill>
                <a:schemeClr val="tx1"/>
              </a:solidFill>
            </a:ln>
            <a:effectLst/>
          </c:spPr>
          <c:invertIfNegative val="0"/>
          <c:cat>
            <c:strRef>
              <c:f>'1.1.2.e'!$G$6:$G$25</c:f>
              <c:strCache>
                <c:ptCount val="20"/>
                <c:pt idx="0">
                  <c:v>Menor a 3.004,25</c:v>
                </c:pt>
                <c:pt idx="1">
                  <c:v>Igual a 3.004,25</c:v>
                </c:pt>
                <c:pt idx="2">
                  <c:v>3.004,26 a 5.000,00</c:v>
                </c:pt>
                <c:pt idx="3">
                  <c:v>5.0000,01 a 10.000,00</c:v>
                </c:pt>
                <c:pt idx="4">
                  <c:v>10.000,01 a 15.000,00</c:v>
                </c:pt>
                <c:pt idx="5">
                  <c:v>15.000.01 a 20.000,00</c:v>
                </c:pt>
                <c:pt idx="6">
                  <c:v>20.000,01 a 25.000,00</c:v>
                </c:pt>
                <c:pt idx="7">
                  <c:v>25.000,01 a 30.000,00</c:v>
                </c:pt>
                <c:pt idx="8">
                  <c:v>30.000,01 a 35.000,00</c:v>
                </c:pt>
                <c:pt idx="9">
                  <c:v>35.000,01 a 40.000,00</c:v>
                </c:pt>
                <c:pt idx="10">
                  <c:v>40.000,01 a 45.000,00</c:v>
                </c:pt>
                <c:pt idx="11">
                  <c:v>45.000,01 a 50.000,00</c:v>
                </c:pt>
                <c:pt idx="12">
                  <c:v>50.000,01 a 55.000,00</c:v>
                </c:pt>
                <c:pt idx="13">
                  <c:v>55.000,01 a 60.000,00</c:v>
                </c:pt>
                <c:pt idx="14">
                  <c:v>60.000,01 a 65.000,00</c:v>
                </c:pt>
                <c:pt idx="15">
                  <c:v>65.000,01 a 70.000,00</c:v>
                </c:pt>
                <c:pt idx="16">
                  <c:v>70.000,01 a 75.000,00</c:v>
                </c:pt>
                <c:pt idx="17">
                  <c:v>75.000,01 a 80.000,00</c:v>
                </c:pt>
                <c:pt idx="18">
                  <c:v>80.000,01 a 97.637,14</c:v>
                </c:pt>
                <c:pt idx="19">
                  <c:v>Más de 97.637,14</c:v>
                </c:pt>
              </c:strCache>
            </c:strRef>
          </c:cat>
          <c:val>
            <c:numRef>
              <c:f>'1.1.2.e'!$I$6:$I$25</c:f>
              <c:numCache>
                <c:formatCode>#,##0</c:formatCode>
                <c:ptCount val="20"/>
                <c:pt idx="0">
                  <c:v>49385</c:v>
                </c:pt>
                <c:pt idx="1">
                  <c:v>2157</c:v>
                </c:pt>
                <c:pt idx="2">
                  <c:v>61977</c:v>
                </c:pt>
                <c:pt idx="3">
                  <c:v>217463</c:v>
                </c:pt>
                <c:pt idx="4">
                  <c:v>380717</c:v>
                </c:pt>
                <c:pt idx="5">
                  <c:v>297929</c:v>
                </c:pt>
                <c:pt idx="6">
                  <c:v>304296</c:v>
                </c:pt>
                <c:pt idx="7">
                  <c:v>328249</c:v>
                </c:pt>
                <c:pt idx="8">
                  <c:v>199388</c:v>
                </c:pt>
                <c:pt idx="9">
                  <c:v>138106</c:v>
                </c:pt>
                <c:pt idx="10">
                  <c:v>99194</c:v>
                </c:pt>
                <c:pt idx="11">
                  <c:v>76666</c:v>
                </c:pt>
                <c:pt idx="12">
                  <c:v>58326</c:v>
                </c:pt>
                <c:pt idx="13">
                  <c:v>46314</c:v>
                </c:pt>
                <c:pt idx="14">
                  <c:v>36476</c:v>
                </c:pt>
                <c:pt idx="15">
                  <c:v>28730</c:v>
                </c:pt>
                <c:pt idx="16">
                  <c:v>21809</c:v>
                </c:pt>
                <c:pt idx="17">
                  <c:v>17703</c:v>
                </c:pt>
                <c:pt idx="18">
                  <c:v>38588</c:v>
                </c:pt>
                <c:pt idx="19">
                  <c:v>166011</c:v>
                </c:pt>
              </c:numCache>
            </c:numRef>
          </c:val>
        </c:ser>
        <c:dLbls>
          <c:showLegendKey val="0"/>
          <c:showVal val="0"/>
          <c:showCatName val="0"/>
          <c:showSerName val="0"/>
          <c:showPercent val="0"/>
          <c:showBubbleSize val="0"/>
        </c:dLbls>
        <c:gapWidth val="25"/>
        <c:overlap val="100"/>
        <c:axId val="326222240"/>
        <c:axId val="327357744"/>
      </c:barChart>
      <c:catAx>
        <c:axId val="32622224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Tramo</a:t>
                </a:r>
                <a:r>
                  <a:rPr lang="es-AR" baseline="0">
                    <a:solidFill>
                      <a:sysClr val="windowText" lastClr="000000"/>
                    </a:solidFill>
                  </a:rPr>
                  <a:t> de Remuneración sujeta a contribuciones</a:t>
                </a:r>
                <a:endParaRPr lang="es-AR">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s-AR"/>
          </a:p>
        </c:txPr>
        <c:crossAx val="327357744"/>
        <c:crosses val="autoZero"/>
        <c:auto val="1"/>
        <c:lblAlgn val="ctr"/>
        <c:lblOffset val="100"/>
        <c:noMultiLvlLbl val="0"/>
      </c:catAx>
      <c:valAx>
        <c:axId val="327357744"/>
        <c:scaling>
          <c:orientation val="minMax"/>
          <c:max val="1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Miles de personas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26222240"/>
        <c:crosses val="autoZero"/>
        <c:crossBetween val="between"/>
      </c:valAx>
      <c:spPr>
        <a:noFill/>
        <a:ln>
          <a:noFill/>
        </a:ln>
        <a:effectLst/>
      </c:spPr>
    </c:plotArea>
    <c:legend>
      <c:legendPos val="t"/>
      <c:layout>
        <c:manualLayout>
          <c:xMode val="edge"/>
          <c:yMode val="edge"/>
          <c:x val="0.77672543290579243"/>
          <c:y val="9.0196078431372548E-2"/>
          <c:w val="0.11950494395747702"/>
          <c:h val="0.12500046317739694"/>
        </c:manualLayout>
      </c:layout>
      <c:overlay val="0"/>
      <c:spPr>
        <a:solidFill>
          <a:schemeClr val="bg1"/>
        </a:solidFill>
        <a:ln>
          <a:solidFill>
            <a:srgbClr val="00B0F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AR"/>
    </a:p>
  </c:txPr>
  <c:printSettings>
    <c:headerFooter/>
    <c:pageMargins b="0.75" l="0.7" r="0.7" t="0.75" header="0.3" footer="0.3"/>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7"/>
          <c:y val="0.18890813648294005"/>
          <c:w val="0.67197112860892472"/>
          <c:h val="0.51323928258967688"/>
        </c:manualLayout>
      </c:layout>
      <c:barChart>
        <c:barDir val="col"/>
        <c:grouping val="clustered"/>
        <c:varyColors val="0"/>
        <c:ser>
          <c:idx val="2"/>
          <c:order val="2"/>
          <c:tx>
            <c:strRef>
              <c:f>'1.1.3 G3'!$T$37</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G3'!$W$37:$AF$37</c:f>
              <c:numCache>
                <c:formatCode>_ * #,##0_ ;_ * \-#,##0_ ;_ * "-"??_ ;_ @_ </c:formatCode>
                <c:ptCount val="10"/>
                <c:pt idx="0">
                  <c:v>10978</c:v>
                </c:pt>
                <c:pt idx="1">
                  <c:v>23648</c:v>
                </c:pt>
                <c:pt idx="2">
                  <c:v>26613</c:v>
                </c:pt>
                <c:pt idx="3">
                  <c:v>23432</c:v>
                </c:pt>
                <c:pt idx="4">
                  <c:v>18343</c:v>
                </c:pt>
                <c:pt idx="5">
                  <c:v>13460</c:v>
                </c:pt>
                <c:pt idx="6">
                  <c:v>9450</c:v>
                </c:pt>
                <c:pt idx="7">
                  <c:v>7283</c:v>
                </c:pt>
                <c:pt idx="8">
                  <c:v>4087</c:v>
                </c:pt>
                <c:pt idx="9">
                  <c:v>1148</c:v>
                </c:pt>
              </c:numCache>
            </c:numRef>
          </c:val>
        </c:ser>
        <c:ser>
          <c:idx val="3"/>
          <c:order val="3"/>
          <c:tx>
            <c:strRef>
              <c:f>'1.1.3 G3'!$T$38</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G3'!$W$38:$AF$38</c:f>
              <c:numCache>
                <c:formatCode>_ * #,##0_ ;_ * \-#,##0_ ;_ * "-"??_ ;_ @_ </c:formatCode>
                <c:ptCount val="10"/>
                <c:pt idx="0">
                  <c:v>5976</c:v>
                </c:pt>
                <c:pt idx="1">
                  <c:v>12768</c:v>
                </c:pt>
                <c:pt idx="2">
                  <c:v>13776</c:v>
                </c:pt>
                <c:pt idx="3">
                  <c:v>11873</c:v>
                </c:pt>
                <c:pt idx="4">
                  <c:v>9159</c:v>
                </c:pt>
                <c:pt idx="5">
                  <c:v>5631</c:v>
                </c:pt>
                <c:pt idx="6">
                  <c:v>3329</c:v>
                </c:pt>
                <c:pt idx="7">
                  <c:v>2412</c:v>
                </c:pt>
                <c:pt idx="8">
                  <c:v>817</c:v>
                </c:pt>
                <c:pt idx="9">
                  <c:v>401</c:v>
                </c:pt>
              </c:numCache>
            </c:numRef>
          </c:val>
        </c:ser>
        <c:dLbls>
          <c:showLegendKey val="0"/>
          <c:showVal val="0"/>
          <c:showCatName val="0"/>
          <c:showSerName val="0"/>
          <c:showPercent val="0"/>
          <c:showBubbleSize val="0"/>
        </c:dLbls>
        <c:gapWidth val="75"/>
        <c:axId val="331084944"/>
        <c:axId val="331084384"/>
      </c:barChart>
      <c:lineChart>
        <c:grouping val="standard"/>
        <c:varyColors val="0"/>
        <c:ser>
          <c:idx val="0"/>
          <c:order val="0"/>
          <c:tx>
            <c:strRef>
              <c:f>'1.1.3 G3'!$T$39</c:f>
              <c:strCache>
                <c:ptCount val="1"/>
                <c:pt idx="0">
                  <c:v>Sal. Prom. Varones</c:v>
                </c:pt>
              </c:strCache>
            </c:strRef>
          </c:tx>
          <c:spPr>
            <a:ln w="12700" cap="rnd">
              <a:solidFill>
                <a:srgbClr val="0070C0"/>
              </a:solidFill>
              <a:prstDash val="sysDash"/>
              <a:round/>
            </a:ln>
            <a:effectLst/>
          </c:spPr>
          <c:marker>
            <c:symbol val="none"/>
          </c:marker>
          <c:cat>
            <c:strRef>
              <c:f>'1.1.3 G3'!$W$11:$AF$11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G3'!$W$39:$AF$39</c:f>
              <c:numCache>
                <c:formatCode>_ * #,##0_ ;_ * \-#,##0_ ;_ * "-"??_ ;_ @_ </c:formatCode>
                <c:ptCount val="10"/>
                <c:pt idx="0">
                  <c:v>24878</c:v>
                </c:pt>
                <c:pt idx="1">
                  <c:v>36462</c:v>
                </c:pt>
                <c:pt idx="2">
                  <c:v>46246</c:v>
                </c:pt>
                <c:pt idx="3">
                  <c:v>53786</c:v>
                </c:pt>
                <c:pt idx="4">
                  <c:v>61161</c:v>
                </c:pt>
                <c:pt idx="5">
                  <c:v>66210</c:v>
                </c:pt>
                <c:pt idx="6">
                  <c:v>67404</c:v>
                </c:pt>
                <c:pt idx="7">
                  <c:v>68479</c:v>
                </c:pt>
                <c:pt idx="8">
                  <c:v>63366</c:v>
                </c:pt>
                <c:pt idx="9">
                  <c:v>60850</c:v>
                </c:pt>
              </c:numCache>
            </c:numRef>
          </c:val>
          <c:smooth val="0"/>
        </c:ser>
        <c:ser>
          <c:idx val="1"/>
          <c:order val="1"/>
          <c:tx>
            <c:strRef>
              <c:f>'1.1.3 G3'!$T$40</c:f>
              <c:strCache>
                <c:ptCount val="1"/>
                <c:pt idx="0">
                  <c:v>Sal. Prom. Mujeres</c:v>
                </c:pt>
              </c:strCache>
            </c:strRef>
          </c:tx>
          <c:spPr>
            <a:ln w="12700" cap="sq" cmpd="sng">
              <a:solidFill>
                <a:srgbClr val="00B0F0"/>
              </a:solidFill>
              <a:prstDash val="lgDash"/>
              <a:miter lim="800000"/>
            </a:ln>
            <a:effectLst/>
          </c:spPr>
          <c:marker>
            <c:symbol val="none"/>
          </c:marker>
          <c:cat>
            <c:strRef>
              <c:f>'1.1.3 G3'!$W$11:$AF$11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G3'!$W$40:$AF$40</c:f>
              <c:numCache>
                <c:formatCode>_ * #,##0_ ;_ * \-#,##0_ ;_ * "-"??_ ;_ @_ </c:formatCode>
                <c:ptCount val="10"/>
                <c:pt idx="0">
                  <c:v>21518</c:v>
                </c:pt>
                <c:pt idx="1">
                  <c:v>30924</c:v>
                </c:pt>
                <c:pt idx="2">
                  <c:v>38806</c:v>
                </c:pt>
                <c:pt idx="3">
                  <c:v>46262</c:v>
                </c:pt>
                <c:pt idx="4">
                  <c:v>50047</c:v>
                </c:pt>
                <c:pt idx="5">
                  <c:v>53393</c:v>
                </c:pt>
                <c:pt idx="6">
                  <c:v>54191</c:v>
                </c:pt>
                <c:pt idx="7">
                  <c:v>47212</c:v>
                </c:pt>
                <c:pt idx="8">
                  <c:v>42183</c:v>
                </c:pt>
                <c:pt idx="9">
                  <c:v>37773</c:v>
                </c:pt>
              </c:numCache>
            </c:numRef>
          </c:val>
          <c:smooth val="0"/>
        </c:ser>
        <c:dLbls>
          <c:showLegendKey val="0"/>
          <c:showVal val="0"/>
          <c:showCatName val="0"/>
          <c:showSerName val="0"/>
          <c:showPercent val="0"/>
          <c:showBubbleSize val="0"/>
        </c:dLbls>
        <c:marker val="1"/>
        <c:smooth val="0"/>
        <c:axId val="331083264"/>
        <c:axId val="331083824"/>
      </c:lineChart>
      <c:catAx>
        <c:axId val="331083264"/>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31083824"/>
        <c:crosses val="autoZero"/>
        <c:auto val="1"/>
        <c:lblAlgn val="ctr"/>
        <c:lblOffset val="100"/>
        <c:noMultiLvlLbl val="0"/>
      </c:catAx>
      <c:valAx>
        <c:axId val="331083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1083264"/>
        <c:crosses val="autoZero"/>
        <c:crossBetween val="between"/>
      </c:valAx>
      <c:valAx>
        <c:axId val="331084384"/>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84"/>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1084944"/>
        <c:crosses val="max"/>
        <c:crossBetween val="between"/>
      </c:valAx>
      <c:catAx>
        <c:axId val="331084944"/>
        <c:scaling>
          <c:orientation val="minMax"/>
        </c:scaling>
        <c:delete val="1"/>
        <c:axPos val="b"/>
        <c:majorTickMark val="out"/>
        <c:minorTickMark val="none"/>
        <c:tickLblPos val="none"/>
        <c:crossAx val="331084384"/>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56" l="0.70000000000000051" r="0.70000000000000051" t="0.75000000000000056" header="0.30000000000000027" footer="0.30000000000000027"/>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'1.1.3 G4'!$T$17</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G4'!$W$17:$AF$17</c:f>
              <c:numCache>
                <c:formatCode>_ * #,##0_ ;_ * \-#,##0_ ;_ * "-"??_ ;_ @_ </c:formatCode>
                <c:ptCount val="10"/>
                <c:pt idx="0">
                  <c:v>3002</c:v>
                </c:pt>
                <c:pt idx="1">
                  <c:v>5950</c:v>
                </c:pt>
                <c:pt idx="2">
                  <c:v>7055</c:v>
                </c:pt>
                <c:pt idx="3">
                  <c:v>7108</c:v>
                </c:pt>
                <c:pt idx="4">
                  <c:v>6736</c:v>
                </c:pt>
                <c:pt idx="5">
                  <c:v>5819</c:v>
                </c:pt>
                <c:pt idx="6">
                  <c:v>4910</c:v>
                </c:pt>
                <c:pt idx="7">
                  <c:v>4302</c:v>
                </c:pt>
                <c:pt idx="8">
                  <c:v>3122</c:v>
                </c:pt>
                <c:pt idx="9">
                  <c:v>2568</c:v>
                </c:pt>
              </c:numCache>
            </c:numRef>
          </c:val>
        </c:ser>
        <c:ser>
          <c:idx val="3"/>
          <c:order val="3"/>
          <c:tx>
            <c:strRef>
              <c:f>'1.1.3 G4'!$T$18</c:f>
              <c:strCache>
                <c:ptCount val="1"/>
                <c:pt idx="0">
                  <c:v>Aportantes Mujeres</c:v>
                </c:pt>
              </c:strCache>
            </c:strRef>
          </c:tx>
          <c:spPr>
            <a:solidFill>
              <a:srgbClr val="00B0F0"/>
            </a:solidFill>
            <a:ln>
              <a:solidFill>
                <a:schemeClr val="tx1">
                  <a:lumMod val="75000"/>
                  <a:lumOff val="25000"/>
                </a:schemeClr>
              </a:solidFill>
            </a:ln>
          </c:spPr>
          <c:invertIfNegative val="0"/>
          <c:val>
            <c:numRef>
              <c:f>'1.1.3 G4'!$W$18:$AF$18</c:f>
              <c:numCache>
                <c:formatCode>_ * #,##0_ ;_ * \-#,##0_ ;_ * "-"??_ ;_ @_ </c:formatCode>
                <c:ptCount val="10"/>
                <c:pt idx="0">
                  <c:v>8029</c:v>
                </c:pt>
                <c:pt idx="1">
                  <c:v>15101</c:v>
                </c:pt>
                <c:pt idx="2">
                  <c:v>15749</c:v>
                </c:pt>
                <c:pt idx="3">
                  <c:v>14657</c:v>
                </c:pt>
                <c:pt idx="4">
                  <c:v>13913</c:v>
                </c:pt>
                <c:pt idx="5">
                  <c:v>11857</c:v>
                </c:pt>
                <c:pt idx="6">
                  <c:v>9425</c:v>
                </c:pt>
                <c:pt idx="7">
                  <c:v>7825</c:v>
                </c:pt>
                <c:pt idx="8">
                  <c:v>3965</c:v>
                </c:pt>
                <c:pt idx="9">
                  <c:v>2560</c:v>
                </c:pt>
              </c:numCache>
            </c:numRef>
          </c:val>
        </c:ser>
        <c:dLbls>
          <c:showLegendKey val="0"/>
          <c:showVal val="0"/>
          <c:showCatName val="0"/>
          <c:showSerName val="0"/>
          <c:showPercent val="0"/>
          <c:showBubbleSize val="0"/>
        </c:dLbls>
        <c:gapWidth val="75"/>
        <c:axId val="331091104"/>
        <c:axId val="331090544"/>
      </c:barChart>
      <c:lineChart>
        <c:grouping val="standard"/>
        <c:varyColors val="0"/>
        <c:ser>
          <c:idx val="0"/>
          <c:order val="0"/>
          <c:tx>
            <c:strRef>
              <c:f>'1.1.3 G4'!$T$19</c:f>
              <c:strCache>
                <c:ptCount val="1"/>
                <c:pt idx="0">
                  <c:v>Sal. Prom. Varones</c:v>
                </c:pt>
              </c:strCache>
            </c:strRef>
          </c:tx>
          <c:spPr>
            <a:ln w="12700" cap="rnd">
              <a:solidFill>
                <a:srgbClr val="0070C0"/>
              </a:solidFill>
              <a:prstDash val="sysDash"/>
              <a:round/>
            </a:ln>
            <a:effectLst/>
          </c:spPr>
          <c:marker>
            <c:symbol val="none"/>
          </c:marker>
          <c:cat>
            <c:strRef>
              <c:f>'1.1.3 G4'!$W$11:$AF$11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G4'!$W$19:$AF$19</c:f>
              <c:numCache>
                <c:formatCode>_ * #,##0_ ;_ * \-#,##0_ ;_ * "-"??_ ;_ @_ </c:formatCode>
                <c:ptCount val="10"/>
                <c:pt idx="0">
                  <c:v>12849</c:v>
                </c:pt>
                <c:pt idx="1">
                  <c:v>14312</c:v>
                </c:pt>
                <c:pt idx="2">
                  <c:v>16817</c:v>
                </c:pt>
                <c:pt idx="3">
                  <c:v>18368</c:v>
                </c:pt>
                <c:pt idx="4">
                  <c:v>21208</c:v>
                </c:pt>
                <c:pt idx="5">
                  <c:v>23008</c:v>
                </c:pt>
                <c:pt idx="6">
                  <c:v>24856</c:v>
                </c:pt>
                <c:pt idx="7">
                  <c:v>26153</c:v>
                </c:pt>
                <c:pt idx="8">
                  <c:v>28339</c:v>
                </c:pt>
                <c:pt idx="9">
                  <c:v>25225</c:v>
                </c:pt>
              </c:numCache>
            </c:numRef>
          </c:val>
          <c:smooth val="0"/>
        </c:ser>
        <c:ser>
          <c:idx val="1"/>
          <c:order val="1"/>
          <c:tx>
            <c:strRef>
              <c:f>'1.1.3 G4'!$T$20</c:f>
              <c:strCache>
                <c:ptCount val="1"/>
                <c:pt idx="0">
                  <c:v>Sal. Prom. Mujeres</c:v>
                </c:pt>
              </c:strCache>
            </c:strRef>
          </c:tx>
          <c:spPr>
            <a:ln w="12700" cap="sq" cmpd="sng">
              <a:solidFill>
                <a:srgbClr val="00B0F0"/>
              </a:solidFill>
              <a:prstDash val="lgDash"/>
              <a:miter lim="800000"/>
            </a:ln>
            <a:effectLst/>
          </c:spPr>
          <c:marker>
            <c:symbol val="none"/>
          </c:marker>
          <c:cat>
            <c:strRef>
              <c:f>'1.1.3 G4'!$W$11:$AF$11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G4'!$W$20:$AF$20</c:f>
              <c:numCache>
                <c:formatCode>_ * #,##0_ ;_ * \-#,##0_ ;_ * "-"??_ ;_ @_ </c:formatCode>
                <c:ptCount val="10"/>
                <c:pt idx="0">
                  <c:v>10983</c:v>
                </c:pt>
                <c:pt idx="1">
                  <c:v>12815</c:v>
                </c:pt>
                <c:pt idx="2">
                  <c:v>14013</c:v>
                </c:pt>
                <c:pt idx="3">
                  <c:v>15404</c:v>
                </c:pt>
                <c:pt idx="4">
                  <c:v>17142</c:v>
                </c:pt>
                <c:pt idx="5">
                  <c:v>18463</c:v>
                </c:pt>
                <c:pt idx="6">
                  <c:v>19595</c:v>
                </c:pt>
                <c:pt idx="7">
                  <c:v>21618</c:v>
                </c:pt>
                <c:pt idx="8">
                  <c:v>22845</c:v>
                </c:pt>
                <c:pt idx="9">
                  <c:v>20388</c:v>
                </c:pt>
              </c:numCache>
            </c:numRef>
          </c:val>
          <c:smooth val="0"/>
        </c:ser>
        <c:dLbls>
          <c:showLegendKey val="0"/>
          <c:showVal val="0"/>
          <c:showCatName val="0"/>
          <c:showSerName val="0"/>
          <c:showPercent val="0"/>
          <c:showBubbleSize val="0"/>
        </c:dLbls>
        <c:marker val="1"/>
        <c:smooth val="0"/>
        <c:axId val="331089424"/>
        <c:axId val="331089984"/>
      </c:lineChart>
      <c:catAx>
        <c:axId val="331089424"/>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31089984"/>
        <c:crosses val="autoZero"/>
        <c:auto val="1"/>
        <c:lblAlgn val="ctr"/>
        <c:lblOffset val="100"/>
        <c:noMultiLvlLbl val="0"/>
      </c:catAx>
      <c:valAx>
        <c:axId val="331089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1089424"/>
        <c:crosses val="autoZero"/>
        <c:crossBetween val="between"/>
      </c:valAx>
      <c:valAx>
        <c:axId val="331090544"/>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1091104"/>
        <c:crosses val="max"/>
        <c:crossBetween val="between"/>
      </c:valAx>
      <c:catAx>
        <c:axId val="331091104"/>
        <c:scaling>
          <c:orientation val="minMax"/>
        </c:scaling>
        <c:delete val="1"/>
        <c:axPos val="b"/>
        <c:majorTickMark val="out"/>
        <c:minorTickMark val="none"/>
        <c:tickLblPos val="none"/>
        <c:crossAx val="331090544"/>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'1.1.3 G4'!$T$21</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G4'!$W$21:$AF$21</c:f>
              <c:numCache>
                <c:formatCode>_ * #,##0_ ;_ * \-#,##0_ ;_ * "-"??_ ;_ @_ </c:formatCode>
                <c:ptCount val="10"/>
                <c:pt idx="0">
                  <c:v>4722</c:v>
                </c:pt>
                <c:pt idx="1">
                  <c:v>11140</c:v>
                </c:pt>
                <c:pt idx="2">
                  <c:v>12816</c:v>
                </c:pt>
                <c:pt idx="3">
                  <c:v>12644</c:v>
                </c:pt>
                <c:pt idx="4">
                  <c:v>10027</c:v>
                </c:pt>
                <c:pt idx="5">
                  <c:v>7901</c:v>
                </c:pt>
                <c:pt idx="6">
                  <c:v>6254</c:v>
                </c:pt>
                <c:pt idx="7">
                  <c:v>4485</c:v>
                </c:pt>
                <c:pt idx="8">
                  <c:v>3398</c:v>
                </c:pt>
                <c:pt idx="9">
                  <c:v>1491</c:v>
                </c:pt>
              </c:numCache>
            </c:numRef>
          </c:val>
        </c:ser>
        <c:ser>
          <c:idx val="3"/>
          <c:order val="3"/>
          <c:tx>
            <c:strRef>
              <c:f>'1.1.3 G4'!$T$22</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G4'!$W$22:$AF$22</c:f>
              <c:numCache>
                <c:formatCode>_ * #,##0_ ;_ * \-#,##0_ ;_ * "-"??_ ;_ @_ </c:formatCode>
                <c:ptCount val="10"/>
                <c:pt idx="0">
                  <c:v>9636</c:v>
                </c:pt>
                <c:pt idx="1">
                  <c:v>28610</c:v>
                </c:pt>
                <c:pt idx="2">
                  <c:v>34403</c:v>
                </c:pt>
                <c:pt idx="3">
                  <c:v>33608</c:v>
                </c:pt>
                <c:pt idx="4">
                  <c:v>29075</c:v>
                </c:pt>
                <c:pt idx="5">
                  <c:v>24000</c:v>
                </c:pt>
                <c:pt idx="6">
                  <c:v>19245</c:v>
                </c:pt>
                <c:pt idx="7">
                  <c:v>15361</c:v>
                </c:pt>
                <c:pt idx="8">
                  <c:v>6292</c:v>
                </c:pt>
                <c:pt idx="9">
                  <c:v>2546</c:v>
                </c:pt>
              </c:numCache>
            </c:numRef>
          </c:val>
        </c:ser>
        <c:dLbls>
          <c:showLegendKey val="0"/>
          <c:showVal val="0"/>
          <c:showCatName val="0"/>
          <c:showSerName val="0"/>
          <c:showPercent val="0"/>
          <c:showBubbleSize val="0"/>
        </c:dLbls>
        <c:gapWidth val="75"/>
        <c:axId val="329043104"/>
        <c:axId val="329042544"/>
      </c:barChart>
      <c:lineChart>
        <c:grouping val="standard"/>
        <c:varyColors val="0"/>
        <c:ser>
          <c:idx val="0"/>
          <c:order val="0"/>
          <c:tx>
            <c:strRef>
              <c:f>'1.1.3 G4'!$T$23</c:f>
              <c:strCache>
                <c:ptCount val="1"/>
                <c:pt idx="0">
                  <c:v>Sal. Prom. Varones</c:v>
                </c:pt>
              </c:strCache>
            </c:strRef>
          </c:tx>
          <c:spPr>
            <a:ln w="12700" cap="rnd">
              <a:solidFill>
                <a:srgbClr val="0070C0"/>
              </a:solidFill>
              <a:prstDash val="sysDash"/>
              <a:round/>
            </a:ln>
            <a:effectLst/>
          </c:spPr>
          <c:marker>
            <c:symbol val="none"/>
          </c:marker>
          <c:cat>
            <c:strRef>
              <c:f>'1.1.3 G4'!$W$11:$AF$11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G4'!$W$23:$AF$23</c:f>
              <c:numCache>
                <c:formatCode>_ * #,##0_ ;_ * \-#,##0_ ;_ * "-"??_ ;_ @_ </c:formatCode>
                <c:ptCount val="10"/>
                <c:pt idx="0">
                  <c:v>19923</c:v>
                </c:pt>
                <c:pt idx="1">
                  <c:v>24304</c:v>
                </c:pt>
                <c:pt idx="2">
                  <c:v>29184</c:v>
                </c:pt>
                <c:pt idx="3">
                  <c:v>32655</c:v>
                </c:pt>
                <c:pt idx="4">
                  <c:v>35313</c:v>
                </c:pt>
                <c:pt idx="5">
                  <c:v>37532</c:v>
                </c:pt>
                <c:pt idx="6">
                  <c:v>40902</c:v>
                </c:pt>
                <c:pt idx="7">
                  <c:v>41034</c:v>
                </c:pt>
                <c:pt idx="8">
                  <c:v>43690</c:v>
                </c:pt>
                <c:pt idx="9">
                  <c:v>42582</c:v>
                </c:pt>
              </c:numCache>
            </c:numRef>
          </c:val>
          <c:smooth val="0"/>
        </c:ser>
        <c:ser>
          <c:idx val="1"/>
          <c:order val="1"/>
          <c:tx>
            <c:strRef>
              <c:f>'1.1.3 G4'!$T$24</c:f>
              <c:strCache>
                <c:ptCount val="1"/>
                <c:pt idx="0">
                  <c:v>Sal. Prom. Mujeres</c:v>
                </c:pt>
              </c:strCache>
            </c:strRef>
          </c:tx>
          <c:spPr>
            <a:ln w="12700" cap="sq" cmpd="sng">
              <a:solidFill>
                <a:srgbClr val="00B0F0"/>
              </a:solidFill>
              <a:prstDash val="lgDash"/>
              <a:miter lim="800000"/>
            </a:ln>
            <a:effectLst/>
          </c:spPr>
          <c:marker>
            <c:symbol val="none"/>
          </c:marker>
          <c:cat>
            <c:strRef>
              <c:f>'1.1.3 G4'!$W$11:$AF$11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G4'!$W$24:$AF$24</c:f>
              <c:numCache>
                <c:formatCode>_ * #,##0_ ;_ * \-#,##0_ ;_ * "-"??_ ;_ @_ </c:formatCode>
                <c:ptCount val="10"/>
                <c:pt idx="0">
                  <c:v>18722</c:v>
                </c:pt>
                <c:pt idx="1">
                  <c:v>21938</c:v>
                </c:pt>
                <c:pt idx="2">
                  <c:v>24589</c:v>
                </c:pt>
                <c:pt idx="3">
                  <c:v>25712</c:v>
                </c:pt>
                <c:pt idx="4">
                  <c:v>26884</c:v>
                </c:pt>
                <c:pt idx="5">
                  <c:v>28065</c:v>
                </c:pt>
                <c:pt idx="6">
                  <c:v>29535</c:v>
                </c:pt>
                <c:pt idx="7">
                  <c:v>30251</c:v>
                </c:pt>
                <c:pt idx="8">
                  <c:v>31408</c:v>
                </c:pt>
                <c:pt idx="9">
                  <c:v>26915</c:v>
                </c:pt>
              </c:numCache>
            </c:numRef>
          </c:val>
          <c:smooth val="0"/>
        </c:ser>
        <c:dLbls>
          <c:showLegendKey val="0"/>
          <c:showVal val="0"/>
          <c:showCatName val="0"/>
          <c:showSerName val="0"/>
          <c:showPercent val="0"/>
          <c:showBubbleSize val="0"/>
        </c:dLbls>
        <c:marker val="1"/>
        <c:smooth val="0"/>
        <c:axId val="329041424"/>
        <c:axId val="329041984"/>
      </c:lineChart>
      <c:catAx>
        <c:axId val="329041424"/>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9041984"/>
        <c:crosses val="autoZero"/>
        <c:auto val="1"/>
        <c:lblAlgn val="ctr"/>
        <c:lblOffset val="100"/>
        <c:noMultiLvlLbl val="0"/>
      </c:catAx>
      <c:valAx>
        <c:axId val="32904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041424"/>
        <c:crosses val="autoZero"/>
        <c:crossBetween val="between"/>
      </c:valAx>
      <c:valAx>
        <c:axId val="329042544"/>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043104"/>
        <c:crosses val="max"/>
        <c:crossBetween val="between"/>
      </c:valAx>
      <c:catAx>
        <c:axId val="329043104"/>
        <c:scaling>
          <c:orientation val="minMax"/>
        </c:scaling>
        <c:delete val="1"/>
        <c:axPos val="b"/>
        <c:majorTickMark val="out"/>
        <c:minorTickMark val="none"/>
        <c:tickLblPos val="none"/>
        <c:crossAx val="329042544"/>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7"/>
          <c:y val="0.18890813648294005"/>
          <c:w val="0.67197112860892472"/>
          <c:h val="0.51323928258967688"/>
        </c:manualLayout>
      </c:layout>
      <c:barChart>
        <c:barDir val="col"/>
        <c:grouping val="clustered"/>
        <c:varyColors val="0"/>
        <c:ser>
          <c:idx val="2"/>
          <c:order val="2"/>
          <c:tx>
            <c:strRef>
              <c:f>'1.1.3 G4'!$T$25</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G4'!$W$25:$AF$25</c:f>
              <c:numCache>
                <c:formatCode>_ * #,##0_ ;_ * \-#,##0_ ;_ * "-"??_ ;_ @_ </c:formatCode>
                <c:ptCount val="10"/>
                <c:pt idx="0">
                  <c:v>6604</c:v>
                </c:pt>
                <c:pt idx="1">
                  <c:v>8284</c:v>
                </c:pt>
                <c:pt idx="2">
                  <c:v>8159</c:v>
                </c:pt>
                <c:pt idx="3">
                  <c:v>8061</c:v>
                </c:pt>
                <c:pt idx="4">
                  <c:v>6499</c:v>
                </c:pt>
                <c:pt idx="5">
                  <c:v>4558</c:v>
                </c:pt>
                <c:pt idx="6">
                  <c:v>3492</c:v>
                </c:pt>
                <c:pt idx="7">
                  <c:v>2641</c:v>
                </c:pt>
                <c:pt idx="8">
                  <c:v>2034</c:v>
                </c:pt>
                <c:pt idx="9">
                  <c:v>1031</c:v>
                </c:pt>
              </c:numCache>
            </c:numRef>
          </c:val>
        </c:ser>
        <c:ser>
          <c:idx val="3"/>
          <c:order val="3"/>
          <c:tx>
            <c:strRef>
              <c:f>'1.1.3 G4'!$T$26</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G4'!$W$26:$AF$26</c:f>
              <c:numCache>
                <c:formatCode>_ * #,##0_ ;_ * \-#,##0_ ;_ * "-"??_ ;_ @_ </c:formatCode>
                <c:ptCount val="10"/>
                <c:pt idx="0">
                  <c:v>4349</c:v>
                </c:pt>
                <c:pt idx="1">
                  <c:v>6099</c:v>
                </c:pt>
                <c:pt idx="2">
                  <c:v>6060</c:v>
                </c:pt>
                <c:pt idx="3">
                  <c:v>5648</c:v>
                </c:pt>
                <c:pt idx="4">
                  <c:v>4102</c:v>
                </c:pt>
                <c:pt idx="5">
                  <c:v>2553</c:v>
                </c:pt>
                <c:pt idx="6">
                  <c:v>1684</c:v>
                </c:pt>
                <c:pt idx="7">
                  <c:v>1289</c:v>
                </c:pt>
                <c:pt idx="8">
                  <c:v>584</c:v>
                </c:pt>
                <c:pt idx="9">
                  <c:v>298</c:v>
                </c:pt>
              </c:numCache>
            </c:numRef>
          </c:val>
        </c:ser>
        <c:dLbls>
          <c:showLegendKey val="0"/>
          <c:showVal val="0"/>
          <c:showCatName val="0"/>
          <c:showSerName val="0"/>
          <c:showPercent val="0"/>
          <c:showBubbleSize val="0"/>
        </c:dLbls>
        <c:gapWidth val="75"/>
        <c:axId val="329049264"/>
        <c:axId val="329048704"/>
      </c:barChart>
      <c:lineChart>
        <c:grouping val="standard"/>
        <c:varyColors val="0"/>
        <c:ser>
          <c:idx val="0"/>
          <c:order val="0"/>
          <c:tx>
            <c:strRef>
              <c:f>'1.1.3 G4'!$T$27</c:f>
              <c:strCache>
                <c:ptCount val="1"/>
                <c:pt idx="0">
                  <c:v>Sal. Prom. Varones</c:v>
                </c:pt>
              </c:strCache>
            </c:strRef>
          </c:tx>
          <c:spPr>
            <a:ln w="12700" cap="rnd">
              <a:solidFill>
                <a:srgbClr val="0070C0"/>
              </a:solidFill>
              <a:prstDash val="sysDash"/>
              <a:round/>
            </a:ln>
            <a:effectLst/>
          </c:spPr>
          <c:marker>
            <c:symbol val="none"/>
          </c:marker>
          <c:cat>
            <c:strRef>
              <c:f>'1.1.3 G4'!$W$11:$AF$11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G4'!$W$27:$AF$27</c:f>
              <c:numCache>
                <c:formatCode>_ * #,##0_ ;_ * \-#,##0_ ;_ * "-"??_ ;_ @_ </c:formatCode>
                <c:ptCount val="10"/>
                <c:pt idx="0">
                  <c:v>13144</c:v>
                </c:pt>
                <c:pt idx="1">
                  <c:v>19550</c:v>
                </c:pt>
                <c:pt idx="2">
                  <c:v>24394</c:v>
                </c:pt>
                <c:pt idx="3">
                  <c:v>29250</c:v>
                </c:pt>
                <c:pt idx="4">
                  <c:v>31513</c:v>
                </c:pt>
                <c:pt idx="5">
                  <c:v>31408</c:v>
                </c:pt>
                <c:pt idx="6">
                  <c:v>32845</c:v>
                </c:pt>
                <c:pt idx="7">
                  <c:v>33902</c:v>
                </c:pt>
                <c:pt idx="8">
                  <c:v>36226</c:v>
                </c:pt>
                <c:pt idx="9">
                  <c:v>28783</c:v>
                </c:pt>
              </c:numCache>
            </c:numRef>
          </c:val>
          <c:smooth val="0"/>
        </c:ser>
        <c:ser>
          <c:idx val="1"/>
          <c:order val="1"/>
          <c:tx>
            <c:strRef>
              <c:f>'1.1.3 G4'!$T$28</c:f>
              <c:strCache>
                <c:ptCount val="1"/>
                <c:pt idx="0">
                  <c:v>Sal. Prom. Mujeres</c:v>
                </c:pt>
              </c:strCache>
            </c:strRef>
          </c:tx>
          <c:spPr>
            <a:ln w="12700" cap="sq" cmpd="sng">
              <a:solidFill>
                <a:srgbClr val="00B0F0"/>
              </a:solidFill>
              <a:prstDash val="lgDash"/>
              <a:miter lim="800000"/>
            </a:ln>
            <a:effectLst/>
          </c:spPr>
          <c:marker>
            <c:symbol val="none"/>
          </c:marker>
          <c:cat>
            <c:strRef>
              <c:f>'1.1.3 G4'!$W$11:$AF$11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G4'!$W$28:$AF$28</c:f>
              <c:numCache>
                <c:formatCode>_ * #,##0_ ;_ * \-#,##0_ ;_ * "-"??_ ;_ @_ </c:formatCode>
                <c:ptCount val="10"/>
                <c:pt idx="0">
                  <c:v>12568</c:v>
                </c:pt>
                <c:pt idx="1">
                  <c:v>17751</c:v>
                </c:pt>
                <c:pt idx="2">
                  <c:v>22769</c:v>
                </c:pt>
                <c:pt idx="3">
                  <c:v>25567</c:v>
                </c:pt>
                <c:pt idx="4">
                  <c:v>26448</c:v>
                </c:pt>
                <c:pt idx="5">
                  <c:v>24698</c:v>
                </c:pt>
                <c:pt idx="6">
                  <c:v>25144</c:v>
                </c:pt>
                <c:pt idx="7">
                  <c:v>25491</c:v>
                </c:pt>
                <c:pt idx="8">
                  <c:v>26693</c:v>
                </c:pt>
                <c:pt idx="9">
                  <c:v>22771</c:v>
                </c:pt>
              </c:numCache>
            </c:numRef>
          </c:val>
          <c:smooth val="0"/>
        </c:ser>
        <c:dLbls>
          <c:showLegendKey val="0"/>
          <c:showVal val="0"/>
          <c:showCatName val="0"/>
          <c:showSerName val="0"/>
          <c:showPercent val="0"/>
          <c:showBubbleSize val="0"/>
        </c:dLbls>
        <c:marker val="1"/>
        <c:smooth val="0"/>
        <c:axId val="329047584"/>
        <c:axId val="329048144"/>
      </c:lineChart>
      <c:catAx>
        <c:axId val="329047584"/>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9048144"/>
        <c:crosses val="autoZero"/>
        <c:auto val="1"/>
        <c:lblAlgn val="ctr"/>
        <c:lblOffset val="100"/>
        <c:noMultiLvlLbl val="0"/>
      </c:catAx>
      <c:valAx>
        <c:axId val="329048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047584"/>
        <c:crosses val="autoZero"/>
        <c:crossBetween val="between"/>
      </c:valAx>
      <c:valAx>
        <c:axId val="329048704"/>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84"/>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049264"/>
        <c:crosses val="max"/>
        <c:crossBetween val="between"/>
      </c:valAx>
      <c:catAx>
        <c:axId val="329049264"/>
        <c:scaling>
          <c:orientation val="minMax"/>
        </c:scaling>
        <c:delete val="1"/>
        <c:axPos val="b"/>
        <c:majorTickMark val="out"/>
        <c:minorTickMark val="none"/>
        <c:tickLblPos val="none"/>
        <c:crossAx val="329048704"/>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56" l="0.70000000000000051" r="0.70000000000000051" t="0.75000000000000056" header="0.30000000000000027" footer="0.30000000000000027"/>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'1.1.3 G4'!$T$29</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 G4'!$W$11:$AF$11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G4'!$W$29:$AF$29</c:f>
              <c:numCache>
                <c:formatCode>_ * #,##0_ ;_ * \-#,##0_ ;_ * "-"??_ ;_ @_ </c:formatCode>
                <c:ptCount val="10"/>
                <c:pt idx="0">
                  <c:v>8023</c:v>
                </c:pt>
                <c:pt idx="1">
                  <c:v>13570</c:v>
                </c:pt>
                <c:pt idx="2">
                  <c:v>15893</c:v>
                </c:pt>
                <c:pt idx="3">
                  <c:v>17890</c:v>
                </c:pt>
                <c:pt idx="4">
                  <c:v>17822</c:v>
                </c:pt>
                <c:pt idx="5">
                  <c:v>16557</c:v>
                </c:pt>
                <c:pt idx="6">
                  <c:v>15106</c:v>
                </c:pt>
                <c:pt idx="7">
                  <c:v>14392</c:v>
                </c:pt>
                <c:pt idx="8">
                  <c:v>11983</c:v>
                </c:pt>
                <c:pt idx="9">
                  <c:v>7411</c:v>
                </c:pt>
              </c:numCache>
            </c:numRef>
          </c:val>
        </c:ser>
        <c:ser>
          <c:idx val="3"/>
          <c:order val="3"/>
          <c:tx>
            <c:strRef>
              <c:f>'1.1.3 G4'!$T$30</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 G4'!$W$11:$AF$11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G4'!$W$30:$AF$30</c:f>
              <c:numCache>
                <c:formatCode>_ * #,##0_ ;_ * \-#,##0_ ;_ * "-"??_ ;_ @_ </c:formatCode>
                <c:ptCount val="10"/>
                <c:pt idx="0">
                  <c:v>7062</c:v>
                </c:pt>
                <c:pt idx="1">
                  <c:v>14075</c:v>
                </c:pt>
                <c:pt idx="2">
                  <c:v>16591</c:v>
                </c:pt>
                <c:pt idx="3">
                  <c:v>17193</c:v>
                </c:pt>
                <c:pt idx="4">
                  <c:v>16729</c:v>
                </c:pt>
                <c:pt idx="5">
                  <c:v>14610</c:v>
                </c:pt>
                <c:pt idx="6">
                  <c:v>12723</c:v>
                </c:pt>
                <c:pt idx="7">
                  <c:v>11302</c:v>
                </c:pt>
                <c:pt idx="8">
                  <c:v>5814</c:v>
                </c:pt>
                <c:pt idx="9">
                  <c:v>3703</c:v>
                </c:pt>
              </c:numCache>
            </c:numRef>
          </c:val>
        </c:ser>
        <c:dLbls>
          <c:showLegendKey val="0"/>
          <c:showVal val="0"/>
          <c:showCatName val="0"/>
          <c:showSerName val="0"/>
          <c:showPercent val="0"/>
          <c:showBubbleSize val="0"/>
        </c:dLbls>
        <c:gapWidth val="75"/>
        <c:axId val="329055424"/>
        <c:axId val="329054864"/>
      </c:barChart>
      <c:lineChart>
        <c:grouping val="standard"/>
        <c:varyColors val="0"/>
        <c:ser>
          <c:idx val="0"/>
          <c:order val="0"/>
          <c:tx>
            <c:strRef>
              <c:f>'1.1.3 G4'!$T$32</c:f>
              <c:strCache>
                <c:ptCount val="1"/>
                <c:pt idx="0">
                  <c:v>Sal. Prom. Mujeres</c:v>
                </c:pt>
              </c:strCache>
            </c:strRef>
          </c:tx>
          <c:spPr>
            <a:ln w="12700" cap="rnd">
              <a:solidFill>
                <a:srgbClr val="0070C0"/>
              </a:solidFill>
              <a:prstDash val="sysDash"/>
              <a:round/>
            </a:ln>
            <a:effectLst/>
          </c:spPr>
          <c:marker>
            <c:symbol val="none"/>
          </c:marker>
          <c:cat>
            <c:strRef>
              <c:f>'1.1.3 G4'!$W$8:$AF$8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G4'!$W$32:$AF$32</c:f>
              <c:numCache>
                <c:formatCode>_ * #,##0_ ;_ * \-#,##0_ ;_ * "-"??_ ;_ @_ </c:formatCode>
                <c:ptCount val="10"/>
                <c:pt idx="0">
                  <c:v>15357</c:v>
                </c:pt>
                <c:pt idx="1">
                  <c:v>20350</c:v>
                </c:pt>
                <c:pt idx="2">
                  <c:v>23882</c:v>
                </c:pt>
                <c:pt idx="3">
                  <c:v>25698</c:v>
                </c:pt>
                <c:pt idx="4">
                  <c:v>27237</c:v>
                </c:pt>
                <c:pt idx="5">
                  <c:v>28026</c:v>
                </c:pt>
                <c:pt idx="6">
                  <c:v>29403</c:v>
                </c:pt>
                <c:pt idx="7">
                  <c:v>31251</c:v>
                </c:pt>
                <c:pt idx="8">
                  <c:v>32642</c:v>
                </c:pt>
                <c:pt idx="9">
                  <c:v>28864</c:v>
                </c:pt>
              </c:numCache>
            </c:numRef>
          </c:val>
          <c:smooth val="0"/>
        </c:ser>
        <c:ser>
          <c:idx val="1"/>
          <c:order val="1"/>
          <c:tx>
            <c:strRef>
              <c:f>'1.1.3 G4'!$T$31</c:f>
              <c:strCache>
                <c:ptCount val="1"/>
                <c:pt idx="0">
                  <c:v>Sal. Prom. Varones</c:v>
                </c:pt>
              </c:strCache>
            </c:strRef>
          </c:tx>
          <c:spPr>
            <a:ln w="12700" cap="sq" cmpd="sng">
              <a:solidFill>
                <a:srgbClr val="00B0F0"/>
              </a:solidFill>
              <a:prstDash val="lgDash"/>
              <a:miter lim="800000"/>
            </a:ln>
            <a:effectLst/>
          </c:spPr>
          <c:marker>
            <c:symbol val="none"/>
          </c:marker>
          <c:cat>
            <c:strRef>
              <c:f>'1.1.3 G4'!$W$8:$AF$8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G4'!$W$31:$AF$31</c:f>
              <c:numCache>
                <c:formatCode>_ * #,##0_ ;_ * \-#,##0_ ;_ * "-"??_ ;_ @_ </c:formatCode>
                <c:ptCount val="10"/>
                <c:pt idx="0">
                  <c:v>18270</c:v>
                </c:pt>
                <c:pt idx="1">
                  <c:v>23652</c:v>
                </c:pt>
                <c:pt idx="2">
                  <c:v>27572</c:v>
                </c:pt>
                <c:pt idx="3">
                  <c:v>30434</c:v>
                </c:pt>
                <c:pt idx="4">
                  <c:v>33398</c:v>
                </c:pt>
                <c:pt idx="5">
                  <c:v>35428</c:v>
                </c:pt>
                <c:pt idx="6">
                  <c:v>37826</c:v>
                </c:pt>
                <c:pt idx="7">
                  <c:v>39913</c:v>
                </c:pt>
                <c:pt idx="8">
                  <c:v>41500</c:v>
                </c:pt>
                <c:pt idx="9">
                  <c:v>40135</c:v>
                </c:pt>
              </c:numCache>
            </c:numRef>
          </c:val>
          <c:smooth val="0"/>
        </c:ser>
        <c:dLbls>
          <c:showLegendKey val="0"/>
          <c:showVal val="0"/>
          <c:showCatName val="0"/>
          <c:showSerName val="0"/>
          <c:showPercent val="0"/>
          <c:showBubbleSize val="0"/>
        </c:dLbls>
        <c:marker val="1"/>
        <c:smooth val="0"/>
        <c:axId val="329053744"/>
        <c:axId val="329054304"/>
      </c:lineChart>
      <c:catAx>
        <c:axId val="329053744"/>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9054304"/>
        <c:crosses val="autoZero"/>
        <c:auto val="1"/>
        <c:lblAlgn val="ctr"/>
        <c:lblOffset val="100"/>
        <c:noMultiLvlLbl val="0"/>
      </c:catAx>
      <c:valAx>
        <c:axId val="329054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053744"/>
        <c:crosses val="autoZero"/>
        <c:crossBetween val="between"/>
      </c:valAx>
      <c:valAx>
        <c:axId val="329054864"/>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055424"/>
        <c:crosses val="max"/>
        <c:crossBetween val="between"/>
      </c:valAx>
      <c:catAx>
        <c:axId val="329055424"/>
        <c:scaling>
          <c:orientation val="minMax"/>
        </c:scaling>
        <c:delete val="1"/>
        <c:axPos val="b"/>
        <c:numFmt formatCode="General" sourceLinked="1"/>
        <c:majorTickMark val="out"/>
        <c:minorTickMark val="none"/>
        <c:tickLblPos val="none"/>
        <c:crossAx val="329054864"/>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1"/>
          <c:y val="0.18890813648293972"/>
          <c:w val="0.67197112860892405"/>
          <c:h val="0.51323928258967644"/>
        </c:manualLayout>
      </c:layout>
      <c:barChart>
        <c:barDir val="col"/>
        <c:grouping val="clustered"/>
        <c:varyColors val="0"/>
        <c:ser>
          <c:idx val="2"/>
          <c:order val="2"/>
          <c:tx>
            <c:strRef>
              <c:f>'1.1.3 G4'!$T$47</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G4'!$W$47:$AF$47</c:f>
              <c:numCache>
                <c:formatCode>_ * #,##0_ ;_ * \-#,##0_ ;_ * "-"??_ ;_ @_ </c:formatCode>
                <c:ptCount val="10"/>
                <c:pt idx="0">
                  <c:v>1426</c:v>
                </c:pt>
                <c:pt idx="1">
                  <c:v>3877</c:v>
                </c:pt>
                <c:pt idx="2">
                  <c:v>5289</c:v>
                </c:pt>
                <c:pt idx="3">
                  <c:v>5670</c:v>
                </c:pt>
                <c:pt idx="4">
                  <c:v>5028</c:v>
                </c:pt>
                <c:pt idx="5">
                  <c:v>4195</c:v>
                </c:pt>
                <c:pt idx="6">
                  <c:v>4437</c:v>
                </c:pt>
                <c:pt idx="7">
                  <c:v>3278</c:v>
                </c:pt>
                <c:pt idx="8">
                  <c:v>1550</c:v>
                </c:pt>
                <c:pt idx="9">
                  <c:v>388</c:v>
                </c:pt>
              </c:numCache>
            </c:numRef>
          </c:val>
        </c:ser>
        <c:ser>
          <c:idx val="3"/>
          <c:order val="3"/>
          <c:tx>
            <c:strRef>
              <c:f>'1.1.3 G4'!$T$48</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G4'!$W$48:$AF$48</c:f>
              <c:numCache>
                <c:formatCode>_ * #,##0_ ;_ * \-#,##0_ ;_ * "-"??_ ;_ @_ </c:formatCode>
                <c:ptCount val="10"/>
                <c:pt idx="0">
                  <c:v>118</c:v>
                </c:pt>
                <c:pt idx="1">
                  <c:v>483</c:v>
                </c:pt>
                <c:pt idx="2">
                  <c:v>736</c:v>
                </c:pt>
                <c:pt idx="3">
                  <c:v>897</c:v>
                </c:pt>
                <c:pt idx="4">
                  <c:v>826</c:v>
                </c:pt>
                <c:pt idx="5">
                  <c:v>676</c:v>
                </c:pt>
                <c:pt idx="6">
                  <c:v>623</c:v>
                </c:pt>
                <c:pt idx="7">
                  <c:v>650</c:v>
                </c:pt>
                <c:pt idx="8">
                  <c:v>198</c:v>
                </c:pt>
                <c:pt idx="9">
                  <c:v>35</c:v>
                </c:pt>
              </c:numCache>
            </c:numRef>
          </c:val>
        </c:ser>
        <c:dLbls>
          <c:showLegendKey val="0"/>
          <c:showVal val="0"/>
          <c:showCatName val="0"/>
          <c:showSerName val="0"/>
          <c:showPercent val="0"/>
          <c:showBubbleSize val="0"/>
        </c:dLbls>
        <c:gapWidth val="75"/>
        <c:axId val="329122608"/>
        <c:axId val="329122048"/>
      </c:barChart>
      <c:lineChart>
        <c:grouping val="standard"/>
        <c:varyColors val="0"/>
        <c:ser>
          <c:idx val="0"/>
          <c:order val="0"/>
          <c:tx>
            <c:strRef>
              <c:f>'1.1.3 G4'!$T$49</c:f>
              <c:strCache>
                <c:ptCount val="1"/>
                <c:pt idx="0">
                  <c:v>Sal. Prom. Varones</c:v>
                </c:pt>
              </c:strCache>
            </c:strRef>
          </c:tx>
          <c:spPr>
            <a:ln w="12700" cap="rnd">
              <a:solidFill>
                <a:srgbClr val="0070C0"/>
              </a:solidFill>
              <a:prstDash val="sysDash"/>
              <a:round/>
            </a:ln>
            <a:effectLst/>
          </c:spPr>
          <c:marker>
            <c:symbol val="none"/>
          </c:marker>
          <c:cat>
            <c:strRef>
              <c:f>'1.1.3 G4'!$W$12:$AF$12</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G4'!$W$49:$AF$49</c:f>
              <c:numCache>
                <c:formatCode>_ * #,##0_ ;_ * \-#,##0_ ;_ * "-"??_ ;_ @_ </c:formatCode>
                <c:ptCount val="10"/>
                <c:pt idx="0">
                  <c:v>47939</c:v>
                </c:pt>
                <c:pt idx="1">
                  <c:v>55049</c:v>
                </c:pt>
                <c:pt idx="2">
                  <c:v>63383</c:v>
                </c:pt>
                <c:pt idx="3">
                  <c:v>68170</c:v>
                </c:pt>
                <c:pt idx="4">
                  <c:v>71710</c:v>
                </c:pt>
                <c:pt idx="5">
                  <c:v>77090</c:v>
                </c:pt>
                <c:pt idx="6">
                  <c:v>86680</c:v>
                </c:pt>
                <c:pt idx="7">
                  <c:v>92957</c:v>
                </c:pt>
                <c:pt idx="8">
                  <c:v>94434</c:v>
                </c:pt>
                <c:pt idx="9">
                  <c:v>89332</c:v>
                </c:pt>
              </c:numCache>
            </c:numRef>
          </c:val>
          <c:smooth val="0"/>
        </c:ser>
        <c:ser>
          <c:idx val="1"/>
          <c:order val="1"/>
          <c:tx>
            <c:strRef>
              <c:f>'1.1.3 G4'!$T$50</c:f>
              <c:strCache>
                <c:ptCount val="1"/>
                <c:pt idx="0">
                  <c:v>Sal. Prom. Mujeres</c:v>
                </c:pt>
              </c:strCache>
            </c:strRef>
          </c:tx>
          <c:spPr>
            <a:ln w="12700" cap="sq" cmpd="sng">
              <a:solidFill>
                <a:srgbClr val="00B0F0"/>
              </a:solidFill>
              <a:prstDash val="lgDash"/>
              <a:miter lim="800000"/>
            </a:ln>
            <a:effectLst/>
          </c:spPr>
          <c:marker>
            <c:symbol val="none"/>
          </c:marker>
          <c:cat>
            <c:strRef>
              <c:f>'1.1.3 G4'!$W$12:$AF$12</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G4'!$W$50:$AF$50</c:f>
              <c:numCache>
                <c:formatCode>_ * #,##0_ ;_ * \-#,##0_ ;_ * "-"??_ ;_ @_ </c:formatCode>
                <c:ptCount val="10"/>
                <c:pt idx="0">
                  <c:v>35284</c:v>
                </c:pt>
                <c:pt idx="1">
                  <c:v>41361</c:v>
                </c:pt>
                <c:pt idx="2">
                  <c:v>47987</c:v>
                </c:pt>
                <c:pt idx="3">
                  <c:v>51749</c:v>
                </c:pt>
                <c:pt idx="4">
                  <c:v>58764</c:v>
                </c:pt>
                <c:pt idx="5">
                  <c:v>61695</c:v>
                </c:pt>
                <c:pt idx="6">
                  <c:v>70770</c:v>
                </c:pt>
                <c:pt idx="7">
                  <c:v>74591</c:v>
                </c:pt>
                <c:pt idx="8">
                  <c:v>82488</c:v>
                </c:pt>
                <c:pt idx="9">
                  <c:v>74011</c:v>
                </c:pt>
              </c:numCache>
            </c:numRef>
          </c:val>
          <c:smooth val="0"/>
        </c:ser>
        <c:dLbls>
          <c:showLegendKey val="0"/>
          <c:showVal val="0"/>
          <c:showCatName val="0"/>
          <c:showSerName val="0"/>
          <c:showPercent val="0"/>
          <c:showBubbleSize val="0"/>
        </c:dLbls>
        <c:marker val="1"/>
        <c:smooth val="0"/>
        <c:axId val="329120928"/>
        <c:axId val="329121488"/>
      </c:lineChart>
      <c:catAx>
        <c:axId val="329120928"/>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9121488"/>
        <c:crosses val="autoZero"/>
        <c:auto val="1"/>
        <c:lblAlgn val="ctr"/>
        <c:lblOffset val="100"/>
        <c:noMultiLvlLbl val="0"/>
      </c:catAx>
      <c:valAx>
        <c:axId val="329121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120928"/>
        <c:crosses val="autoZero"/>
        <c:crossBetween val="between"/>
      </c:valAx>
      <c:valAx>
        <c:axId val="329122048"/>
        <c:scaling>
          <c:orientation val="minMax"/>
        </c:scaling>
        <c:delete val="0"/>
        <c:axPos val="r"/>
        <c:title>
          <c:tx>
            <c:rich>
              <a:bodyPr rot="5400000" vert="horz"/>
              <a:lstStyle/>
              <a:p>
                <a:pPr>
                  <a:defRPr/>
                </a:pPr>
                <a:r>
                  <a:rPr lang="es-AR"/>
                  <a:t>Aportantes</a:t>
                </a:r>
              </a:p>
            </c:rich>
          </c:tx>
          <c:layout>
            <c:manualLayout>
              <c:xMode val="edge"/>
              <c:yMode val="edge"/>
              <c:x val="0.94484986876640442"/>
              <c:y val="0.35262598425196856"/>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122608"/>
        <c:crosses val="max"/>
        <c:crossBetween val="between"/>
      </c:valAx>
      <c:catAx>
        <c:axId val="329122608"/>
        <c:scaling>
          <c:orientation val="minMax"/>
        </c:scaling>
        <c:delete val="1"/>
        <c:axPos val="b"/>
        <c:majorTickMark val="out"/>
        <c:minorTickMark val="none"/>
        <c:tickLblPos val="none"/>
        <c:crossAx val="329122048"/>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11" l="0.70000000000000007" r="0.70000000000000007" t="0.75000000000000011" header="0.30000000000000004" footer="0.30000000000000004"/>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1"/>
          <c:y val="0.18890813648293972"/>
          <c:w val="0.67197112860892405"/>
          <c:h val="0.51323928258967644"/>
        </c:manualLayout>
      </c:layout>
      <c:barChart>
        <c:barDir val="col"/>
        <c:grouping val="clustered"/>
        <c:varyColors val="0"/>
        <c:ser>
          <c:idx val="2"/>
          <c:order val="2"/>
          <c:tx>
            <c:strRef>
              <c:f>'1.1.3 G4'!$T$51</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G4'!$W$51:$AF$51</c:f>
              <c:numCache>
                <c:formatCode>_ * #,##0_ ;_ * \-#,##0_ ;_ * "-"??_ ;_ @_ </c:formatCode>
                <c:ptCount val="10"/>
                <c:pt idx="0">
                  <c:v>27</c:v>
                </c:pt>
                <c:pt idx="1">
                  <c:v>232</c:v>
                </c:pt>
                <c:pt idx="2">
                  <c:v>793</c:v>
                </c:pt>
                <c:pt idx="3">
                  <c:v>1905</c:v>
                </c:pt>
                <c:pt idx="4">
                  <c:v>2190</c:v>
                </c:pt>
                <c:pt idx="5">
                  <c:v>1622</c:v>
                </c:pt>
                <c:pt idx="6">
                  <c:v>1819</c:v>
                </c:pt>
                <c:pt idx="7">
                  <c:v>2031</c:v>
                </c:pt>
                <c:pt idx="8">
                  <c:v>1752</c:v>
                </c:pt>
                <c:pt idx="9">
                  <c:v>1222</c:v>
                </c:pt>
              </c:numCache>
            </c:numRef>
          </c:val>
        </c:ser>
        <c:ser>
          <c:idx val="3"/>
          <c:order val="3"/>
          <c:tx>
            <c:strRef>
              <c:f>'1.1.3 G4'!$T$52</c:f>
              <c:strCache>
                <c:ptCount val="1"/>
                <c:pt idx="0">
                  <c:v>Aportantes Mujeres</c:v>
                </c:pt>
              </c:strCache>
            </c:strRef>
          </c:tx>
          <c:spPr>
            <a:solidFill>
              <a:srgbClr val="00B0F0"/>
            </a:solidFill>
            <a:ln>
              <a:solidFill>
                <a:schemeClr val="tx1">
                  <a:lumMod val="75000"/>
                  <a:lumOff val="25000"/>
                </a:schemeClr>
              </a:solidFill>
            </a:ln>
          </c:spPr>
          <c:invertIfNegative val="0"/>
          <c:val>
            <c:numRef>
              <c:f>'1.1.3 G4'!$W$52:$AF$52</c:f>
              <c:numCache>
                <c:formatCode>_ * #,##0_ ;_ * \-#,##0_ ;_ * "-"??_ ;_ @_ </c:formatCode>
                <c:ptCount val="10"/>
                <c:pt idx="0">
                  <c:v>31</c:v>
                </c:pt>
                <c:pt idx="1">
                  <c:v>294</c:v>
                </c:pt>
                <c:pt idx="2">
                  <c:v>981</c:v>
                </c:pt>
                <c:pt idx="3">
                  <c:v>2358</c:v>
                </c:pt>
                <c:pt idx="4">
                  <c:v>2728</c:v>
                </c:pt>
                <c:pt idx="5">
                  <c:v>2027</c:v>
                </c:pt>
                <c:pt idx="6">
                  <c:v>2245</c:v>
                </c:pt>
                <c:pt idx="7">
                  <c:v>2516</c:v>
                </c:pt>
                <c:pt idx="8">
                  <c:v>1626</c:v>
                </c:pt>
                <c:pt idx="9">
                  <c:v>805</c:v>
                </c:pt>
              </c:numCache>
            </c:numRef>
          </c:val>
        </c:ser>
        <c:dLbls>
          <c:showLegendKey val="0"/>
          <c:showVal val="0"/>
          <c:showCatName val="0"/>
          <c:showSerName val="0"/>
          <c:showPercent val="0"/>
          <c:showBubbleSize val="0"/>
        </c:dLbls>
        <c:gapWidth val="75"/>
        <c:axId val="329128768"/>
        <c:axId val="329128208"/>
      </c:barChart>
      <c:lineChart>
        <c:grouping val="standard"/>
        <c:varyColors val="0"/>
        <c:ser>
          <c:idx val="0"/>
          <c:order val="0"/>
          <c:tx>
            <c:strRef>
              <c:f>'1.1.3 G4'!$T$53</c:f>
              <c:strCache>
                <c:ptCount val="1"/>
                <c:pt idx="0">
                  <c:v>Sal. Prom. Varones</c:v>
                </c:pt>
              </c:strCache>
            </c:strRef>
          </c:tx>
          <c:spPr>
            <a:ln w="12700" cap="rnd">
              <a:solidFill>
                <a:srgbClr val="0070C0"/>
              </a:solidFill>
              <a:prstDash val="sysDash"/>
              <a:round/>
            </a:ln>
            <a:effectLst/>
          </c:spPr>
          <c:marker>
            <c:symbol val="none"/>
          </c:marker>
          <c:cat>
            <c:strRef>
              <c:f>'1.1.3 G4'!$W$12:$AF$12</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G4'!$W$53:$AF$53</c:f>
              <c:numCache>
                <c:formatCode>_ * #,##0_ ;_ * \-#,##0_ ;_ * "-"??_ ;_ @_ </c:formatCode>
                <c:ptCount val="10"/>
                <c:pt idx="0">
                  <c:v>17891</c:v>
                </c:pt>
                <c:pt idx="1">
                  <c:v>26939</c:v>
                </c:pt>
                <c:pt idx="2">
                  <c:v>37477</c:v>
                </c:pt>
                <c:pt idx="3">
                  <c:v>44775</c:v>
                </c:pt>
                <c:pt idx="4">
                  <c:v>52422</c:v>
                </c:pt>
                <c:pt idx="5">
                  <c:v>60730</c:v>
                </c:pt>
                <c:pt idx="6">
                  <c:v>71436</c:v>
                </c:pt>
                <c:pt idx="7">
                  <c:v>80410</c:v>
                </c:pt>
                <c:pt idx="8">
                  <c:v>87053</c:v>
                </c:pt>
                <c:pt idx="9">
                  <c:v>88003</c:v>
                </c:pt>
              </c:numCache>
            </c:numRef>
          </c:val>
          <c:smooth val="0"/>
        </c:ser>
        <c:ser>
          <c:idx val="1"/>
          <c:order val="1"/>
          <c:tx>
            <c:strRef>
              <c:f>'1.1.3 G4'!$T$54</c:f>
              <c:strCache>
                <c:ptCount val="1"/>
                <c:pt idx="0">
                  <c:v>Sal. Prom. Mujeres</c:v>
                </c:pt>
              </c:strCache>
            </c:strRef>
          </c:tx>
          <c:spPr>
            <a:ln w="12700" cap="sq" cmpd="sng">
              <a:solidFill>
                <a:srgbClr val="00B0F0"/>
              </a:solidFill>
              <a:prstDash val="lgDash"/>
              <a:miter lim="800000"/>
            </a:ln>
            <a:effectLst/>
          </c:spPr>
          <c:marker>
            <c:symbol val="none"/>
          </c:marker>
          <c:cat>
            <c:strRef>
              <c:f>'1.1.3 G4'!$W$12:$AF$12</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G4'!$W$54:$AF$54</c:f>
              <c:numCache>
                <c:formatCode>_ * #,##0_ ;_ * \-#,##0_ ;_ * "-"??_ ;_ @_ </c:formatCode>
                <c:ptCount val="10"/>
                <c:pt idx="0">
                  <c:v>15772</c:v>
                </c:pt>
                <c:pt idx="1">
                  <c:v>26083</c:v>
                </c:pt>
                <c:pt idx="2">
                  <c:v>33349</c:v>
                </c:pt>
                <c:pt idx="3">
                  <c:v>43886</c:v>
                </c:pt>
                <c:pt idx="4">
                  <c:v>49260</c:v>
                </c:pt>
                <c:pt idx="5">
                  <c:v>59217</c:v>
                </c:pt>
                <c:pt idx="6">
                  <c:v>70712</c:v>
                </c:pt>
                <c:pt idx="7">
                  <c:v>77565</c:v>
                </c:pt>
                <c:pt idx="8">
                  <c:v>80621</c:v>
                </c:pt>
                <c:pt idx="9">
                  <c:v>82496</c:v>
                </c:pt>
              </c:numCache>
            </c:numRef>
          </c:val>
          <c:smooth val="0"/>
        </c:ser>
        <c:dLbls>
          <c:showLegendKey val="0"/>
          <c:showVal val="0"/>
          <c:showCatName val="0"/>
          <c:showSerName val="0"/>
          <c:showPercent val="0"/>
          <c:showBubbleSize val="0"/>
        </c:dLbls>
        <c:marker val="1"/>
        <c:smooth val="0"/>
        <c:axId val="329127088"/>
        <c:axId val="329127648"/>
      </c:lineChart>
      <c:catAx>
        <c:axId val="329127088"/>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9127648"/>
        <c:crosses val="autoZero"/>
        <c:auto val="1"/>
        <c:lblAlgn val="ctr"/>
        <c:lblOffset val="100"/>
        <c:noMultiLvlLbl val="0"/>
      </c:catAx>
      <c:valAx>
        <c:axId val="329127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127088"/>
        <c:crosses val="autoZero"/>
        <c:crossBetween val="between"/>
      </c:valAx>
      <c:valAx>
        <c:axId val="329128208"/>
        <c:scaling>
          <c:orientation val="minMax"/>
        </c:scaling>
        <c:delete val="0"/>
        <c:axPos val="r"/>
        <c:title>
          <c:tx>
            <c:rich>
              <a:bodyPr rot="5400000" vert="horz"/>
              <a:lstStyle/>
              <a:p>
                <a:pPr>
                  <a:defRPr/>
                </a:pPr>
                <a:r>
                  <a:rPr lang="es-AR"/>
                  <a:t>Aportantes</a:t>
                </a:r>
              </a:p>
            </c:rich>
          </c:tx>
          <c:layout>
            <c:manualLayout>
              <c:xMode val="edge"/>
              <c:yMode val="edge"/>
              <c:x val="0.94484986876640442"/>
              <c:y val="0.35262598425196856"/>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128768"/>
        <c:crosses val="max"/>
        <c:crossBetween val="between"/>
      </c:valAx>
      <c:catAx>
        <c:axId val="329128768"/>
        <c:scaling>
          <c:orientation val="minMax"/>
        </c:scaling>
        <c:delete val="1"/>
        <c:axPos val="b"/>
        <c:majorTickMark val="out"/>
        <c:minorTickMark val="none"/>
        <c:tickLblPos val="none"/>
        <c:crossAx val="329128208"/>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11" l="0.70000000000000007" r="0.70000000000000007" t="0.75000000000000011" header="0.30000000000000004" footer="0.30000000000000004"/>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1"/>
          <c:y val="0.18890813648293972"/>
          <c:w val="0.67197112860892405"/>
          <c:h val="0.51323928258967644"/>
        </c:manualLayout>
      </c:layout>
      <c:barChart>
        <c:barDir val="col"/>
        <c:grouping val="clustered"/>
        <c:varyColors val="0"/>
        <c:ser>
          <c:idx val="2"/>
          <c:order val="2"/>
          <c:tx>
            <c:strRef>
              <c:f>'1.1.3 G4'!$T$55</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G4'!$W$55:$AF$55</c:f>
              <c:numCache>
                <c:formatCode>_ * #,##0_ ;_ * \-#,##0_ ;_ * "-"??_ ;_ @_ </c:formatCode>
                <c:ptCount val="10"/>
                <c:pt idx="0">
                  <c:v>7</c:v>
                </c:pt>
                <c:pt idx="1">
                  <c:v>150</c:v>
                </c:pt>
                <c:pt idx="2">
                  <c:v>682</c:v>
                </c:pt>
                <c:pt idx="3">
                  <c:v>1105</c:v>
                </c:pt>
                <c:pt idx="4">
                  <c:v>1317</c:v>
                </c:pt>
                <c:pt idx="5">
                  <c:v>1211</c:v>
                </c:pt>
                <c:pt idx="6">
                  <c:v>1154</c:v>
                </c:pt>
                <c:pt idx="7">
                  <c:v>1081</c:v>
                </c:pt>
                <c:pt idx="8">
                  <c:v>601</c:v>
                </c:pt>
                <c:pt idx="9">
                  <c:v>507</c:v>
                </c:pt>
              </c:numCache>
            </c:numRef>
          </c:val>
        </c:ser>
        <c:ser>
          <c:idx val="3"/>
          <c:order val="3"/>
          <c:tx>
            <c:strRef>
              <c:f>'1.1.3 G4'!$T$56</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G4'!$W$56:$AF$56</c:f>
              <c:numCache>
                <c:formatCode>_ * #,##0_ ;_ * \-#,##0_ ;_ * "-"??_ ;_ @_ </c:formatCode>
                <c:ptCount val="10"/>
                <c:pt idx="0">
                  <c:v>1</c:v>
                </c:pt>
                <c:pt idx="1">
                  <c:v>146</c:v>
                </c:pt>
                <c:pt idx="2">
                  <c:v>686</c:v>
                </c:pt>
                <c:pt idx="3">
                  <c:v>1308</c:v>
                </c:pt>
                <c:pt idx="4">
                  <c:v>1622</c:v>
                </c:pt>
                <c:pt idx="5">
                  <c:v>1477</c:v>
                </c:pt>
                <c:pt idx="6">
                  <c:v>1333</c:v>
                </c:pt>
                <c:pt idx="7">
                  <c:v>1184</c:v>
                </c:pt>
                <c:pt idx="8">
                  <c:v>667</c:v>
                </c:pt>
                <c:pt idx="9">
                  <c:v>380</c:v>
                </c:pt>
              </c:numCache>
            </c:numRef>
          </c:val>
        </c:ser>
        <c:dLbls>
          <c:showLegendKey val="0"/>
          <c:showVal val="0"/>
          <c:showCatName val="0"/>
          <c:showSerName val="0"/>
          <c:showPercent val="0"/>
          <c:showBubbleSize val="0"/>
        </c:dLbls>
        <c:gapWidth val="75"/>
        <c:axId val="331963984"/>
        <c:axId val="331963424"/>
      </c:barChart>
      <c:lineChart>
        <c:grouping val="standard"/>
        <c:varyColors val="0"/>
        <c:ser>
          <c:idx val="0"/>
          <c:order val="0"/>
          <c:tx>
            <c:strRef>
              <c:f>'1.1.3 G4'!$T$57</c:f>
              <c:strCache>
                <c:ptCount val="1"/>
                <c:pt idx="0">
                  <c:v>Sal. Prom. Varones</c:v>
                </c:pt>
              </c:strCache>
            </c:strRef>
          </c:tx>
          <c:spPr>
            <a:ln w="12700" cap="rnd">
              <a:solidFill>
                <a:srgbClr val="0070C0"/>
              </a:solidFill>
              <a:prstDash val="sysDash"/>
              <a:round/>
            </a:ln>
            <a:effectLst/>
          </c:spPr>
          <c:marker>
            <c:symbol val="none"/>
          </c:marker>
          <c:cat>
            <c:strRef>
              <c:f>'1.1.3 G4'!$W$12:$AF$12</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G4'!$W$57:$AF$57</c:f>
              <c:numCache>
                <c:formatCode>_ * #,##0_ ;_ * \-#,##0_ ;_ * "-"??_ ;_ @_ </c:formatCode>
                <c:ptCount val="10"/>
                <c:pt idx="0">
                  <c:v>81264</c:v>
                </c:pt>
                <c:pt idx="1">
                  <c:v>93547</c:v>
                </c:pt>
                <c:pt idx="2">
                  <c:v>109038</c:v>
                </c:pt>
                <c:pt idx="3">
                  <c:v>125889</c:v>
                </c:pt>
                <c:pt idx="4">
                  <c:v>143238</c:v>
                </c:pt>
                <c:pt idx="5">
                  <c:v>162625</c:v>
                </c:pt>
                <c:pt idx="6">
                  <c:v>181947</c:v>
                </c:pt>
                <c:pt idx="7">
                  <c:v>194174</c:v>
                </c:pt>
                <c:pt idx="8">
                  <c:v>202422</c:v>
                </c:pt>
                <c:pt idx="9">
                  <c:v>242001</c:v>
                </c:pt>
              </c:numCache>
            </c:numRef>
          </c:val>
          <c:smooth val="0"/>
        </c:ser>
        <c:ser>
          <c:idx val="1"/>
          <c:order val="1"/>
          <c:tx>
            <c:strRef>
              <c:f>'1.1.3 G4'!$T$58</c:f>
              <c:strCache>
                <c:ptCount val="1"/>
                <c:pt idx="0">
                  <c:v>Sal. Prom. Mujeres</c:v>
                </c:pt>
              </c:strCache>
            </c:strRef>
          </c:tx>
          <c:spPr>
            <a:ln w="12700" cap="sq" cmpd="sng">
              <a:solidFill>
                <a:srgbClr val="00B0F0"/>
              </a:solidFill>
              <a:prstDash val="lgDash"/>
              <a:miter lim="800000"/>
            </a:ln>
            <a:effectLst/>
          </c:spPr>
          <c:marker>
            <c:symbol val="none"/>
          </c:marker>
          <c:cat>
            <c:strRef>
              <c:f>'1.1.3 G4'!$W$12:$AF$12</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G4'!$W$58:$AF$58</c:f>
              <c:numCache>
                <c:formatCode>_ * #,##0_ ;_ * \-#,##0_ ;_ * "-"??_ ;_ @_ </c:formatCode>
                <c:ptCount val="10"/>
                <c:pt idx="0">
                  <c:v>73197</c:v>
                </c:pt>
                <c:pt idx="1">
                  <c:v>86068</c:v>
                </c:pt>
                <c:pt idx="2">
                  <c:v>100153</c:v>
                </c:pt>
                <c:pt idx="3">
                  <c:v>114252</c:v>
                </c:pt>
                <c:pt idx="4">
                  <c:v>132444</c:v>
                </c:pt>
                <c:pt idx="5">
                  <c:v>147697</c:v>
                </c:pt>
                <c:pt idx="6">
                  <c:v>160824</c:v>
                </c:pt>
                <c:pt idx="7">
                  <c:v>165969</c:v>
                </c:pt>
                <c:pt idx="8">
                  <c:v>174011</c:v>
                </c:pt>
                <c:pt idx="9">
                  <c:v>208968</c:v>
                </c:pt>
              </c:numCache>
            </c:numRef>
          </c:val>
          <c:smooth val="0"/>
        </c:ser>
        <c:dLbls>
          <c:showLegendKey val="0"/>
          <c:showVal val="0"/>
          <c:showCatName val="0"/>
          <c:showSerName val="0"/>
          <c:showPercent val="0"/>
          <c:showBubbleSize val="0"/>
        </c:dLbls>
        <c:marker val="1"/>
        <c:smooth val="0"/>
        <c:axId val="329133248"/>
        <c:axId val="329133808"/>
      </c:lineChart>
      <c:catAx>
        <c:axId val="329133248"/>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9133808"/>
        <c:crosses val="autoZero"/>
        <c:auto val="1"/>
        <c:lblAlgn val="ctr"/>
        <c:lblOffset val="100"/>
        <c:noMultiLvlLbl val="0"/>
      </c:catAx>
      <c:valAx>
        <c:axId val="329133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9133248"/>
        <c:crosses val="autoZero"/>
        <c:crossBetween val="between"/>
      </c:valAx>
      <c:valAx>
        <c:axId val="331963424"/>
        <c:scaling>
          <c:orientation val="minMax"/>
        </c:scaling>
        <c:delete val="0"/>
        <c:axPos val="r"/>
        <c:title>
          <c:tx>
            <c:rich>
              <a:bodyPr rot="5400000" vert="horz"/>
              <a:lstStyle/>
              <a:p>
                <a:pPr>
                  <a:defRPr/>
                </a:pPr>
                <a:r>
                  <a:rPr lang="es-AR"/>
                  <a:t>Aportantes</a:t>
                </a:r>
              </a:p>
            </c:rich>
          </c:tx>
          <c:layout>
            <c:manualLayout>
              <c:xMode val="edge"/>
              <c:yMode val="edge"/>
              <c:x val="0.94484986876640442"/>
              <c:y val="0.35262598425196856"/>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1963984"/>
        <c:crosses val="max"/>
        <c:crossBetween val="between"/>
      </c:valAx>
      <c:catAx>
        <c:axId val="331963984"/>
        <c:scaling>
          <c:orientation val="minMax"/>
        </c:scaling>
        <c:delete val="1"/>
        <c:axPos val="b"/>
        <c:majorTickMark val="out"/>
        <c:minorTickMark val="none"/>
        <c:tickLblPos val="none"/>
        <c:crossAx val="331963424"/>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11" l="0.70000000000000007" r="0.70000000000000007" t="0.75000000000000011" header="0.30000000000000004" footer="0.30000000000000004"/>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1"/>
          <c:y val="0.18890813648293972"/>
          <c:w val="0.67197112860892405"/>
          <c:h val="0.51323928258967644"/>
        </c:manualLayout>
      </c:layout>
      <c:barChart>
        <c:barDir val="col"/>
        <c:grouping val="clustered"/>
        <c:varyColors val="0"/>
        <c:ser>
          <c:idx val="2"/>
          <c:order val="2"/>
          <c:tx>
            <c:strRef>
              <c:f>'1.1.3 G4'!$T$59</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G4'!$W$59:$AF$59</c:f>
              <c:numCache>
                <c:formatCode>_ * #,##0_ ;_ * \-#,##0_ ;_ * "-"??_ ;_ @_ </c:formatCode>
                <c:ptCount val="10"/>
                <c:pt idx="0">
                  <c:v>1106</c:v>
                </c:pt>
                <c:pt idx="1">
                  <c:v>3645</c:v>
                </c:pt>
                <c:pt idx="2">
                  <c:v>5766</c:v>
                </c:pt>
                <c:pt idx="3">
                  <c:v>7086</c:v>
                </c:pt>
                <c:pt idx="4">
                  <c:v>7558</c:v>
                </c:pt>
                <c:pt idx="5">
                  <c:v>6317</c:v>
                </c:pt>
                <c:pt idx="6">
                  <c:v>6044</c:v>
                </c:pt>
                <c:pt idx="7">
                  <c:v>5722</c:v>
                </c:pt>
                <c:pt idx="8">
                  <c:v>4610</c:v>
                </c:pt>
                <c:pt idx="9">
                  <c:v>3255</c:v>
                </c:pt>
              </c:numCache>
            </c:numRef>
          </c:val>
        </c:ser>
        <c:ser>
          <c:idx val="3"/>
          <c:order val="3"/>
          <c:tx>
            <c:strRef>
              <c:f>'1.1.3 G4'!$T$60</c:f>
              <c:strCache>
                <c:ptCount val="1"/>
                <c:pt idx="0">
                  <c:v>Aportantes Mujeres</c:v>
                </c:pt>
              </c:strCache>
            </c:strRef>
          </c:tx>
          <c:spPr>
            <a:solidFill>
              <a:srgbClr val="00B0F0"/>
            </a:solidFill>
            <a:ln>
              <a:solidFill>
                <a:schemeClr val="tx1">
                  <a:lumMod val="75000"/>
                  <a:lumOff val="25000"/>
                </a:schemeClr>
              </a:solidFill>
            </a:ln>
          </c:spPr>
          <c:invertIfNegative val="0"/>
          <c:val>
            <c:numRef>
              <c:f>'1.1.3 G4'!$W$60:$AF$60</c:f>
              <c:numCache>
                <c:formatCode>_ * #,##0_ ;_ * \-#,##0_ ;_ * "-"??_ ;_ @_ </c:formatCode>
                <c:ptCount val="10"/>
                <c:pt idx="0">
                  <c:v>1122</c:v>
                </c:pt>
                <c:pt idx="1">
                  <c:v>3783</c:v>
                </c:pt>
                <c:pt idx="2">
                  <c:v>6615</c:v>
                </c:pt>
                <c:pt idx="3">
                  <c:v>7978</c:v>
                </c:pt>
                <c:pt idx="4">
                  <c:v>8401</c:v>
                </c:pt>
                <c:pt idx="5">
                  <c:v>6489</c:v>
                </c:pt>
                <c:pt idx="6">
                  <c:v>6115</c:v>
                </c:pt>
                <c:pt idx="7">
                  <c:v>5025</c:v>
                </c:pt>
                <c:pt idx="8">
                  <c:v>3240</c:v>
                </c:pt>
                <c:pt idx="9">
                  <c:v>1703</c:v>
                </c:pt>
              </c:numCache>
            </c:numRef>
          </c:val>
        </c:ser>
        <c:dLbls>
          <c:showLegendKey val="0"/>
          <c:showVal val="0"/>
          <c:showCatName val="0"/>
          <c:showSerName val="0"/>
          <c:showPercent val="0"/>
          <c:showBubbleSize val="0"/>
        </c:dLbls>
        <c:gapWidth val="75"/>
        <c:axId val="331970144"/>
        <c:axId val="331969584"/>
      </c:barChart>
      <c:lineChart>
        <c:grouping val="standard"/>
        <c:varyColors val="0"/>
        <c:ser>
          <c:idx val="0"/>
          <c:order val="0"/>
          <c:tx>
            <c:strRef>
              <c:f>'1.1.3 G4'!$T$61</c:f>
              <c:strCache>
                <c:ptCount val="1"/>
                <c:pt idx="0">
                  <c:v>Sal. Prom. Varones</c:v>
                </c:pt>
              </c:strCache>
            </c:strRef>
          </c:tx>
          <c:spPr>
            <a:ln w="12700" cap="rnd">
              <a:solidFill>
                <a:srgbClr val="0070C0"/>
              </a:solidFill>
              <a:prstDash val="sysDash"/>
              <a:round/>
            </a:ln>
            <a:effectLst/>
          </c:spPr>
          <c:marker>
            <c:symbol val="none"/>
          </c:marker>
          <c:cat>
            <c:strRef>
              <c:f>'1.1.3 G4'!$W$12:$AF$12</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G4'!$W$61:$AF$61</c:f>
              <c:numCache>
                <c:formatCode>_ * #,##0_ ;_ * \-#,##0_ ;_ * "-"??_ ;_ @_ </c:formatCode>
                <c:ptCount val="10"/>
                <c:pt idx="0">
                  <c:v>7301</c:v>
                </c:pt>
                <c:pt idx="1">
                  <c:v>10719</c:v>
                </c:pt>
                <c:pt idx="2">
                  <c:v>15461</c:v>
                </c:pt>
                <c:pt idx="3">
                  <c:v>19232</c:v>
                </c:pt>
                <c:pt idx="4">
                  <c:v>23389</c:v>
                </c:pt>
                <c:pt idx="5">
                  <c:v>27780</c:v>
                </c:pt>
                <c:pt idx="6">
                  <c:v>33332</c:v>
                </c:pt>
                <c:pt idx="7">
                  <c:v>36234</c:v>
                </c:pt>
                <c:pt idx="8">
                  <c:v>37658</c:v>
                </c:pt>
                <c:pt idx="9">
                  <c:v>39542</c:v>
                </c:pt>
              </c:numCache>
            </c:numRef>
          </c:val>
          <c:smooth val="0"/>
        </c:ser>
        <c:ser>
          <c:idx val="1"/>
          <c:order val="1"/>
          <c:tx>
            <c:strRef>
              <c:f>'1.1.3 G4'!$T$62</c:f>
              <c:strCache>
                <c:ptCount val="1"/>
                <c:pt idx="0">
                  <c:v>Sal. Prom. Mujeres</c:v>
                </c:pt>
              </c:strCache>
            </c:strRef>
          </c:tx>
          <c:spPr>
            <a:ln w="12700" cap="sq" cmpd="sng">
              <a:solidFill>
                <a:srgbClr val="00B0F0"/>
              </a:solidFill>
              <a:prstDash val="lgDash"/>
              <a:miter lim="800000"/>
            </a:ln>
            <a:effectLst/>
          </c:spPr>
          <c:marker>
            <c:symbol val="none"/>
          </c:marker>
          <c:cat>
            <c:strRef>
              <c:f>'1.1.3 G4'!$W$12:$AF$12</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G4'!$W$62:$AF$62</c:f>
              <c:numCache>
                <c:formatCode>_ * #,##0_ ;_ * \-#,##0_ ;_ * "-"??_ ;_ @_ </c:formatCode>
                <c:ptCount val="10"/>
                <c:pt idx="0">
                  <c:v>7037</c:v>
                </c:pt>
                <c:pt idx="1">
                  <c:v>11138</c:v>
                </c:pt>
                <c:pt idx="2">
                  <c:v>15408</c:v>
                </c:pt>
                <c:pt idx="3">
                  <c:v>18910</c:v>
                </c:pt>
                <c:pt idx="4">
                  <c:v>23082</c:v>
                </c:pt>
                <c:pt idx="5">
                  <c:v>28389</c:v>
                </c:pt>
                <c:pt idx="6">
                  <c:v>34659</c:v>
                </c:pt>
                <c:pt idx="7">
                  <c:v>37278</c:v>
                </c:pt>
                <c:pt idx="8">
                  <c:v>36702</c:v>
                </c:pt>
                <c:pt idx="9">
                  <c:v>38893</c:v>
                </c:pt>
              </c:numCache>
            </c:numRef>
          </c:val>
          <c:smooth val="0"/>
        </c:ser>
        <c:dLbls>
          <c:showLegendKey val="0"/>
          <c:showVal val="0"/>
          <c:showCatName val="0"/>
          <c:showSerName val="0"/>
          <c:showPercent val="0"/>
          <c:showBubbleSize val="0"/>
        </c:dLbls>
        <c:marker val="1"/>
        <c:smooth val="0"/>
        <c:axId val="331968464"/>
        <c:axId val="331969024"/>
      </c:lineChart>
      <c:catAx>
        <c:axId val="331968464"/>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31969024"/>
        <c:crosses val="autoZero"/>
        <c:auto val="1"/>
        <c:lblAlgn val="ctr"/>
        <c:lblOffset val="100"/>
        <c:noMultiLvlLbl val="0"/>
      </c:catAx>
      <c:valAx>
        <c:axId val="331969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1968464"/>
        <c:crosses val="autoZero"/>
        <c:crossBetween val="between"/>
      </c:valAx>
      <c:valAx>
        <c:axId val="331969584"/>
        <c:scaling>
          <c:orientation val="minMax"/>
        </c:scaling>
        <c:delete val="0"/>
        <c:axPos val="r"/>
        <c:title>
          <c:tx>
            <c:rich>
              <a:bodyPr rot="5400000" vert="horz"/>
              <a:lstStyle/>
              <a:p>
                <a:pPr>
                  <a:defRPr/>
                </a:pPr>
                <a:r>
                  <a:rPr lang="es-AR"/>
                  <a:t>Aportantes</a:t>
                </a:r>
              </a:p>
            </c:rich>
          </c:tx>
          <c:layout>
            <c:manualLayout>
              <c:xMode val="edge"/>
              <c:yMode val="edge"/>
              <c:x val="0.94484986876640442"/>
              <c:y val="0.35262598425196856"/>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1970144"/>
        <c:crosses val="max"/>
        <c:crossBetween val="between"/>
      </c:valAx>
      <c:catAx>
        <c:axId val="331970144"/>
        <c:scaling>
          <c:orientation val="minMax"/>
        </c:scaling>
        <c:delete val="1"/>
        <c:axPos val="b"/>
        <c:majorTickMark val="out"/>
        <c:minorTickMark val="none"/>
        <c:tickLblPos val="none"/>
        <c:crossAx val="331969584"/>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11" l="0.70000000000000007" r="0.70000000000000007" t="0.75000000000000011" header="0.30000000000000004" footer="0.30000000000000004"/>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'1.1.3 G4'!$T$43</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G4'!$W$43:$AF$43</c:f>
              <c:numCache>
                <c:formatCode>_ * #,##0_ ;_ * \-#,##0_ ;_ * "-"??_ ;_ @_ </c:formatCode>
                <c:ptCount val="10"/>
                <c:pt idx="0">
                  <c:v>2431</c:v>
                </c:pt>
                <c:pt idx="1">
                  <c:v>8610</c:v>
                </c:pt>
                <c:pt idx="2">
                  <c:v>12175</c:v>
                </c:pt>
                <c:pt idx="3">
                  <c:v>14560</c:v>
                </c:pt>
                <c:pt idx="4">
                  <c:v>15201</c:v>
                </c:pt>
                <c:pt idx="5">
                  <c:v>13862</c:v>
                </c:pt>
                <c:pt idx="6">
                  <c:v>12997</c:v>
                </c:pt>
                <c:pt idx="7">
                  <c:v>10829</c:v>
                </c:pt>
                <c:pt idx="8">
                  <c:v>4151</c:v>
                </c:pt>
                <c:pt idx="9">
                  <c:v>1650</c:v>
                </c:pt>
              </c:numCache>
            </c:numRef>
          </c:val>
        </c:ser>
        <c:ser>
          <c:idx val="3"/>
          <c:order val="3"/>
          <c:tx>
            <c:strRef>
              <c:f>'1.1.3 G4'!$T$44</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G4'!$W$44:$AF$44</c:f>
              <c:numCache>
                <c:formatCode>_ * #,##0_ ;_ * \-#,##0_ ;_ * "-"??_ ;_ @_ </c:formatCode>
                <c:ptCount val="10"/>
                <c:pt idx="0">
                  <c:v>5683</c:v>
                </c:pt>
                <c:pt idx="1">
                  <c:v>23950</c:v>
                </c:pt>
                <c:pt idx="2">
                  <c:v>34548</c:v>
                </c:pt>
                <c:pt idx="3">
                  <c:v>42079</c:v>
                </c:pt>
                <c:pt idx="4">
                  <c:v>48453</c:v>
                </c:pt>
                <c:pt idx="5">
                  <c:v>46694</c:v>
                </c:pt>
                <c:pt idx="6">
                  <c:v>41289</c:v>
                </c:pt>
                <c:pt idx="7">
                  <c:v>25553</c:v>
                </c:pt>
                <c:pt idx="8">
                  <c:v>4491</c:v>
                </c:pt>
                <c:pt idx="9">
                  <c:v>1879</c:v>
                </c:pt>
              </c:numCache>
            </c:numRef>
          </c:val>
        </c:ser>
        <c:dLbls>
          <c:showLegendKey val="0"/>
          <c:showVal val="0"/>
          <c:showCatName val="0"/>
          <c:showSerName val="0"/>
          <c:showPercent val="0"/>
          <c:showBubbleSize val="0"/>
        </c:dLbls>
        <c:gapWidth val="75"/>
        <c:axId val="331976304"/>
        <c:axId val="331975744"/>
      </c:barChart>
      <c:lineChart>
        <c:grouping val="standard"/>
        <c:varyColors val="0"/>
        <c:ser>
          <c:idx val="0"/>
          <c:order val="0"/>
          <c:tx>
            <c:strRef>
              <c:f>'1.1.3 G4'!$T$45</c:f>
              <c:strCache>
                <c:ptCount val="1"/>
                <c:pt idx="0">
                  <c:v>Sal. Prom. Varones</c:v>
                </c:pt>
              </c:strCache>
            </c:strRef>
          </c:tx>
          <c:spPr>
            <a:ln w="12700" cap="rnd">
              <a:solidFill>
                <a:schemeClr val="accent5">
                  <a:lumMod val="50000"/>
                </a:schemeClr>
              </a:solidFill>
              <a:prstDash val="sysDash"/>
              <a:round/>
            </a:ln>
            <a:effectLst/>
          </c:spPr>
          <c:marker>
            <c:symbol val="none"/>
          </c:marker>
          <c:cat>
            <c:strRef>
              <c:f>'1.1.3 G4'!$W$12:$AF$12</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G4'!$W$45:$AF$45</c:f>
              <c:numCache>
                <c:formatCode>_ * #,##0_ ;_ * \-#,##0_ ;_ * "-"??_ ;_ @_ </c:formatCode>
                <c:ptCount val="10"/>
                <c:pt idx="0">
                  <c:v>11673</c:v>
                </c:pt>
                <c:pt idx="1">
                  <c:v>14414</c:v>
                </c:pt>
                <c:pt idx="2">
                  <c:v>17419</c:v>
                </c:pt>
                <c:pt idx="3">
                  <c:v>20553</c:v>
                </c:pt>
                <c:pt idx="4">
                  <c:v>23913</c:v>
                </c:pt>
                <c:pt idx="5">
                  <c:v>29353</c:v>
                </c:pt>
                <c:pt idx="6">
                  <c:v>33788</c:v>
                </c:pt>
                <c:pt idx="7">
                  <c:v>37676</c:v>
                </c:pt>
                <c:pt idx="8">
                  <c:v>36000</c:v>
                </c:pt>
                <c:pt idx="9">
                  <c:v>29062</c:v>
                </c:pt>
              </c:numCache>
            </c:numRef>
          </c:val>
          <c:smooth val="0"/>
        </c:ser>
        <c:ser>
          <c:idx val="1"/>
          <c:order val="1"/>
          <c:tx>
            <c:strRef>
              <c:f>'1.1.3 G4'!$T$46</c:f>
              <c:strCache>
                <c:ptCount val="1"/>
                <c:pt idx="0">
                  <c:v>Sal. Prom. Mujeres</c:v>
                </c:pt>
              </c:strCache>
            </c:strRef>
          </c:tx>
          <c:spPr>
            <a:ln w="12700" cap="sq" cmpd="sng">
              <a:solidFill>
                <a:srgbClr val="0070C0"/>
              </a:solidFill>
              <a:prstDash val="lgDash"/>
              <a:miter lim="800000"/>
            </a:ln>
            <a:effectLst/>
          </c:spPr>
          <c:marker>
            <c:symbol val="none"/>
          </c:marker>
          <c:cat>
            <c:strRef>
              <c:f>'1.1.3 G4'!$W$12:$AF$12</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G4'!$W$46:$AF$46</c:f>
              <c:numCache>
                <c:formatCode>_ * #,##0_ ;_ * \-#,##0_ ;_ * "-"??_ ;_ @_ </c:formatCode>
                <c:ptCount val="10"/>
                <c:pt idx="0">
                  <c:v>12036</c:v>
                </c:pt>
                <c:pt idx="1">
                  <c:v>14785</c:v>
                </c:pt>
                <c:pt idx="2">
                  <c:v>17139</c:v>
                </c:pt>
                <c:pt idx="3">
                  <c:v>19613</c:v>
                </c:pt>
                <c:pt idx="4">
                  <c:v>22989</c:v>
                </c:pt>
                <c:pt idx="5">
                  <c:v>27908</c:v>
                </c:pt>
                <c:pt idx="6">
                  <c:v>33279</c:v>
                </c:pt>
                <c:pt idx="7">
                  <c:v>37719</c:v>
                </c:pt>
                <c:pt idx="8">
                  <c:v>35017</c:v>
                </c:pt>
                <c:pt idx="9">
                  <c:v>31565</c:v>
                </c:pt>
              </c:numCache>
            </c:numRef>
          </c:val>
          <c:smooth val="0"/>
        </c:ser>
        <c:dLbls>
          <c:showLegendKey val="0"/>
          <c:showVal val="0"/>
          <c:showCatName val="0"/>
          <c:showSerName val="0"/>
          <c:showPercent val="0"/>
          <c:showBubbleSize val="0"/>
        </c:dLbls>
        <c:marker val="1"/>
        <c:smooth val="0"/>
        <c:axId val="331974624"/>
        <c:axId val="331975184"/>
      </c:lineChart>
      <c:catAx>
        <c:axId val="331974624"/>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31975184"/>
        <c:crosses val="autoZero"/>
        <c:auto val="1"/>
        <c:lblAlgn val="ctr"/>
        <c:lblOffset val="100"/>
        <c:noMultiLvlLbl val="0"/>
      </c:catAx>
      <c:valAx>
        <c:axId val="331975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1974624"/>
        <c:crosses val="autoZero"/>
        <c:crossBetween val="between"/>
      </c:valAx>
      <c:valAx>
        <c:axId val="331975744"/>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1976304"/>
        <c:crosses val="max"/>
        <c:crossBetween val="between"/>
      </c:valAx>
      <c:catAx>
        <c:axId val="331976304"/>
        <c:scaling>
          <c:orientation val="minMax"/>
        </c:scaling>
        <c:delete val="1"/>
        <c:axPos val="b"/>
        <c:majorTickMark val="out"/>
        <c:minorTickMark val="none"/>
        <c:tickLblPos val="none"/>
        <c:crossAx val="331975744"/>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1"/>
          <c:y val="0.18890813648293972"/>
          <c:w val="0.67197112860892405"/>
          <c:h val="0.51323928258967644"/>
        </c:manualLayout>
      </c:layout>
      <c:barChart>
        <c:barDir val="col"/>
        <c:grouping val="clustered"/>
        <c:varyColors val="0"/>
        <c:ser>
          <c:idx val="2"/>
          <c:order val="2"/>
          <c:tx>
            <c:strRef>
              <c:f>'1.1.3 G1'!$T$19</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G1'!$W$19:$AF$19</c:f>
              <c:numCache>
                <c:formatCode>_ * #,##0_ ;_ * \-#,##0_ ;_ * "-"??_ ;_ @_ </c:formatCode>
                <c:ptCount val="10"/>
                <c:pt idx="0">
                  <c:v>719</c:v>
                </c:pt>
                <c:pt idx="1">
                  <c:v>3046</c:v>
                </c:pt>
                <c:pt idx="2">
                  <c:v>6022</c:v>
                </c:pt>
                <c:pt idx="3">
                  <c:v>7184</c:v>
                </c:pt>
                <c:pt idx="4">
                  <c:v>7061</c:v>
                </c:pt>
                <c:pt idx="5">
                  <c:v>7126</c:v>
                </c:pt>
                <c:pt idx="6">
                  <c:v>6204</c:v>
                </c:pt>
                <c:pt idx="7">
                  <c:v>5927</c:v>
                </c:pt>
                <c:pt idx="8">
                  <c:v>5077</c:v>
                </c:pt>
                <c:pt idx="9">
                  <c:v>1591</c:v>
                </c:pt>
              </c:numCache>
            </c:numRef>
          </c:val>
        </c:ser>
        <c:ser>
          <c:idx val="3"/>
          <c:order val="3"/>
          <c:tx>
            <c:strRef>
              <c:f>'1.1.3 G1'!$T$20</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G1'!$W$20:$AF$20</c:f>
              <c:numCache>
                <c:formatCode>_ * #,##0_ ;_ * \-#,##0_ ;_ * "-"??_ ;_ @_ </c:formatCode>
                <c:ptCount val="10"/>
                <c:pt idx="0">
                  <c:v>657</c:v>
                </c:pt>
                <c:pt idx="1">
                  <c:v>2990</c:v>
                </c:pt>
                <c:pt idx="2">
                  <c:v>5778</c:v>
                </c:pt>
                <c:pt idx="3">
                  <c:v>7777</c:v>
                </c:pt>
                <c:pt idx="4">
                  <c:v>7870</c:v>
                </c:pt>
                <c:pt idx="5">
                  <c:v>7053</c:v>
                </c:pt>
                <c:pt idx="6">
                  <c:v>5840</c:v>
                </c:pt>
                <c:pt idx="7">
                  <c:v>6086</c:v>
                </c:pt>
                <c:pt idx="8">
                  <c:v>3405</c:v>
                </c:pt>
                <c:pt idx="9">
                  <c:v>1118</c:v>
                </c:pt>
              </c:numCache>
            </c:numRef>
          </c:val>
        </c:ser>
        <c:dLbls>
          <c:showLegendKey val="0"/>
          <c:showVal val="0"/>
          <c:showCatName val="0"/>
          <c:showSerName val="0"/>
          <c:showPercent val="0"/>
          <c:showBubbleSize val="0"/>
        </c:dLbls>
        <c:gapWidth val="75"/>
        <c:axId val="327363904"/>
        <c:axId val="327363344"/>
      </c:barChart>
      <c:lineChart>
        <c:grouping val="standard"/>
        <c:varyColors val="0"/>
        <c:ser>
          <c:idx val="0"/>
          <c:order val="0"/>
          <c:tx>
            <c:strRef>
              <c:f>'1.1.3 G1'!$T$21</c:f>
              <c:strCache>
                <c:ptCount val="1"/>
                <c:pt idx="0">
                  <c:v>Sal. Prom. Varones</c:v>
                </c:pt>
              </c:strCache>
            </c:strRef>
          </c:tx>
          <c:spPr>
            <a:ln w="12700" cap="rnd">
              <a:solidFill>
                <a:srgbClr val="0070C0"/>
              </a:solidFill>
              <a:prstDash val="sysDash"/>
              <a:round/>
            </a:ln>
            <a:effectLst/>
          </c:spPr>
          <c:marker>
            <c:symbol val="none"/>
          </c:marker>
          <c:cat>
            <c:strRef>
              <c:f>'1.1.3 G1'!$W$8:$AF$8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G1'!$W$21:$AF$21</c:f>
              <c:numCache>
                <c:formatCode>_ * #,##0_ ;_ * \-#,##0_ ;_ * "-"??_ ;_ @_ </c:formatCode>
                <c:ptCount val="10"/>
                <c:pt idx="0">
                  <c:v>39229</c:v>
                </c:pt>
                <c:pt idx="1">
                  <c:v>45577</c:v>
                </c:pt>
                <c:pt idx="2">
                  <c:v>54440</c:v>
                </c:pt>
                <c:pt idx="3">
                  <c:v>64182</c:v>
                </c:pt>
                <c:pt idx="4">
                  <c:v>72225</c:v>
                </c:pt>
                <c:pt idx="5">
                  <c:v>92424</c:v>
                </c:pt>
                <c:pt idx="6">
                  <c:v>98371</c:v>
                </c:pt>
                <c:pt idx="7">
                  <c:v>98705</c:v>
                </c:pt>
                <c:pt idx="8">
                  <c:v>101157</c:v>
                </c:pt>
                <c:pt idx="9">
                  <c:v>82307</c:v>
                </c:pt>
              </c:numCache>
            </c:numRef>
          </c:val>
          <c:smooth val="0"/>
        </c:ser>
        <c:ser>
          <c:idx val="1"/>
          <c:order val="1"/>
          <c:tx>
            <c:strRef>
              <c:f>'1.1.3 G1'!$T$22</c:f>
              <c:strCache>
                <c:ptCount val="1"/>
                <c:pt idx="0">
                  <c:v>Sal. Prom. Mujeres</c:v>
                </c:pt>
              </c:strCache>
            </c:strRef>
          </c:tx>
          <c:spPr>
            <a:ln w="12700" cap="sq" cmpd="sng">
              <a:solidFill>
                <a:srgbClr val="00B0F0"/>
              </a:solidFill>
              <a:prstDash val="lgDash"/>
              <a:miter lim="800000"/>
            </a:ln>
            <a:effectLst/>
          </c:spPr>
          <c:marker>
            <c:symbol val="none"/>
          </c:marker>
          <c:cat>
            <c:strRef>
              <c:f>'1.1.3 G1'!$W$8:$AF$8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G1'!$W$22:$AF$22</c:f>
              <c:numCache>
                <c:formatCode>_ * #,##0_ ;_ * \-#,##0_ ;_ * "-"??_ ;_ @_ </c:formatCode>
                <c:ptCount val="10"/>
                <c:pt idx="0">
                  <c:v>36059</c:v>
                </c:pt>
                <c:pt idx="1">
                  <c:v>43844</c:v>
                </c:pt>
                <c:pt idx="2">
                  <c:v>51047</c:v>
                </c:pt>
                <c:pt idx="3">
                  <c:v>60480</c:v>
                </c:pt>
                <c:pt idx="4">
                  <c:v>66989</c:v>
                </c:pt>
                <c:pt idx="5">
                  <c:v>78536</c:v>
                </c:pt>
                <c:pt idx="6">
                  <c:v>83754</c:v>
                </c:pt>
                <c:pt idx="7">
                  <c:v>88883</c:v>
                </c:pt>
                <c:pt idx="8">
                  <c:v>84667</c:v>
                </c:pt>
                <c:pt idx="9">
                  <c:v>69806</c:v>
                </c:pt>
              </c:numCache>
            </c:numRef>
          </c:val>
          <c:smooth val="0"/>
        </c:ser>
        <c:dLbls>
          <c:showLegendKey val="0"/>
          <c:showVal val="0"/>
          <c:showCatName val="0"/>
          <c:showSerName val="0"/>
          <c:showPercent val="0"/>
          <c:showBubbleSize val="0"/>
        </c:dLbls>
        <c:marker val="1"/>
        <c:smooth val="0"/>
        <c:axId val="327362224"/>
        <c:axId val="327362784"/>
      </c:lineChart>
      <c:catAx>
        <c:axId val="327362224"/>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7362784"/>
        <c:crosses val="autoZero"/>
        <c:auto val="1"/>
        <c:lblAlgn val="ctr"/>
        <c:lblOffset val="100"/>
        <c:noMultiLvlLbl val="0"/>
      </c:catAx>
      <c:valAx>
        <c:axId val="327362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7362224"/>
        <c:crosses val="autoZero"/>
        <c:crossBetween val="between"/>
      </c:valAx>
      <c:valAx>
        <c:axId val="327363344"/>
        <c:scaling>
          <c:orientation val="minMax"/>
        </c:scaling>
        <c:delete val="0"/>
        <c:axPos val="r"/>
        <c:title>
          <c:tx>
            <c:rich>
              <a:bodyPr rot="5400000" vert="horz"/>
              <a:lstStyle/>
              <a:p>
                <a:pPr>
                  <a:defRPr/>
                </a:pPr>
                <a:r>
                  <a:rPr lang="es-AR"/>
                  <a:t>Aportantes</a:t>
                </a:r>
              </a:p>
            </c:rich>
          </c:tx>
          <c:layout>
            <c:manualLayout>
              <c:xMode val="edge"/>
              <c:yMode val="edge"/>
              <c:x val="0.94484986876640442"/>
              <c:y val="0.35262598425196856"/>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7363904"/>
        <c:crosses val="max"/>
        <c:crossBetween val="between"/>
      </c:valAx>
      <c:catAx>
        <c:axId val="327363904"/>
        <c:scaling>
          <c:orientation val="minMax"/>
        </c:scaling>
        <c:delete val="1"/>
        <c:axPos val="b"/>
        <c:majorTickMark val="out"/>
        <c:minorTickMark val="none"/>
        <c:tickLblPos val="none"/>
        <c:crossAx val="327363344"/>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1"/>
          <c:y val="0.18890813648293972"/>
          <c:w val="0.67197112860892405"/>
          <c:h val="0.51323928258967644"/>
        </c:manualLayout>
      </c:layout>
      <c:barChart>
        <c:barDir val="col"/>
        <c:grouping val="clustered"/>
        <c:varyColors val="0"/>
        <c:ser>
          <c:idx val="2"/>
          <c:order val="2"/>
          <c:tx>
            <c:strRef>
              <c:f>'1.1.3 G5'!$T$20</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G5'!$W$20:$AF$20</c:f>
              <c:numCache>
                <c:formatCode>_ * #,##0_ ;_ * \-#,##0_ ;_ * "-"??_ ;_ @_ </c:formatCode>
                <c:ptCount val="10"/>
              </c:numCache>
            </c:numRef>
          </c:val>
        </c:ser>
        <c:ser>
          <c:idx val="3"/>
          <c:order val="3"/>
          <c:tx>
            <c:strRef>
              <c:f>'1.1.3 G5'!$T$21</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G5'!$W$21:$AF$21</c:f>
              <c:numCache>
                <c:formatCode>_ * #,##0_ ;_ * \-#,##0_ ;_ * "-"??_ ;_ @_ </c:formatCode>
                <c:ptCount val="10"/>
              </c:numCache>
            </c:numRef>
          </c:val>
        </c:ser>
        <c:dLbls>
          <c:showLegendKey val="0"/>
          <c:showVal val="0"/>
          <c:showCatName val="0"/>
          <c:showSerName val="0"/>
          <c:showPercent val="0"/>
          <c:showBubbleSize val="0"/>
        </c:dLbls>
        <c:gapWidth val="75"/>
        <c:axId val="331982464"/>
        <c:axId val="331981904"/>
      </c:barChart>
      <c:lineChart>
        <c:grouping val="standard"/>
        <c:varyColors val="0"/>
        <c:ser>
          <c:idx val="0"/>
          <c:order val="0"/>
          <c:tx>
            <c:strRef>
              <c:f>'1.1.3 G5'!$T$22</c:f>
              <c:strCache>
                <c:ptCount val="1"/>
                <c:pt idx="0">
                  <c:v>Sal. Prom. Varones</c:v>
                </c:pt>
              </c:strCache>
            </c:strRef>
          </c:tx>
          <c:spPr>
            <a:ln w="12700" cap="rnd">
              <a:solidFill>
                <a:srgbClr val="0070C0"/>
              </a:solidFill>
              <a:prstDash val="sysDash"/>
              <a:round/>
            </a:ln>
            <a:effectLst/>
          </c:spPr>
          <c:marker>
            <c:symbol val="none"/>
          </c:marker>
          <c:cat>
            <c:numRef>
              <c:f>'1.1.3 G5'!$W$12:$AF$12</c:f>
              <c:numCache>
                <c:formatCode>General</c:formatCode>
                <c:ptCount val="10"/>
              </c:numCache>
            </c:numRef>
          </c:cat>
          <c:val>
            <c:numRef>
              <c:f>'1.1.3 G5'!$W$22:$AF$22</c:f>
              <c:numCache>
                <c:formatCode>_ * #,##0_ ;_ * \-#,##0_ ;_ * "-"??_ ;_ @_ </c:formatCode>
                <c:ptCount val="10"/>
              </c:numCache>
            </c:numRef>
          </c:val>
          <c:smooth val="0"/>
        </c:ser>
        <c:ser>
          <c:idx val="1"/>
          <c:order val="1"/>
          <c:tx>
            <c:strRef>
              <c:f>'1.1.3 G5'!$T$23</c:f>
              <c:strCache>
                <c:ptCount val="1"/>
                <c:pt idx="0">
                  <c:v>Sal. Prom. Mujeres</c:v>
                </c:pt>
              </c:strCache>
            </c:strRef>
          </c:tx>
          <c:spPr>
            <a:ln w="12700" cap="sq" cmpd="sng">
              <a:solidFill>
                <a:srgbClr val="00B0F0"/>
              </a:solidFill>
              <a:prstDash val="lgDash"/>
              <a:miter lim="800000"/>
            </a:ln>
            <a:effectLst/>
          </c:spPr>
          <c:marker>
            <c:symbol val="none"/>
          </c:marker>
          <c:cat>
            <c:numRef>
              <c:f>'1.1.3 G5'!$W$12:$AF$12</c:f>
              <c:numCache>
                <c:formatCode>General</c:formatCode>
                <c:ptCount val="10"/>
              </c:numCache>
            </c:numRef>
          </c:cat>
          <c:val>
            <c:numRef>
              <c:f>'1.1.3 G5'!$W$23:$AF$23</c:f>
              <c:numCache>
                <c:formatCode>_ * #,##0_ ;_ * \-#,##0_ ;_ * "-"??_ ;_ @_ </c:formatCode>
                <c:ptCount val="10"/>
              </c:numCache>
            </c:numRef>
          </c:val>
          <c:smooth val="0"/>
        </c:ser>
        <c:dLbls>
          <c:showLegendKey val="0"/>
          <c:showVal val="0"/>
          <c:showCatName val="0"/>
          <c:showSerName val="0"/>
          <c:showPercent val="0"/>
          <c:showBubbleSize val="0"/>
        </c:dLbls>
        <c:marker val="1"/>
        <c:smooth val="0"/>
        <c:axId val="331980784"/>
        <c:axId val="331981344"/>
      </c:lineChart>
      <c:catAx>
        <c:axId val="331980784"/>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31981344"/>
        <c:crosses val="autoZero"/>
        <c:auto val="1"/>
        <c:lblAlgn val="ctr"/>
        <c:lblOffset val="100"/>
        <c:noMultiLvlLbl val="0"/>
      </c:catAx>
      <c:valAx>
        <c:axId val="331981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1980784"/>
        <c:crosses val="autoZero"/>
        <c:crossBetween val="between"/>
      </c:valAx>
      <c:valAx>
        <c:axId val="331981904"/>
        <c:scaling>
          <c:orientation val="minMax"/>
        </c:scaling>
        <c:delete val="0"/>
        <c:axPos val="r"/>
        <c:title>
          <c:tx>
            <c:rich>
              <a:bodyPr rot="5400000" vert="horz"/>
              <a:lstStyle/>
              <a:p>
                <a:pPr>
                  <a:defRPr/>
                </a:pPr>
                <a:r>
                  <a:rPr lang="es-AR"/>
                  <a:t>Aportantes</a:t>
                </a:r>
              </a:p>
            </c:rich>
          </c:tx>
          <c:layout>
            <c:manualLayout>
              <c:xMode val="edge"/>
              <c:yMode val="edge"/>
              <c:x val="0.94484986876640442"/>
              <c:y val="0.35262598425196856"/>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1982464"/>
        <c:crosses val="max"/>
        <c:crossBetween val="between"/>
      </c:valAx>
      <c:catAx>
        <c:axId val="331982464"/>
        <c:scaling>
          <c:orientation val="minMax"/>
        </c:scaling>
        <c:delete val="1"/>
        <c:axPos val="b"/>
        <c:majorTickMark val="out"/>
        <c:minorTickMark val="none"/>
        <c:tickLblPos val="none"/>
        <c:crossAx val="331981904"/>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11" l="0.70000000000000007" r="0.70000000000000007" t="0.75000000000000011" header="0.30000000000000004" footer="0.30000000000000004"/>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'1.1.3 G5'!$T$24</c:f>
              <c:strCache>
                <c:ptCount val="1"/>
              </c:strCache>
            </c:strRef>
          </c:tx>
          <c:spPr>
            <a:solidFill>
              <a:srgbClr val="0070C0"/>
            </a:solidFill>
            <a:ln w="6350">
              <a:solidFill>
                <a:schemeClr val="tx1">
                  <a:lumMod val="75000"/>
                  <a:lumOff val="25000"/>
                </a:schemeClr>
              </a:solidFill>
            </a:ln>
            <a:effectLst/>
          </c:spPr>
          <c:invertIfNegative val="0"/>
          <c:val>
            <c:numRef>
              <c:f>'1.1.3 G5'!$W$24:$AF$24</c:f>
              <c:numCache>
                <c:formatCode>_ * #,##0_ ;_ * \-#,##0_ ;_ * "-"??_ ;_ @_ </c:formatCode>
                <c:ptCount val="10"/>
              </c:numCache>
            </c:numRef>
          </c:val>
        </c:ser>
        <c:ser>
          <c:idx val="3"/>
          <c:order val="3"/>
          <c:tx>
            <c:strRef>
              <c:f>'1.1.3 G5'!$T$25</c:f>
              <c:strCache>
                <c:ptCount val="1"/>
              </c:strCache>
            </c:strRef>
          </c:tx>
          <c:spPr>
            <a:solidFill>
              <a:srgbClr val="00B0F0"/>
            </a:solidFill>
            <a:ln w="6350">
              <a:solidFill>
                <a:schemeClr val="tx1">
                  <a:lumMod val="75000"/>
                  <a:lumOff val="25000"/>
                </a:schemeClr>
              </a:solidFill>
            </a:ln>
            <a:effectLst/>
          </c:spPr>
          <c:invertIfNegative val="0"/>
          <c:val>
            <c:numRef>
              <c:f>'1.1.3 G5'!$W$25:$AF$25</c:f>
              <c:numCache>
                <c:formatCode>_ * #,##0_ ;_ * \-#,##0_ ;_ * "-"??_ ;_ @_ </c:formatCode>
                <c:ptCount val="10"/>
              </c:numCache>
            </c:numRef>
          </c:val>
        </c:ser>
        <c:dLbls>
          <c:showLegendKey val="0"/>
          <c:showVal val="0"/>
          <c:showCatName val="0"/>
          <c:showSerName val="0"/>
          <c:showPercent val="0"/>
          <c:showBubbleSize val="0"/>
        </c:dLbls>
        <c:gapWidth val="75"/>
        <c:axId val="331988624"/>
        <c:axId val="331988064"/>
      </c:barChart>
      <c:lineChart>
        <c:grouping val="standard"/>
        <c:varyColors val="0"/>
        <c:ser>
          <c:idx val="0"/>
          <c:order val="0"/>
          <c:tx>
            <c:strRef>
              <c:f>'1.1.3 G5'!$T$26</c:f>
              <c:strCache>
                <c:ptCount val="1"/>
              </c:strCache>
            </c:strRef>
          </c:tx>
          <c:spPr>
            <a:ln w="12700" cap="rnd">
              <a:solidFill>
                <a:srgbClr val="0070C0"/>
              </a:solidFill>
              <a:prstDash val="sysDash"/>
              <a:round/>
            </a:ln>
            <a:effectLst/>
          </c:spPr>
          <c:marker>
            <c:symbol val="none"/>
          </c:marker>
          <c:cat>
            <c:numRef>
              <c:f>'1.1.3 G5'!$W$12:$AF$12</c:f>
              <c:numCache>
                <c:formatCode>General</c:formatCode>
                <c:ptCount val="10"/>
              </c:numCache>
            </c:numRef>
          </c:cat>
          <c:val>
            <c:numRef>
              <c:f>'1.1.3 G5'!$W$26:$AF$26</c:f>
              <c:numCache>
                <c:formatCode>_ * #,##0_ ;_ * \-#,##0_ ;_ * "-"??_ ;_ @_ </c:formatCode>
                <c:ptCount val="10"/>
              </c:numCache>
            </c:numRef>
          </c:val>
          <c:smooth val="0"/>
        </c:ser>
        <c:ser>
          <c:idx val="1"/>
          <c:order val="1"/>
          <c:tx>
            <c:strRef>
              <c:f>'1.1.3 G5'!$T$27</c:f>
              <c:strCache>
                <c:ptCount val="1"/>
              </c:strCache>
            </c:strRef>
          </c:tx>
          <c:spPr>
            <a:ln w="12700" cap="sq" cmpd="sng">
              <a:solidFill>
                <a:srgbClr val="00B0F0"/>
              </a:solidFill>
              <a:prstDash val="lgDash"/>
              <a:miter lim="800000"/>
            </a:ln>
            <a:effectLst/>
          </c:spPr>
          <c:marker>
            <c:symbol val="none"/>
          </c:marker>
          <c:cat>
            <c:numRef>
              <c:f>'1.1.3 G5'!$W$12:$AF$12</c:f>
              <c:numCache>
                <c:formatCode>General</c:formatCode>
                <c:ptCount val="10"/>
              </c:numCache>
            </c:numRef>
          </c:cat>
          <c:val>
            <c:numRef>
              <c:f>'1.1.3 G5'!$W$27:$AF$27</c:f>
              <c:numCache>
                <c:formatCode>_ * #,##0_ ;_ * \-#,##0_ ;_ * "-"??_ ;_ @_ </c:formatCode>
                <c:ptCount val="10"/>
              </c:numCache>
            </c:numRef>
          </c:val>
          <c:smooth val="0"/>
        </c:ser>
        <c:dLbls>
          <c:showLegendKey val="0"/>
          <c:showVal val="0"/>
          <c:showCatName val="0"/>
          <c:showSerName val="0"/>
          <c:showPercent val="0"/>
          <c:showBubbleSize val="0"/>
        </c:dLbls>
        <c:marker val="1"/>
        <c:smooth val="0"/>
        <c:axId val="331986944"/>
        <c:axId val="331987504"/>
      </c:lineChart>
      <c:catAx>
        <c:axId val="331986944"/>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31987504"/>
        <c:crosses val="autoZero"/>
        <c:auto val="1"/>
        <c:lblAlgn val="ctr"/>
        <c:lblOffset val="100"/>
        <c:noMultiLvlLbl val="0"/>
      </c:catAx>
      <c:valAx>
        <c:axId val="331987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1986944"/>
        <c:crosses val="autoZero"/>
        <c:crossBetween val="between"/>
      </c:valAx>
      <c:valAx>
        <c:axId val="331988064"/>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1988624"/>
        <c:crosses val="max"/>
        <c:crossBetween val="between"/>
      </c:valAx>
      <c:catAx>
        <c:axId val="331988624"/>
        <c:scaling>
          <c:orientation val="minMax"/>
        </c:scaling>
        <c:delete val="1"/>
        <c:axPos val="b"/>
        <c:majorTickMark val="out"/>
        <c:minorTickMark val="none"/>
        <c:tickLblPos val="none"/>
        <c:crossAx val="331988064"/>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'1.1.3 G5'!$T$28</c:f>
              <c:strCache>
                <c:ptCount val="1"/>
              </c:strCache>
            </c:strRef>
          </c:tx>
          <c:spPr>
            <a:solidFill>
              <a:srgbClr val="0070C0"/>
            </a:solidFill>
            <a:ln w="6350">
              <a:solidFill>
                <a:schemeClr val="tx1">
                  <a:lumMod val="75000"/>
                  <a:lumOff val="25000"/>
                </a:schemeClr>
              </a:solidFill>
            </a:ln>
            <a:effectLst/>
          </c:spPr>
          <c:invertIfNegative val="0"/>
          <c:val>
            <c:numRef>
              <c:f>'1.1.3 G5'!$W$28:$AF$28</c:f>
              <c:numCache>
                <c:formatCode>_ * #,##0_ ;_ * \-#,##0_ ;_ * "-"??_ ;_ @_ </c:formatCode>
                <c:ptCount val="10"/>
              </c:numCache>
            </c:numRef>
          </c:val>
        </c:ser>
        <c:ser>
          <c:idx val="3"/>
          <c:order val="3"/>
          <c:tx>
            <c:strRef>
              <c:f>'1.1.3 G5'!$T$29</c:f>
              <c:strCache>
                <c:ptCount val="1"/>
              </c:strCache>
            </c:strRef>
          </c:tx>
          <c:spPr>
            <a:solidFill>
              <a:srgbClr val="00B0F0"/>
            </a:solidFill>
            <a:ln w="6350">
              <a:solidFill>
                <a:schemeClr val="tx1">
                  <a:lumMod val="75000"/>
                  <a:lumOff val="25000"/>
                </a:schemeClr>
              </a:solidFill>
            </a:ln>
            <a:effectLst/>
          </c:spPr>
          <c:invertIfNegative val="0"/>
          <c:val>
            <c:numRef>
              <c:f>'1.1.3 G5'!$W$29:$AF$29</c:f>
              <c:numCache>
                <c:formatCode>_ * #,##0_ ;_ * \-#,##0_ ;_ * "-"??_ ;_ @_ </c:formatCode>
                <c:ptCount val="10"/>
              </c:numCache>
            </c:numRef>
          </c:val>
        </c:ser>
        <c:dLbls>
          <c:showLegendKey val="0"/>
          <c:showVal val="0"/>
          <c:showCatName val="0"/>
          <c:showSerName val="0"/>
          <c:showPercent val="0"/>
          <c:showBubbleSize val="0"/>
        </c:dLbls>
        <c:gapWidth val="75"/>
        <c:axId val="331994784"/>
        <c:axId val="331994224"/>
      </c:barChart>
      <c:lineChart>
        <c:grouping val="standard"/>
        <c:varyColors val="0"/>
        <c:ser>
          <c:idx val="0"/>
          <c:order val="0"/>
          <c:tx>
            <c:strRef>
              <c:f>'1.1.3 G5'!$T$30</c:f>
              <c:strCache>
                <c:ptCount val="1"/>
              </c:strCache>
            </c:strRef>
          </c:tx>
          <c:spPr>
            <a:ln w="12700" cap="rnd">
              <a:solidFill>
                <a:srgbClr val="0070C0"/>
              </a:solidFill>
              <a:prstDash val="sysDash"/>
              <a:round/>
            </a:ln>
            <a:effectLst/>
          </c:spPr>
          <c:marker>
            <c:symbol val="none"/>
          </c:marker>
          <c:cat>
            <c:numRef>
              <c:f>'1.1.3 G5'!$W$12:$AF$12</c:f>
              <c:numCache>
                <c:formatCode>General</c:formatCode>
                <c:ptCount val="10"/>
              </c:numCache>
            </c:numRef>
          </c:cat>
          <c:val>
            <c:numRef>
              <c:f>'1.1.3 G5'!$W$30:$AF$30</c:f>
              <c:numCache>
                <c:formatCode>_ * #,##0_ ;_ * \-#,##0_ ;_ * "-"??_ ;_ @_ </c:formatCode>
                <c:ptCount val="10"/>
              </c:numCache>
            </c:numRef>
          </c:val>
          <c:smooth val="0"/>
        </c:ser>
        <c:ser>
          <c:idx val="1"/>
          <c:order val="1"/>
          <c:tx>
            <c:strRef>
              <c:f>'1.1.3 G5'!$T$31</c:f>
              <c:strCache>
                <c:ptCount val="1"/>
              </c:strCache>
            </c:strRef>
          </c:tx>
          <c:spPr>
            <a:ln w="12700" cap="sq" cmpd="sng">
              <a:solidFill>
                <a:srgbClr val="00B0F0"/>
              </a:solidFill>
              <a:prstDash val="lgDash"/>
              <a:miter lim="800000"/>
            </a:ln>
            <a:effectLst/>
          </c:spPr>
          <c:marker>
            <c:symbol val="none"/>
          </c:marker>
          <c:cat>
            <c:numRef>
              <c:f>'1.1.3 G5'!$W$12:$AF$12</c:f>
              <c:numCache>
                <c:formatCode>General</c:formatCode>
                <c:ptCount val="10"/>
              </c:numCache>
            </c:numRef>
          </c:cat>
          <c:val>
            <c:numRef>
              <c:f>'1.1.3 G5'!$W$31:$AF$31</c:f>
              <c:numCache>
                <c:formatCode>_ * #,##0_ ;_ * \-#,##0_ ;_ * "-"??_ ;_ @_ </c:formatCode>
                <c:ptCount val="10"/>
              </c:numCache>
            </c:numRef>
          </c:val>
          <c:smooth val="0"/>
        </c:ser>
        <c:dLbls>
          <c:showLegendKey val="0"/>
          <c:showVal val="0"/>
          <c:showCatName val="0"/>
          <c:showSerName val="0"/>
          <c:showPercent val="0"/>
          <c:showBubbleSize val="0"/>
        </c:dLbls>
        <c:marker val="1"/>
        <c:smooth val="0"/>
        <c:axId val="331993104"/>
        <c:axId val="331993664"/>
      </c:lineChart>
      <c:catAx>
        <c:axId val="331993104"/>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31993664"/>
        <c:crosses val="autoZero"/>
        <c:auto val="1"/>
        <c:lblAlgn val="ctr"/>
        <c:lblOffset val="100"/>
        <c:noMultiLvlLbl val="0"/>
      </c:catAx>
      <c:valAx>
        <c:axId val="331993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1993104"/>
        <c:crosses val="autoZero"/>
        <c:crossBetween val="between"/>
      </c:valAx>
      <c:valAx>
        <c:axId val="331994224"/>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1994784"/>
        <c:crosses val="max"/>
        <c:crossBetween val="between"/>
      </c:valAx>
      <c:catAx>
        <c:axId val="331994784"/>
        <c:scaling>
          <c:orientation val="minMax"/>
        </c:scaling>
        <c:delete val="1"/>
        <c:axPos val="b"/>
        <c:majorTickMark val="out"/>
        <c:minorTickMark val="none"/>
        <c:tickLblPos val="none"/>
        <c:crossAx val="331994224"/>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'1.1.3 G5'!$T$36</c:f>
              <c:strCache>
                <c:ptCount val="1"/>
              </c:strCache>
            </c:strRef>
          </c:tx>
          <c:spPr>
            <a:solidFill>
              <a:srgbClr val="0070C0"/>
            </a:solidFill>
            <a:ln w="6350">
              <a:solidFill>
                <a:schemeClr val="tx1">
                  <a:lumMod val="75000"/>
                  <a:lumOff val="25000"/>
                </a:schemeClr>
              </a:solidFill>
            </a:ln>
            <a:effectLst/>
          </c:spPr>
          <c:invertIfNegative val="0"/>
          <c:val>
            <c:numRef>
              <c:f>'1.1.3 G5'!$W$36:$AF$36</c:f>
              <c:numCache>
                <c:formatCode>_ * #,##0_ ;_ * \-#,##0_ ;_ * "-"??_ ;_ @_ </c:formatCode>
                <c:ptCount val="10"/>
              </c:numCache>
            </c:numRef>
          </c:val>
        </c:ser>
        <c:ser>
          <c:idx val="3"/>
          <c:order val="3"/>
          <c:tx>
            <c:strRef>
              <c:f>'1.1.3 G5'!$T$37</c:f>
              <c:strCache>
                <c:ptCount val="1"/>
              </c:strCache>
            </c:strRef>
          </c:tx>
          <c:spPr>
            <a:solidFill>
              <a:srgbClr val="00B0F0"/>
            </a:solidFill>
            <a:ln w="6350">
              <a:solidFill>
                <a:schemeClr val="tx1">
                  <a:lumMod val="75000"/>
                  <a:lumOff val="25000"/>
                </a:schemeClr>
              </a:solidFill>
            </a:ln>
            <a:effectLst/>
          </c:spPr>
          <c:invertIfNegative val="0"/>
          <c:val>
            <c:numRef>
              <c:f>'1.1.3 G5'!$W$37:$AF$37</c:f>
              <c:numCache>
                <c:formatCode>_ * #,##0_ ;_ * \-#,##0_ ;_ * "-"??_ ;_ @_ </c:formatCode>
                <c:ptCount val="10"/>
              </c:numCache>
            </c:numRef>
          </c:val>
        </c:ser>
        <c:dLbls>
          <c:showLegendKey val="0"/>
          <c:showVal val="0"/>
          <c:showCatName val="0"/>
          <c:showSerName val="0"/>
          <c:showPercent val="0"/>
          <c:showBubbleSize val="0"/>
        </c:dLbls>
        <c:gapWidth val="75"/>
        <c:axId val="332988448"/>
        <c:axId val="332987888"/>
      </c:barChart>
      <c:lineChart>
        <c:grouping val="standard"/>
        <c:varyColors val="0"/>
        <c:ser>
          <c:idx val="0"/>
          <c:order val="0"/>
          <c:tx>
            <c:strRef>
              <c:f>'1.1.3 G5'!$T$38</c:f>
              <c:strCache>
                <c:ptCount val="1"/>
              </c:strCache>
            </c:strRef>
          </c:tx>
          <c:spPr>
            <a:ln w="12700" cap="rnd">
              <a:solidFill>
                <a:srgbClr val="0070C0"/>
              </a:solidFill>
              <a:prstDash val="sysDash"/>
              <a:round/>
            </a:ln>
            <a:effectLst/>
          </c:spPr>
          <c:marker>
            <c:symbol val="none"/>
          </c:marker>
          <c:cat>
            <c:numRef>
              <c:f>'1.1.3 G5'!$W$12:$AF$12</c:f>
              <c:numCache>
                <c:formatCode>General</c:formatCode>
                <c:ptCount val="10"/>
              </c:numCache>
            </c:numRef>
          </c:cat>
          <c:val>
            <c:numRef>
              <c:f>'1.1.3 G5'!$W$38:$AF$38</c:f>
              <c:numCache>
                <c:formatCode>_ * #,##0_ ;_ * \-#,##0_ ;_ * "-"??_ ;_ @_ </c:formatCode>
                <c:ptCount val="10"/>
              </c:numCache>
            </c:numRef>
          </c:val>
          <c:smooth val="0"/>
        </c:ser>
        <c:ser>
          <c:idx val="1"/>
          <c:order val="1"/>
          <c:tx>
            <c:strRef>
              <c:f>'1.1.3 G5'!$T$39</c:f>
              <c:strCache>
                <c:ptCount val="1"/>
              </c:strCache>
            </c:strRef>
          </c:tx>
          <c:spPr>
            <a:ln w="12700" cap="sq" cmpd="sng">
              <a:solidFill>
                <a:srgbClr val="00B0F0"/>
              </a:solidFill>
              <a:prstDash val="lgDash"/>
              <a:miter lim="800000"/>
            </a:ln>
            <a:effectLst/>
          </c:spPr>
          <c:marker>
            <c:symbol val="none"/>
          </c:marker>
          <c:cat>
            <c:numRef>
              <c:f>'1.1.3 G5'!$W$12:$AF$12</c:f>
              <c:numCache>
                <c:formatCode>General</c:formatCode>
                <c:ptCount val="10"/>
              </c:numCache>
            </c:numRef>
          </c:cat>
          <c:val>
            <c:numRef>
              <c:f>'1.1.3 G5'!$W$39:$AF$39</c:f>
              <c:numCache>
                <c:formatCode>_ * #,##0_ ;_ * \-#,##0_ ;_ * "-"??_ ;_ @_ </c:formatCode>
                <c:ptCount val="10"/>
              </c:numCache>
            </c:numRef>
          </c:val>
          <c:smooth val="0"/>
        </c:ser>
        <c:dLbls>
          <c:showLegendKey val="0"/>
          <c:showVal val="0"/>
          <c:showCatName val="0"/>
          <c:showSerName val="0"/>
          <c:showPercent val="0"/>
          <c:showBubbleSize val="0"/>
        </c:dLbls>
        <c:marker val="1"/>
        <c:smooth val="0"/>
        <c:axId val="332986768"/>
        <c:axId val="332987328"/>
      </c:lineChart>
      <c:catAx>
        <c:axId val="332986768"/>
        <c:scaling>
          <c:orientation val="minMax"/>
        </c:scaling>
        <c:delete val="0"/>
        <c:axPos val="b"/>
        <c:title>
          <c:tx>
            <c:rich>
              <a:bodyPr rot="0" vert="horz"/>
              <a:lstStyle/>
              <a:p>
                <a:pPr>
                  <a:defRPr sz="1050"/>
                </a:pPr>
                <a:r>
                  <a:rPr lang="es-AR" sz="1050"/>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sz="1050"/>
            </a:pPr>
            <a:endParaRPr lang="es-AR"/>
          </a:p>
        </c:txPr>
        <c:crossAx val="332987328"/>
        <c:crosses val="autoZero"/>
        <c:auto val="1"/>
        <c:lblAlgn val="ctr"/>
        <c:lblOffset val="100"/>
        <c:noMultiLvlLbl val="0"/>
      </c:catAx>
      <c:valAx>
        <c:axId val="332987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sz="1050"/>
                </a:pPr>
                <a:r>
                  <a:rPr lang="es-AR" sz="1050"/>
                  <a:t>Rem.</a:t>
                </a:r>
                <a:r>
                  <a:rPr lang="es-AR" sz="1050" baseline="0"/>
                  <a:t> pro</a:t>
                </a:r>
                <a:r>
                  <a:rPr lang="es-AR" sz="1050"/>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sz="1050"/>
            </a:pPr>
            <a:endParaRPr lang="es-AR"/>
          </a:p>
        </c:txPr>
        <c:crossAx val="332986768"/>
        <c:crosses val="autoZero"/>
        <c:crossBetween val="between"/>
      </c:valAx>
      <c:valAx>
        <c:axId val="332987888"/>
        <c:scaling>
          <c:orientation val="minMax"/>
        </c:scaling>
        <c:delete val="0"/>
        <c:axPos val="r"/>
        <c:title>
          <c:tx>
            <c:rich>
              <a:bodyPr rot="5400000" vert="horz"/>
              <a:lstStyle/>
              <a:p>
                <a:pPr>
                  <a:defRPr sz="1050"/>
                </a:pPr>
                <a:r>
                  <a:rPr lang="es-AR" sz="1050"/>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sz="1050"/>
            </a:pPr>
            <a:endParaRPr lang="es-AR"/>
          </a:p>
        </c:txPr>
        <c:crossAx val="332988448"/>
        <c:crosses val="max"/>
        <c:crossBetween val="between"/>
      </c:valAx>
      <c:catAx>
        <c:axId val="332988448"/>
        <c:scaling>
          <c:orientation val="minMax"/>
        </c:scaling>
        <c:delete val="1"/>
        <c:axPos val="b"/>
        <c:majorTickMark val="out"/>
        <c:minorTickMark val="none"/>
        <c:tickLblPos val="none"/>
        <c:crossAx val="332987888"/>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105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1"/>
          <c:y val="0.18890813648293972"/>
          <c:w val="0.67197112860892405"/>
          <c:h val="0.51323928258967644"/>
        </c:manualLayout>
      </c:layout>
      <c:barChart>
        <c:barDir val="col"/>
        <c:grouping val="clustered"/>
        <c:varyColors val="0"/>
        <c:ser>
          <c:idx val="2"/>
          <c:order val="2"/>
          <c:tx>
            <c:strRef>
              <c:f>'[1]1.1.3 G5'!$T$20</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'[1]1.1.3.a'!$F$5:$O$5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'[1]1.1.3.a'!$F$41:$O$41</c:f>
              <c:numCache>
                <c:formatCode>_ * #,##0_ ;_ * \-#,##0_ ;_ * "-"??_ ;_ @_ </c:formatCode>
                <c:ptCount val="10"/>
                <c:pt idx="0">
                  <c:v>0</c:v>
                </c:pt>
                <c:pt idx="1">
                  <c:v>15</c:v>
                </c:pt>
                <c:pt idx="2">
                  <c:v>99</c:v>
                </c:pt>
                <c:pt idx="3">
                  <c:v>118</c:v>
                </c:pt>
                <c:pt idx="4">
                  <c:v>98</c:v>
                </c:pt>
                <c:pt idx="5">
                  <c:v>64</c:v>
                </c:pt>
                <c:pt idx="6">
                  <c:v>69</c:v>
                </c:pt>
                <c:pt idx="7">
                  <c:v>107</c:v>
                </c:pt>
                <c:pt idx="8">
                  <c:v>115</c:v>
                </c:pt>
                <c:pt idx="9">
                  <c:v>63</c:v>
                </c:pt>
              </c:numCache>
            </c:numRef>
          </c:val>
        </c:ser>
        <c:ser>
          <c:idx val="3"/>
          <c:order val="3"/>
          <c:tx>
            <c:strRef>
              <c:f>'[1]1.1.3 G5'!$T$21</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'[1]1.1.3.a'!$F$5:$O$5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'[1]1.1.3.b'!$F$41:$O$41</c:f>
              <c:numCache>
                <c:formatCode>_ * #,##0_ ;_ * \-#,##0_ ;_ * "-"??_ ;_ @_ </c:formatCode>
                <c:ptCount val="10"/>
                <c:pt idx="0">
                  <c:v>0</c:v>
                </c:pt>
                <c:pt idx="1">
                  <c:v>11</c:v>
                </c:pt>
                <c:pt idx="2">
                  <c:v>63</c:v>
                </c:pt>
                <c:pt idx="3">
                  <c:v>77</c:v>
                </c:pt>
                <c:pt idx="4">
                  <c:v>74</c:v>
                </c:pt>
                <c:pt idx="5">
                  <c:v>35</c:v>
                </c:pt>
                <c:pt idx="6">
                  <c:v>27</c:v>
                </c:pt>
                <c:pt idx="7">
                  <c:v>27</c:v>
                </c:pt>
                <c:pt idx="8">
                  <c:v>32</c:v>
                </c:pt>
                <c:pt idx="9">
                  <c:v>22</c:v>
                </c:pt>
              </c:numCache>
            </c:numRef>
          </c:val>
        </c:ser>
        <c:dLbls>
          <c:showLegendKey val="0"/>
          <c:showVal val="0"/>
          <c:showCatName val="0"/>
          <c:showSerName val="0"/>
          <c:showPercent val="0"/>
          <c:showBubbleSize val="0"/>
        </c:dLbls>
        <c:gapWidth val="75"/>
        <c:axId val="332994608"/>
        <c:axId val="332994048"/>
      </c:barChart>
      <c:lineChart>
        <c:grouping val="standard"/>
        <c:varyColors val="0"/>
        <c:ser>
          <c:idx val="0"/>
          <c:order val="0"/>
          <c:tx>
            <c:strRef>
              <c:f>'[1]1.1.3 G5'!$T$22</c:f>
              <c:strCache>
                <c:ptCount val="1"/>
                <c:pt idx="0">
                  <c:v>Sal. Prom. Varones</c:v>
                </c:pt>
              </c:strCache>
            </c:strRef>
          </c:tx>
          <c:spPr>
            <a:ln w="12700" cap="rnd">
              <a:solidFill>
                <a:srgbClr val="0070C0"/>
              </a:solidFill>
              <a:prstDash val="sysDash"/>
              <a:round/>
            </a:ln>
            <a:effectLst/>
          </c:spPr>
          <c:marker>
            <c:symbol val="none"/>
          </c:marker>
          <c:cat>
            <c:strRef>
              <c:f>'[1]1.1.3.a'!$F$5:$O$5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'[1]1.1.3.c'!$F$41:$O$41</c:f>
              <c:numCache>
                <c:formatCode>_ * #,##0_ ;_ * \-#,##0_ ;_ * "-"??_ ;_ @_ </c:formatCode>
                <c:ptCount val="10"/>
                <c:pt idx="0">
                  <c:v>0</c:v>
                </c:pt>
                <c:pt idx="1">
                  <c:v>93408</c:v>
                </c:pt>
                <c:pt idx="2">
                  <c:v>100064</c:v>
                </c:pt>
                <c:pt idx="3">
                  <c:v>117208</c:v>
                </c:pt>
                <c:pt idx="4">
                  <c:v>156801</c:v>
                </c:pt>
                <c:pt idx="5">
                  <c:v>218546</c:v>
                </c:pt>
                <c:pt idx="6">
                  <c:v>259201</c:v>
                </c:pt>
                <c:pt idx="7">
                  <c:v>310821</c:v>
                </c:pt>
                <c:pt idx="8">
                  <c:v>340175</c:v>
                </c:pt>
                <c:pt idx="9">
                  <c:v>337492</c:v>
                </c:pt>
              </c:numCache>
            </c:numRef>
          </c:val>
          <c:smooth val="0"/>
        </c:ser>
        <c:ser>
          <c:idx val="1"/>
          <c:order val="1"/>
          <c:tx>
            <c:strRef>
              <c:f>'[1]1.1.3 G5'!$T$23</c:f>
              <c:strCache>
                <c:ptCount val="1"/>
                <c:pt idx="0">
                  <c:v>Sal. Prom. Mujeres</c:v>
                </c:pt>
              </c:strCache>
            </c:strRef>
          </c:tx>
          <c:spPr>
            <a:ln w="12700" cap="sq" cmpd="sng">
              <a:solidFill>
                <a:srgbClr val="00B0F0"/>
              </a:solidFill>
              <a:prstDash val="lgDash"/>
              <a:miter lim="800000"/>
            </a:ln>
            <a:effectLst/>
          </c:spPr>
          <c:marker>
            <c:symbol val="none"/>
          </c:marker>
          <c:cat>
            <c:strRef>
              <c:f>'[1]1.1.3.a'!$F$5:$O$5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'[1]1.1.3.d'!$F$41:$O$41</c:f>
              <c:numCache>
                <c:formatCode>_ * #,##0_ ;_ * \-#,##0_ ;_ * "-"??_ ;_ @_ </c:formatCode>
                <c:ptCount val="10"/>
                <c:pt idx="0">
                  <c:v>0</c:v>
                </c:pt>
                <c:pt idx="1">
                  <c:v>89358</c:v>
                </c:pt>
                <c:pt idx="2">
                  <c:v>97068</c:v>
                </c:pt>
                <c:pt idx="3">
                  <c:v>107633</c:v>
                </c:pt>
                <c:pt idx="4">
                  <c:v>149615</c:v>
                </c:pt>
                <c:pt idx="5">
                  <c:v>192155</c:v>
                </c:pt>
                <c:pt idx="6">
                  <c:v>237881</c:v>
                </c:pt>
                <c:pt idx="7">
                  <c:v>297478</c:v>
                </c:pt>
                <c:pt idx="8">
                  <c:v>363488</c:v>
                </c:pt>
                <c:pt idx="9">
                  <c:v>320282</c:v>
                </c:pt>
              </c:numCache>
            </c:numRef>
          </c:val>
          <c:smooth val="0"/>
        </c:ser>
        <c:dLbls>
          <c:showLegendKey val="0"/>
          <c:showVal val="0"/>
          <c:showCatName val="0"/>
          <c:showSerName val="0"/>
          <c:showPercent val="0"/>
          <c:showBubbleSize val="0"/>
        </c:dLbls>
        <c:marker val="1"/>
        <c:smooth val="0"/>
        <c:axId val="332992928"/>
        <c:axId val="332993488"/>
      </c:lineChart>
      <c:catAx>
        <c:axId val="332992928"/>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32993488"/>
        <c:crosses val="autoZero"/>
        <c:auto val="1"/>
        <c:lblAlgn val="ctr"/>
        <c:lblOffset val="100"/>
        <c:noMultiLvlLbl val="0"/>
      </c:catAx>
      <c:valAx>
        <c:axId val="332993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2992928"/>
        <c:crosses val="autoZero"/>
        <c:crossBetween val="between"/>
      </c:valAx>
      <c:valAx>
        <c:axId val="332994048"/>
        <c:scaling>
          <c:orientation val="minMax"/>
        </c:scaling>
        <c:delete val="0"/>
        <c:axPos val="r"/>
        <c:title>
          <c:tx>
            <c:rich>
              <a:bodyPr rot="5400000" vert="horz"/>
              <a:lstStyle/>
              <a:p>
                <a:pPr>
                  <a:defRPr/>
                </a:pPr>
                <a:r>
                  <a:rPr lang="es-AR"/>
                  <a:t>Aportantes</a:t>
                </a:r>
              </a:p>
            </c:rich>
          </c:tx>
          <c:layout>
            <c:manualLayout>
              <c:xMode val="edge"/>
              <c:yMode val="edge"/>
              <c:x val="0.94484986876640442"/>
              <c:y val="0.35262598425196856"/>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2994608"/>
        <c:crosses val="max"/>
        <c:crossBetween val="between"/>
      </c:valAx>
      <c:catAx>
        <c:axId val="332994608"/>
        <c:scaling>
          <c:orientation val="minMax"/>
        </c:scaling>
        <c:delete val="1"/>
        <c:axPos val="b"/>
        <c:numFmt formatCode="General" sourceLinked="1"/>
        <c:majorTickMark val="out"/>
        <c:minorTickMark val="none"/>
        <c:tickLblPos val="none"/>
        <c:crossAx val="332994048"/>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11" l="0.70000000000000007" r="0.70000000000000007" t="0.75000000000000011" header="0.30000000000000004" footer="0.30000000000000004"/>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'[1]1.1.3 G5'!$T$20</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'[1]1.1.3.a'!$F$5:$O$5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'[1]1.1.3.a'!$F$46:$O$46</c:f>
              <c:numCache>
                <c:formatCode>_ * #,##0_ ;_ * \-#,##0_ ;_ * "-"??_ ;_ @_ </c:formatCode>
                <c:ptCount val="10"/>
                <c:pt idx="0">
                  <c:v>72</c:v>
                </c:pt>
                <c:pt idx="1">
                  <c:v>396</c:v>
                </c:pt>
                <c:pt idx="2">
                  <c:v>422</c:v>
                </c:pt>
                <c:pt idx="3">
                  <c:v>393</c:v>
                </c:pt>
                <c:pt idx="4">
                  <c:v>307</c:v>
                </c:pt>
                <c:pt idx="5">
                  <c:v>152</c:v>
                </c:pt>
                <c:pt idx="6">
                  <c:v>68</c:v>
                </c:pt>
                <c:pt idx="7">
                  <c:v>62</c:v>
                </c:pt>
                <c:pt idx="8">
                  <c:v>33</c:v>
                </c:pt>
                <c:pt idx="9">
                  <c:v>6</c:v>
                </c:pt>
              </c:numCache>
            </c:numRef>
          </c:val>
        </c:ser>
        <c:ser>
          <c:idx val="3"/>
          <c:order val="3"/>
          <c:tx>
            <c:strRef>
              <c:f>'[1]1.1.3 G5'!$T$21</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'[1]1.1.3.a'!$F$5:$O$5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'[1]1.1.3.b'!$F$46:$O$46</c:f>
              <c:numCache>
                <c:formatCode>_ * #,##0_ ;_ * \-#,##0_ ;_ * "-"??_ ;_ @_ </c:formatCode>
                <c:ptCount val="10"/>
                <c:pt idx="0">
                  <c:v>4</c:v>
                </c:pt>
                <c:pt idx="1">
                  <c:v>17</c:v>
                </c:pt>
                <c:pt idx="2">
                  <c:v>35</c:v>
                </c:pt>
                <c:pt idx="3">
                  <c:v>34</c:v>
                </c:pt>
                <c:pt idx="4">
                  <c:v>19</c:v>
                </c:pt>
                <c:pt idx="5">
                  <c:v>17</c:v>
                </c:pt>
                <c:pt idx="6">
                  <c:v>8</c:v>
                </c:pt>
                <c:pt idx="7">
                  <c:v>7</c:v>
                </c:pt>
                <c:pt idx="8">
                  <c:v>3</c:v>
                </c:pt>
                <c:pt idx="9">
                  <c:v>0</c:v>
                </c:pt>
              </c:numCache>
            </c:numRef>
          </c:val>
        </c:ser>
        <c:dLbls>
          <c:showLegendKey val="0"/>
          <c:showVal val="0"/>
          <c:showCatName val="0"/>
          <c:showSerName val="0"/>
          <c:showPercent val="0"/>
          <c:showBubbleSize val="0"/>
        </c:dLbls>
        <c:gapWidth val="75"/>
        <c:axId val="333000768"/>
        <c:axId val="333000208"/>
      </c:barChart>
      <c:lineChart>
        <c:grouping val="standard"/>
        <c:varyColors val="0"/>
        <c:ser>
          <c:idx val="0"/>
          <c:order val="0"/>
          <c:tx>
            <c:strRef>
              <c:f>'[1]1.1.3 G5'!$T$22</c:f>
              <c:strCache>
                <c:ptCount val="1"/>
                <c:pt idx="0">
                  <c:v>Sal. Prom. Varones</c:v>
                </c:pt>
              </c:strCache>
            </c:strRef>
          </c:tx>
          <c:spPr>
            <a:ln w="12700" cap="rnd">
              <a:solidFill>
                <a:srgbClr val="0070C0"/>
              </a:solidFill>
              <a:prstDash val="sysDash"/>
              <a:round/>
            </a:ln>
            <a:effectLst/>
          </c:spPr>
          <c:marker>
            <c:symbol val="none"/>
          </c:marker>
          <c:cat>
            <c:strRef>
              <c:f>'[1]1.1.3.a'!$F$5:$O$5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'[1]1.1.3.c'!$F$46:$O$46</c:f>
              <c:numCache>
                <c:formatCode>_ * #,##0_ ;_ * \-#,##0_ ;_ * "-"??_ ;_ @_ </c:formatCode>
                <c:ptCount val="10"/>
                <c:pt idx="0">
                  <c:v>48540</c:v>
                </c:pt>
                <c:pt idx="1">
                  <c:v>58527</c:v>
                </c:pt>
                <c:pt idx="2">
                  <c:v>71751</c:v>
                </c:pt>
                <c:pt idx="3">
                  <c:v>75386</c:v>
                </c:pt>
                <c:pt idx="4">
                  <c:v>79059</c:v>
                </c:pt>
                <c:pt idx="5">
                  <c:v>83442</c:v>
                </c:pt>
                <c:pt idx="6">
                  <c:v>97241</c:v>
                </c:pt>
                <c:pt idx="7">
                  <c:v>103243</c:v>
                </c:pt>
                <c:pt idx="8">
                  <c:v>107450</c:v>
                </c:pt>
                <c:pt idx="9">
                  <c:v>99087</c:v>
                </c:pt>
              </c:numCache>
            </c:numRef>
          </c:val>
          <c:smooth val="0"/>
        </c:ser>
        <c:ser>
          <c:idx val="1"/>
          <c:order val="1"/>
          <c:tx>
            <c:strRef>
              <c:f>'[1]1.1.3 G5'!$T$23</c:f>
              <c:strCache>
                <c:ptCount val="1"/>
                <c:pt idx="0">
                  <c:v>Sal. Prom. Mujeres</c:v>
                </c:pt>
              </c:strCache>
            </c:strRef>
          </c:tx>
          <c:spPr>
            <a:ln w="12700" cap="sq" cmpd="sng">
              <a:solidFill>
                <a:srgbClr val="00B0F0"/>
              </a:solidFill>
              <a:prstDash val="lgDash"/>
              <a:miter lim="800000"/>
            </a:ln>
            <a:effectLst/>
          </c:spPr>
          <c:marker>
            <c:symbol val="none"/>
          </c:marker>
          <c:cat>
            <c:strRef>
              <c:f>'[1]1.1.3.a'!$F$5:$O$5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'[1]1.1.3.d'!$F$46:$O$46</c:f>
              <c:numCache>
                <c:formatCode>_ * #,##0_ ;_ * \-#,##0_ ;_ * "-"??_ ;_ @_ </c:formatCode>
                <c:ptCount val="10"/>
                <c:pt idx="0">
                  <c:v>55427</c:v>
                </c:pt>
                <c:pt idx="1">
                  <c:v>48919</c:v>
                </c:pt>
                <c:pt idx="2">
                  <c:v>56577</c:v>
                </c:pt>
                <c:pt idx="3">
                  <c:v>55930</c:v>
                </c:pt>
                <c:pt idx="4">
                  <c:v>62880</c:v>
                </c:pt>
                <c:pt idx="5">
                  <c:v>54237</c:v>
                </c:pt>
                <c:pt idx="6">
                  <c:v>47094</c:v>
                </c:pt>
                <c:pt idx="7">
                  <c:v>95672</c:v>
                </c:pt>
                <c:pt idx="8">
                  <c:v>142434</c:v>
                </c:pt>
                <c:pt idx="9">
                  <c:v>0</c:v>
                </c:pt>
              </c:numCache>
            </c:numRef>
          </c:val>
          <c:smooth val="0"/>
        </c:ser>
        <c:dLbls>
          <c:showLegendKey val="0"/>
          <c:showVal val="0"/>
          <c:showCatName val="0"/>
          <c:showSerName val="0"/>
          <c:showPercent val="0"/>
          <c:showBubbleSize val="0"/>
        </c:dLbls>
        <c:marker val="1"/>
        <c:smooth val="0"/>
        <c:axId val="332999088"/>
        <c:axId val="332999648"/>
      </c:lineChart>
      <c:catAx>
        <c:axId val="332999088"/>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32999648"/>
        <c:crosses val="autoZero"/>
        <c:auto val="1"/>
        <c:lblAlgn val="ctr"/>
        <c:lblOffset val="100"/>
        <c:noMultiLvlLbl val="0"/>
      </c:catAx>
      <c:valAx>
        <c:axId val="332999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2999088"/>
        <c:crosses val="autoZero"/>
        <c:crossBetween val="between"/>
      </c:valAx>
      <c:valAx>
        <c:axId val="333000208"/>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3000768"/>
        <c:crosses val="max"/>
        <c:crossBetween val="between"/>
      </c:valAx>
      <c:catAx>
        <c:axId val="333000768"/>
        <c:scaling>
          <c:orientation val="minMax"/>
        </c:scaling>
        <c:delete val="1"/>
        <c:axPos val="b"/>
        <c:numFmt formatCode="General" sourceLinked="1"/>
        <c:majorTickMark val="out"/>
        <c:minorTickMark val="none"/>
        <c:tickLblPos val="none"/>
        <c:crossAx val="333000208"/>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'[1]1.1.3 G5'!$T$20</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'[1]1.1.3.a'!$F$5:$O$5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'[1]1.1.3.a'!$F$47:$O$47</c:f>
              <c:numCache>
                <c:formatCode>_ * #,##0_ ;_ * \-#,##0_ ;_ * "-"??_ ;_ @_ </c:formatCode>
                <c:ptCount val="10"/>
                <c:pt idx="0">
                  <c:v>4310</c:v>
                </c:pt>
                <c:pt idx="1">
                  <c:v>10675</c:v>
                </c:pt>
                <c:pt idx="2">
                  <c:v>12335</c:v>
                </c:pt>
                <c:pt idx="3">
                  <c:v>13259</c:v>
                </c:pt>
                <c:pt idx="4">
                  <c:v>9164</c:v>
                </c:pt>
                <c:pt idx="5">
                  <c:v>5488</c:v>
                </c:pt>
                <c:pt idx="6">
                  <c:v>2402</c:v>
                </c:pt>
                <c:pt idx="7">
                  <c:v>672</c:v>
                </c:pt>
                <c:pt idx="8">
                  <c:v>171</c:v>
                </c:pt>
                <c:pt idx="9">
                  <c:v>149</c:v>
                </c:pt>
              </c:numCache>
            </c:numRef>
          </c:val>
        </c:ser>
        <c:ser>
          <c:idx val="3"/>
          <c:order val="3"/>
          <c:tx>
            <c:strRef>
              <c:f>'[1]1.1.3 G5'!$T$21</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'[1]1.1.3.a'!$F$5:$O$5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'[1]1.1.3.b'!$F$47:$O$47</c:f>
              <c:numCache>
                <c:formatCode>_ * #,##0_ ;_ * \-#,##0_ ;_ * "-"??_ ;_ @_ </c:formatCode>
                <c:ptCount val="10"/>
                <c:pt idx="0">
                  <c:v>1588</c:v>
                </c:pt>
                <c:pt idx="1">
                  <c:v>4252</c:v>
                </c:pt>
                <c:pt idx="2">
                  <c:v>5167</c:v>
                </c:pt>
                <c:pt idx="3">
                  <c:v>4788</c:v>
                </c:pt>
                <c:pt idx="4">
                  <c:v>2495</c:v>
                </c:pt>
                <c:pt idx="5">
                  <c:v>1029</c:v>
                </c:pt>
                <c:pt idx="6">
                  <c:v>404</c:v>
                </c:pt>
                <c:pt idx="7">
                  <c:v>145</c:v>
                </c:pt>
                <c:pt idx="8">
                  <c:v>54</c:v>
                </c:pt>
                <c:pt idx="9">
                  <c:v>46</c:v>
                </c:pt>
              </c:numCache>
            </c:numRef>
          </c:val>
        </c:ser>
        <c:dLbls>
          <c:showLegendKey val="0"/>
          <c:showVal val="0"/>
          <c:showCatName val="0"/>
          <c:showSerName val="0"/>
          <c:showPercent val="0"/>
          <c:showBubbleSize val="0"/>
        </c:dLbls>
        <c:gapWidth val="75"/>
        <c:axId val="333006928"/>
        <c:axId val="333006368"/>
      </c:barChart>
      <c:lineChart>
        <c:grouping val="standard"/>
        <c:varyColors val="0"/>
        <c:ser>
          <c:idx val="0"/>
          <c:order val="0"/>
          <c:tx>
            <c:strRef>
              <c:f>'[1]1.1.3 G5'!$T$22</c:f>
              <c:strCache>
                <c:ptCount val="1"/>
                <c:pt idx="0">
                  <c:v>Sal. Prom. Varones</c:v>
                </c:pt>
              </c:strCache>
            </c:strRef>
          </c:tx>
          <c:spPr>
            <a:ln w="12700" cap="rnd">
              <a:solidFill>
                <a:srgbClr val="0070C0"/>
              </a:solidFill>
              <a:prstDash val="sysDash"/>
              <a:round/>
            </a:ln>
            <a:effectLst/>
          </c:spPr>
          <c:marker>
            <c:symbol val="none"/>
          </c:marker>
          <c:cat>
            <c:strRef>
              <c:f>'[1]1.1.3.a'!$F$5:$O$5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'[1]1.1.3.c'!$F$47:$O$47</c:f>
              <c:numCache>
                <c:formatCode>_ * #,##0_ ;_ * \-#,##0_ ;_ * "-"??_ ;_ @_ </c:formatCode>
                <c:ptCount val="10"/>
                <c:pt idx="0">
                  <c:v>19652</c:v>
                </c:pt>
                <c:pt idx="1">
                  <c:v>21700</c:v>
                </c:pt>
                <c:pt idx="2">
                  <c:v>23668</c:v>
                </c:pt>
                <c:pt idx="3">
                  <c:v>25297</c:v>
                </c:pt>
                <c:pt idx="4">
                  <c:v>29052</c:v>
                </c:pt>
                <c:pt idx="5">
                  <c:v>35273</c:v>
                </c:pt>
                <c:pt idx="6">
                  <c:v>37371</c:v>
                </c:pt>
                <c:pt idx="7">
                  <c:v>33288</c:v>
                </c:pt>
                <c:pt idx="8">
                  <c:v>32350</c:v>
                </c:pt>
                <c:pt idx="9">
                  <c:v>30634</c:v>
                </c:pt>
              </c:numCache>
            </c:numRef>
          </c:val>
          <c:smooth val="0"/>
        </c:ser>
        <c:ser>
          <c:idx val="1"/>
          <c:order val="1"/>
          <c:tx>
            <c:strRef>
              <c:f>'[1]1.1.3 G5'!$T$23</c:f>
              <c:strCache>
                <c:ptCount val="1"/>
                <c:pt idx="0">
                  <c:v>Sal. Prom. Mujeres</c:v>
                </c:pt>
              </c:strCache>
            </c:strRef>
          </c:tx>
          <c:spPr>
            <a:ln w="12700" cap="sq" cmpd="sng">
              <a:solidFill>
                <a:srgbClr val="00B0F0"/>
              </a:solidFill>
              <a:prstDash val="lgDash"/>
              <a:miter lim="800000"/>
            </a:ln>
            <a:effectLst/>
          </c:spPr>
          <c:marker>
            <c:symbol val="none"/>
          </c:marker>
          <c:cat>
            <c:strRef>
              <c:f>'[1]1.1.3.a'!$F$5:$O$5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'[1]1.1.3.d'!$F$47:$O$47</c:f>
              <c:numCache>
                <c:formatCode>_ * #,##0_ ;_ * \-#,##0_ ;_ * "-"??_ ;_ @_ </c:formatCode>
                <c:ptCount val="10"/>
                <c:pt idx="0">
                  <c:v>21088</c:v>
                </c:pt>
                <c:pt idx="1">
                  <c:v>23334</c:v>
                </c:pt>
                <c:pt idx="2">
                  <c:v>23705</c:v>
                </c:pt>
                <c:pt idx="3">
                  <c:v>24662</c:v>
                </c:pt>
                <c:pt idx="4">
                  <c:v>28295</c:v>
                </c:pt>
                <c:pt idx="5">
                  <c:v>33407</c:v>
                </c:pt>
                <c:pt idx="6">
                  <c:v>36992</c:v>
                </c:pt>
                <c:pt idx="7">
                  <c:v>36254</c:v>
                </c:pt>
                <c:pt idx="8">
                  <c:v>37255</c:v>
                </c:pt>
                <c:pt idx="9">
                  <c:v>32445</c:v>
                </c:pt>
              </c:numCache>
            </c:numRef>
          </c:val>
          <c:smooth val="0"/>
        </c:ser>
        <c:dLbls>
          <c:showLegendKey val="0"/>
          <c:showVal val="0"/>
          <c:showCatName val="0"/>
          <c:showSerName val="0"/>
          <c:showPercent val="0"/>
          <c:showBubbleSize val="0"/>
        </c:dLbls>
        <c:marker val="1"/>
        <c:smooth val="0"/>
        <c:axId val="333005248"/>
        <c:axId val="333005808"/>
      </c:lineChart>
      <c:catAx>
        <c:axId val="333005248"/>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33005808"/>
        <c:crosses val="autoZero"/>
        <c:auto val="1"/>
        <c:lblAlgn val="ctr"/>
        <c:lblOffset val="100"/>
        <c:noMultiLvlLbl val="0"/>
      </c:catAx>
      <c:valAx>
        <c:axId val="333005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3005248"/>
        <c:crosses val="autoZero"/>
        <c:crossBetween val="between"/>
      </c:valAx>
      <c:valAx>
        <c:axId val="333006368"/>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33006928"/>
        <c:crosses val="max"/>
        <c:crossBetween val="between"/>
      </c:valAx>
      <c:catAx>
        <c:axId val="333006928"/>
        <c:scaling>
          <c:orientation val="minMax"/>
        </c:scaling>
        <c:delete val="1"/>
        <c:axPos val="b"/>
        <c:numFmt formatCode="General" sourceLinked="1"/>
        <c:majorTickMark val="out"/>
        <c:minorTickMark val="none"/>
        <c:tickLblPos val="none"/>
        <c:crossAx val="333006368"/>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'[1]1.1.3 G5'!$T$20</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'[1]1.1.3.a'!$F$5:$O$5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'[1]1.1.3.a'!$F$6:$O$6</c:f>
              <c:numCache>
                <c:formatCode>_ * #,##0_ ;_ * \-#,##0_ ;_ * "-"??_ ;_ @_ </c:formatCode>
                <c:ptCount val="10"/>
                <c:pt idx="0">
                  <c:v>431547</c:v>
                </c:pt>
                <c:pt idx="1">
                  <c:v>659589</c:v>
                </c:pt>
                <c:pt idx="2">
                  <c:v>718219</c:v>
                </c:pt>
                <c:pt idx="3">
                  <c:v>722294</c:v>
                </c:pt>
                <c:pt idx="4">
                  <c:v>613665</c:v>
                </c:pt>
                <c:pt idx="5">
                  <c:v>479477</c:v>
                </c:pt>
                <c:pt idx="6">
                  <c:v>378212</c:v>
                </c:pt>
                <c:pt idx="7">
                  <c:v>298406</c:v>
                </c:pt>
                <c:pt idx="8">
                  <c:v>204957</c:v>
                </c:pt>
                <c:pt idx="9">
                  <c:v>87475</c:v>
                </c:pt>
              </c:numCache>
            </c:numRef>
          </c:val>
        </c:ser>
        <c:ser>
          <c:idx val="3"/>
          <c:order val="3"/>
          <c:tx>
            <c:strRef>
              <c:f>'[1]1.1.3 G5'!$T$21</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'[1]1.1.3.a'!$F$5:$O$5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'[1]1.1.3.b'!$F$6:$O$6</c:f>
              <c:numCache>
                <c:formatCode>_ * #,##0_ ;_ * \-#,##0_ ;_ * "-"??_ ;_ @_ </c:formatCode>
                <c:ptCount val="10"/>
                <c:pt idx="0">
                  <c:v>196438</c:v>
                </c:pt>
                <c:pt idx="1">
                  <c:v>355659</c:v>
                </c:pt>
                <c:pt idx="2">
                  <c:v>394760</c:v>
                </c:pt>
                <c:pt idx="3">
                  <c:v>388990</c:v>
                </c:pt>
                <c:pt idx="4">
                  <c:v>346152</c:v>
                </c:pt>
                <c:pt idx="5">
                  <c:v>270797</c:v>
                </c:pt>
                <c:pt idx="6">
                  <c:v>213140</c:v>
                </c:pt>
                <c:pt idx="7">
                  <c:v>170732</c:v>
                </c:pt>
                <c:pt idx="8">
                  <c:v>73380</c:v>
                </c:pt>
                <c:pt idx="9">
                  <c:v>34875</c:v>
                </c:pt>
              </c:numCache>
            </c:numRef>
          </c:val>
        </c:ser>
        <c:dLbls>
          <c:showLegendKey val="0"/>
          <c:showVal val="0"/>
          <c:showCatName val="0"/>
          <c:showSerName val="0"/>
          <c:showPercent val="0"/>
          <c:showBubbleSize val="0"/>
        </c:dLbls>
        <c:gapWidth val="75"/>
        <c:axId val="333013088"/>
        <c:axId val="333012528"/>
      </c:barChart>
      <c:lineChart>
        <c:grouping val="standard"/>
        <c:varyColors val="0"/>
        <c:ser>
          <c:idx val="0"/>
          <c:order val="0"/>
          <c:tx>
            <c:strRef>
              <c:f>'[1]1.1.3 G5'!$T$22</c:f>
              <c:strCache>
                <c:ptCount val="1"/>
                <c:pt idx="0">
                  <c:v>Sal. Prom. Varones</c:v>
                </c:pt>
              </c:strCache>
            </c:strRef>
          </c:tx>
          <c:spPr>
            <a:ln w="12700" cap="rnd">
              <a:solidFill>
                <a:srgbClr val="0070C0"/>
              </a:solidFill>
              <a:prstDash val="sysDash"/>
              <a:round/>
            </a:ln>
            <a:effectLst/>
          </c:spPr>
          <c:marker>
            <c:symbol val="none"/>
          </c:marker>
          <c:cat>
            <c:strRef>
              <c:f>'[1]1.1.3.a'!$F$5:$O$5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'[1]1.1.3.c'!$F$6:$O$6</c:f>
              <c:numCache>
                <c:formatCode>_ * #,##0_ ;_ * \-#,##0_ ;_ * "-"??_ ;_ @_ </c:formatCode>
                <c:ptCount val="10"/>
                <c:pt idx="0">
                  <c:v>18077</c:v>
                </c:pt>
                <c:pt idx="1">
                  <c:v>24488</c:v>
                </c:pt>
                <c:pt idx="2">
                  <c:v>30106</c:v>
                </c:pt>
                <c:pt idx="3">
                  <c:v>33954</c:v>
                </c:pt>
                <c:pt idx="4">
                  <c:v>37236</c:v>
                </c:pt>
                <c:pt idx="5">
                  <c:v>39855</c:v>
                </c:pt>
                <c:pt idx="6">
                  <c:v>41168</c:v>
                </c:pt>
                <c:pt idx="7">
                  <c:v>43294</c:v>
                </c:pt>
                <c:pt idx="8">
                  <c:v>44058</c:v>
                </c:pt>
                <c:pt idx="9">
                  <c:v>39205</c:v>
                </c:pt>
              </c:numCache>
            </c:numRef>
          </c:val>
          <c:smooth val="0"/>
        </c:ser>
        <c:ser>
          <c:idx val="1"/>
          <c:order val="1"/>
          <c:tx>
            <c:strRef>
              <c:f>'[1]1.1.3 G5'!$T$23</c:f>
              <c:strCache>
                <c:ptCount val="1"/>
                <c:pt idx="0">
                  <c:v>Sal. Prom. Mujeres</c:v>
                </c:pt>
              </c:strCache>
            </c:strRef>
          </c:tx>
          <c:spPr>
            <a:ln w="12700" cap="sq" cmpd="sng">
              <a:solidFill>
                <a:srgbClr val="00B0F0"/>
              </a:solidFill>
              <a:prstDash val="lgDash"/>
              <a:miter lim="800000"/>
            </a:ln>
            <a:effectLst/>
          </c:spPr>
          <c:marker>
            <c:symbol val="none"/>
          </c:marker>
          <c:cat>
            <c:strRef>
              <c:f>'[1]1.1.3.a'!$F$5:$O$5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'[1]1.1.3.d'!$F$6:$O$6</c:f>
              <c:numCache>
                <c:formatCode>_ * #,##0_ ;_ * \-#,##0_ ;_ * "-"??_ ;_ @_ </c:formatCode>
                <c:ptCount val="10"/>
                <c:pt idx="0">
                  <c:v>16028</c:v>
                </c:pt>
                <c:pt idx="1">
                  <c:v>21815</c:v>
                </c:pt>
                <c:pt idx="2">
                  <c:v>25895</c:v>
                </c:pt>
                <c:pt idx="3">
                  <c:v>28447</c:v>
                </c:pt>
                <c:pt idx="4">
                  <c:v>30639</c:v>
                </c:pt>
                <c:pt idx="5">
                  <c:v>32527</c:v>
                </c:pt>
                <c:pt idx="6">
                  <c:v>34645</c:v>
                </c:pt>
                <c:pt idx="7">
                  <c:v>37592</c:v>
                </c:pt>
                <c:pt idx="8">
                  <c:v>39790</c:v>
                </c:pt>
                <c:pt idx="9">
                  <c:v>35549</c:v>
                </c:pt>
              </c:numCache>
            </c:numRef>
          </c:val>
          <c:smooth val="0"/>
        </c:ser>
        <c:dLbls>
          <c:showLegendKey val="0"/>
          <c:showVal val="0"/>
          <c:showCatName val="0"/>
          <c:showSerName val="0"/>
          <c:showPercent val="0"/>
          <c:showBubbleSize val="0"/>
        </c:dLbls>
        <c:marker val="1"/>
        <c:smooth val="0"/>
        <c:axId val="333011408"/>
        <c:axId val="333011968"/>
      </c:lineChart>
      <c:catAx>
        <c:axId val="333011408"/>
        <c:scaling>
          <c:orientation val="minMax"/>
        </c:scaling>
        <c:delete val="0"/>
        <c:axPos val="b"/>
        <c:title>
          <c:tx>
            <c:rich>
              <a:bodyPr rot="0" vert="horz"/>
              <a:lstStyle/>
              <a:p>
                <a:pPr>
                  <a:defRPr sz="1050"/>
                </a:pPr>
                <a:r>
                  <a:rPr lang="es-AR" sz="1050"/>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sz="1050"/>
            </a:pPr>
            <a:endParaRPr lang="es-AR"/>
          </a:p>
        </c:txPr>
        <c:crossAx val="333011968"/>
        <c:crosses val="autoZero"/>
        <c:auto val="1"/>
        <c:lblAlgn val="ctr"/>
        <c:lblOffset val="100"/>
        <c:noMultiLvlLbl val="0"/>
      </c:catAx>
      <c:valAx>
        <c:axId val="333011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sz="1050"/>
                </a:pPr>
                <a:r>
                  <a:rPr lang="es-AR" sz="1050"/>
                  <a:t>Rem.</a:t>
                </a:r>
                <a:r>
                  <a:rPr lang="es-AR" sz="1050" baseline="0"/>
                  <a:t> pro</a:t>
                </a:r>
                <a:r>
                  <a:rPr lang="es-AR" sz="1050"/>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sz="1050"/>
            </a:pPr>
            <a:endParaRPr lang="es-AR"/>
          </a:p>
        </c:txPr>
        <c:crossAx val="333011408"/>
        <c:crosses val="autoZero"/>
        <c:crossBetween val="between"/>
      </c:valAx>
      <c:valAx>
        <c:axId val="333012528"/>
        <c:scaling>
          <c:orientation val="minMax"/>
        </c:scaling>
        <c:delete val="0"/>
        <c:axPos val="r"/>
        <c:title>
          <c:tx>
            <c:rich>
              <a:bodyPr rot="5400000" vert="horz"/>
              <a:lstStyle/>
              <a:p>
                <a:pPr>
                  <a:defRPr sz="1050"/>
                </a:pPr>
                <a:r>
                  <a:rPr lang="es-AR" sz="1050"/>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sz="1050"/>
            </a:pPr>
            <a:endParaRPr lang="es-AR"/>
          </a:p>
        </c:txPr>
        <c:crossAx val="333013088"/>
        <c:crosses val="max"/>
        <c:crossBetween val="between"/>
      </c:valAx>
      <c:catAx>
        <c:axId val="333013088"/>
        <c:scaling>
          <c:orientation val="minMax"/>
        </c:scaling>
        <c:delete val="1"/>
        <c:axPos val="b"/>
        <c:numFmt formatCode="General" sourceLinked="1"/>
        <c:majorTickMark val="out"/>
        <c:minorTickMark val="none"/>
        <c:tickLblPos val="none"/>
        <c:crossAx val="333012528"/>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105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67100930565498"/>
          <c:y val="7.3787897255877075E-2"/>
          <c:w val="0.7910805058458602"/>
          <c:h val="0.74291671745366195"/>
        </c:manualLayout>
      </c:layout>
      <c:barChart>
        <c:barDir val="bar"/>
        <c:grouping val="stacked"/>
        <c:varyColors val="0"/>
        <c:ser>
          <c:idx val="0"/>
          <c:order val="0"/>
          <c:tx>
            <c:strRef>
              <c:f>'1.1.4.a'!$C$3</c:f>
              <c:strCache>
                <c:ptCount val="1"/>
                <c:pt idx="0">
                  <c:v>Varones</c:v>
                </c:pt>
              </c:strCache>
            </c:strRef>
          </c:tx>
          <c:spPr>
            <a:solidFill>
              <a:srgbClr val="0070C0"/>
            </a:solidFill>
            <a:ln>
              <a:solidFill>
                <a:schemeClr val="tx1"/>
              </a:solidFill>
            </a:ln>
            <a:effectLst/>
          </c:spPr>
          <c:invertIfNegative val="0"/>
          <c:cat>
            <c:strRef>
              <c:f>'1.1.4.a'!$A$5:$A$15</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'1.1.4.a'!$G$5:$G$15</c:f>
              <c:numCache>
                <c:formatCode>#,##0</c:formatCode>
                <c:ptCount val="11"/>
                <c:pt idx="0">
                  <c:v>-102</c:v>
                </c:pt>
                <c:pt idx="1">
                  <c:v>-644</c:v>
                </c:pt>
                <c:pt idx="2">
                  <c:v>-1000</c:v>
                </c:pt>
                <c:pt idx="3">
                  <c:v>-1168</c:v>
                </c:pt>
                <c:pt idx="4">
                  <c:v>-1407</c:v>
                </c:pt>
                <c:pt idx="5">
                  <c:v>-1454</c:v>
                </c:pt>
                <c:pt idx="6">
                  <c:v>-1366</c:v>
                </c:pt>
                <c:pt idx="7">
                  <c:v>-1399</c:v>
                </c:pt>
                <c:pt idx="8">
                  <c:v>-1351</c:v>
                </c:pt>
                <c:pt idx="9">
                  <c:v>-1158</c:v>
                </c:pt>
                <c:pt idx="10">
                  <c:v>-997</c:v>
                </c:pt>
              </c:numCache>
            </c:numRef>
          </c:val>
        </c:ser>
        <c:ser>
          <c:idx val="1"/>
          <c:order val="1"/>
          <c:tx>
            <c:strRef>
              <c:f>'1.1.4.a'!$D$3</c:f>
              <c:strCache>
                <c:ptCount val="1"/>
                <c:pt idx="0">
                  <c:v>Mujeres</c:v>
                </c:pt>
              </c:strCache>
            </c:strRef>
          </c:tx>
          <c:spPr>
            <a:solidFill>
              <a:srgbClr val="00B0F0"/>
            </a:solidFill>
            <a:ln>
              <a:solidFill>
                <a:schemeClr val="tx1"/>
              </a:solidFill>
            </a:ln>
            <a:effectLst/>
          </c:spPr>
          <c:invertIfNegative val="0"/>
          <c:cat>
            <c:strRef>
              <c:f>'1.1.4.a'!$A$5:$A$15</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'1.1.4.a'!$H$5:$H$15</c:f>
              <c:numCache>
                <c:formatCode>#,##0</c:formatCode>
                <c:ptCount val="11"/>
                <c:pt idx="0">
                  <c:v>1352</c:v>
                </c:pt>
                <c:pt idx="1">
                  <c:v>17815</c:v>
                </c:pt>
                <c:pt idx="2">
                  <c:v>32773</c:v>
                </c:pt>
                <c:pt idx="3">
                  <c:v>38016</c:v>
                </c:pt>
                <c:pt idx="4">
                  <c:v>49768</c:v>
                </c:pt>
                <c:pt idx="5">
                  <c:v>57976</c:v>
                </c:pt>
                <c:pt idx="6">
                  <c:v>61128</c:v>
                </c:pt>
                <c:pt idx="7">
                  <c:v>58961</c:v>
                </c:pt>
                <c:pt idx="8">
                  <c:v>53535</c:v>
                </c:pt>
                <c:pt idx="9">
                  <c:v>25114</c:v>
                </c:pt>
                <c:pt idx="10">
                  <c:v>13577</c:v>
                </c:pt>
              </c:numCache>
            </c:numRef>
          </c:val>
        </c:ser>
        <c:dLbls>
          <c:showLegendKey val="0"/>
          <c:showVal val="0"/>
          <c:showCatName val="0"/>
          <c:showSerName val="0"/>
          <c:showPercent val="0"/>
          <c:showBubbleSize val="0"/>
        </c:dLbls>
        <c:gapWidth val="25"/>
        <c:overlap val="100"/>
        <c:axId val="331550704"/>
        <c:axId val="331551264"/>
      </c:barChart>
      <c:catAx>
        <c:axId val="331550704"/>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Grupos</a:t>
                </a:r>
                <a:r>
                  <a:rPr lang="es-AR" baseline="0">
                    <a:solidFill>
                      <a:sysClr val="windowText" lastClr="000000"/>
                    </a:solidFill>
                  </a:rPr>
                  <a:t> de e</a:t>
                </a:r>
                <a:r>
                  <a:rPr lang="es-AR">
                    <a:solidFill>
                      <a:sysClr val="windowText" lastClr="000000"/>
                    </a:solidFill>
                  </a:rPr>
                  <a:t>dad</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1551264"/>
        <c:crosses val="autoZero"/>
        <c:auto val="1"/>
        <c:lblAlgn val="ctr"/>
        <c:lblOffset val="100"/>
        <c:noMultiLvlLbl val="0"/>
      </c:catAx>
      <c:valAx>
        <c:axId val="331551264"/>
        <c:scaling>
          <c:orientation val="minMax"/>
          <c:min val="-70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Miles de personas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1550704"/>
        <c:crosses val="autoZero"/>
        <c:crossBetween val="between"/>
      </c:valAx>
      <c:spPr>
        <a:noFill/>
        <a:ln>
          <a:noFill/>
        </a:ln>
        <a:effectLst/>
      </c:spPr>
    </c:plotArea>
    <c:legend>
      <c:legendPos val="t"/>
      <c:layout>
        <c:manualLayout>
          <c:xMode val="edge"/>
          <c:yMode val="edge"/>
          <c:x val="0.18241947029348604"/>
          <c:y val="6.1919504643962849E-2"/>
          <c:w val="0.13576692913385829"/>
          <c:h val="0.1728591046862176"/>
        </c:manualLayout>
      </c:layout>
      <c:overlay val="0"/>
      <c:spPr>
        <a:solidFill>
          <a:schemeClr val="bg1"/>
        </a:solidFill>
        <a:ln>
          <a:solidFill>
            <a:srgbClr val="00B0F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A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67100930565498"/>
          <c:y val="7.3787897255877075E-2"/>
          <c:w val="0.7910805058458602"/>
          <c:h val="0.74291671745366195"/>
        </c:manualLayout>
      </c:layout>
      <c:barChart>
        <c:barDir val="bar"/>
        <c:grouping val="stacked"/>
        <c:varyColors val="0"/>
        <c:ser>
          <c:idx val="0"/>
          <c:order val="0"/>
          <c:tx>
            <c:strRef>
              <c:f>'1.1.5.a'!$C$3</c:f>
              <c:strCache>
                <c:ptCount val="1"/>
                <c:pt idx="0">
                  <c:v>Varones</c:v>
                </c:pt>
              </c:strCache>
            </c:strRef>
          </c:tx>
          <c:spPr>
            <a:solidFill>
              <a:srgbClr val="0070C0"/>
            </a:solidFill>
            <a:ln>
              <a:solidFill>
                <a:schemeClr val="tx1"/>
              </a:solidFill>
            </a:ln>
            <a:effectLst/>
          </c:spPr>
          <c:invertIfNegative val="0"/>
          <c:cat>
            <c:strRef>
              <c:f>'1.1.5.a'!$A$5:$A$15</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'1.1.5.a'!$G$5:$G$15</c:f>
              <c:numCache>
                <c:formatCode>#,##0</c:formatCode>
                <c:ptCount val="11"/>
                <c:pt idx="0">
                  <c:v>-139</c:v>
                </c:pt>
                <c:pt idx="1">
                  <c:v>-2623</c:v>
                </c:pt>
                <c:pt idx="2">
                  <c:v>-10189</c:v>
                </c:pt>
                <c:pt idx="3">
                  <c:v>-22764</c:v>
                </c:pt>
                <c:pt idx="4">
                  <c:v>-37085</c:v>
                </c:pt>
                <c:pt idx="5">
                  <c:v>-47794</c:v>
                </c:pt>
                <c:pt idx="6">
                  <c:v>-47803</c:v>
                </c:pt>
                <c:pt idx="7">
                  <c:v>-44767</c:v>
                </c:pt>
                <c:pt idx="8">
                  <c:v>-45403</c:v>
                </c:pt>
                <c:pt idx="9">
                  <c:v>-42382</c:v>
                </c:pt>
                <c:pt idx="10">
                  <c:v>-57556</c:v>
                </c:pt>
              </c:numCache>
            </c:numRef>
          </c:val>
        </c:ser>
        <c:ser>
          <c:idx val="1"/>
          <c:order val="1"/>
          <c:tx>
            <c:strRef>
              <c:f>'1.1.5.a'!$D$3</c:f>
              <c:strCache>
                <c:ptCount val="1"/>
                <c:pt idx="0">
                  <c:v>Mujeres</c:v>
                </c:pt>
              </c:strCache>
            </c:strRef>
          </c:tx>
          <c:spPr>
            <a:solidFill>
              <a:srgbClr val="00B0F0"/>
            </a:solidFill>
            <a:ln>
              <a:solidFill>
                <a:schemeClr val="tx1"/>
              </a:solidFill>
            </a:ln>
            <a:effectLst/>
          </c:spPr>
          <c:invertIfNegative val="0"/>
          <c:cat>
            <c:strRef>
              <c:f>'1.1.5.a'!$A$5:$A$15</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'1.1.5.a'!$H$5:$H$15</c:f>
              <c:numCache>
                <c:formatCode>#,##0</c:formatCode>
                <c:ptCount val="11"/>
                <c:pt idx="0">
                  <c:v>75</c:v>
                </c:pt>
                <c:pt idx="1">
                  <c:v>949</c:v>
                </c:pt>
                <c:pt idx="2">
                  <c:v>3630</c:v>
                </c:pt>
                <c:pt idx="3">
                  <c:v>8540</c:v>
                </c:pt>
                <c:pt idx="4">
                  <c:v>13780</c:v>
                </c:pt>
                <c:pt idx="5">
                  <c:v>17802</c:v>
                </c:pt>
                <c:pt idx="6">
                  <c:v>18277</c:v>
                </c:pt>
                <c:pt idx="7">
                  <c:v>17818</c:v>
                </c:pt>
                <c:pt idx="8">
                  <c:v>19786</c:v>
                </c:pt>
                <c:pt idx="9">
                  <c:v>12541</c:v>
                </c:pt>
                <c:pt idx="10">
                  <c:v>18414</c:v>
                </c:pt>
              </c:numCache>
            </c:numRef>
          </c:val>
        </c:ser>
        <c:dLbls>
          <c:showLegendKey val="0"/>
          <c:showVal val="0"/>
          <c:showCatName val="0"/>
          <c:showSerName val="0"/>
          <c:showPercent val="0"/>
          <c:showBubbleSize val="0"/>
        </c:dLbls>
        <c:gapWidth val="25"/>
        <c:overlap val="100"/>
        <c:axId val="331554624"/>
        <c:axId val="331555184"/>
      </c:barChart>
      <c:catAx>
        <c:axId val="331554624"/>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Grupos</a:t>
                </a:r>
                <a:r>
                  <a:rPr lang="es-AR" baseline="0">
                    <a:solidFill>
                      <a:sysClr val="windowText" lastClr="000000"/>
                    </a:solidFill>
                  </a:rPr>
                  <a:t> de e</a:t>
                </a:r>
                <a:r>
                  <a:rPr lang="es-AR">
                    <a:solidFill>
                      <a:sysClr val="windowText" lastClr="000000"/>
                    </a:solidFill>
                  </a:rPr>
                  <a:t>dad</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1555184"/>
        <c:crosses val="autoZero"/>
        <c:auto val="1"/>
        <c:lblAlgn val="ctr"/>
        <c:lblOffset val="100"/>
        <c:noMultiLvlLbl val="0"/>
      </c:catAx>
      <c:valAx>
        <c:axId val="331555184"/>
        <c:scaling>
          <c:orientation val="minMax"/>
          <c:max val="60000"/>
          <c:min val="-60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Miles de personas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1554624"/>
        <c:crosses val="autoZero"/>
        <c:crossBetween val="between"/>
        <c:majorUnit val="10000"/>
      </c:valAx>
      <c:spPr>
        <a:noFill/>
        <a:ln>
          <a:noFill/>
        </a:ln>
        <a:effectLst/>
      </c:spPr>
    </c:plotArea>
    <c:legend>
      <c:legendPos val="t"/>
      <c:layout>
        <c:manualLayout>
          <c:xMode val="edge"/>
          <c:yMode val="edge"/>
          <c:x val="0.80302553089954665"/>
          <c:y val="7.4303405572755415E-2"/>
          <c:w val="0.13576692913385829"/>
          <c:h val="0.1728591046862176"/>
        </c:manualLayout>
      </c:layout>
      <c:overlay val="0"/>
      <c:spPr>
        <a:solidFill>
          <a:schemeClr val="bg1"/>
        </a:solidFill>
        <a:ln>
          <a:solidFill>
            <a:srgbClr val="00B0F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1"/>
          <c:y val="0.18890813648293972"/>
          <c:w val="0.67197112860892405"/>
          <c:h val="0.51323928258967644"/>
        </c:manualLayout>
      </c:layout>
      <c:barChart>
        <c:barDir val="col"/>
        <c:grouping val="clustered"/>
        <c:varyColors val="0"/>
        <c:ser>
          <c:idx val="2"/>
          <c:order val="2"/>
          <c:tx>
            <c:strRef>
              <c:f>'1.1.3 G1'!$T$23</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 G1'!$W$8:$AF$8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G1'!$W$23:$AF$23</c:f>
              <c:numCache>
                <c:formatCode>_ * #,##0_ ;_ * \-#,##0_ ;_ * "-"??_ ;_ @_ </c:formatCode>
                <c:ptCount val="10"/>
                <c:pt idx="0">
                  <c:v>3982</c:v>
                </c:pt>
                <c:pt idx="1">
                  <c:v>10944</c:v>
                </c:pt>
                <c:pt idx="2">
                  <c:v>14202</c:v>
                </c:pt>
                <c:pt idx="3">
                  <c:v>13513</c:v>
                </c:pt>
                <c:pt idx="4">
                  <c:v>11828</c:v>
                </c:pt>
                <c:pt idx="5">
                  <c:v>9758</c:v>
                </c:pt>
                <c:pt idx="6">
                  <c:v>8627</c:v>
                </c:pt>
                <c:pt idx="7">
                  <c:v>8306</c:v>
                </c:pt>
                <c:pt idx="8">
                  <c:v>5688</c:v>
                </c:pt>
                <c:pt idx="9">
                  <c:v>912</c:v>
                </c:pt>
              </c:numCache>
            </c:numRef>
          </c:val>
        </c:ser>
        <c:ser>
          <c:idx val="3"/>
          <c:order val="3"/>
          <c:tx>
            <c:strRef>
              <c:f>'1.1.3 G1'!$T$24</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 G1'!$W$8:$AF$8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G1'!$W$24:$AF$24</c:f>
              <c:numCache>
                <c:formatCode>_ * #,##0_ ;_ * \-#,##0_ ;_ * "-"??_ ;_ @_ </c:formatCode>
                <c:ptCount val="10"/>
                <c:pt idx="0">
                  <c:v>1114</c:v>
                </c:pt>
                <c:pt idx="1">
                  <c:v>3775</c:v>
                </c:pt>
                <c:pt idx="2">
                  <c:v>5041</c:v>
                </c:pt>
                <c:pt idx="3">
                  <c:v>4808</c:v>
                </c:pt>
                <c:pt idx="4">
                  <c:v>4524</c:v>
                </c:pt>
                <c:pt idx="5">
                  <c:v>3196</c:v>
                </c:pt>
                <c:pt idx="6">
                  <c:v>1916</c:v>
                </c:pt>
                <c:pt idx="7">
                  <c:v>2047</c:v>
                </c:pt>
                <c:pt idx="8">
                  <c:v>804</c:v>
                </c:pt>
                <c:pt idx="9">
                  <c:v>117</c:v>
                </c:pt>
              </c:numCache>
            </c:numRef>
          </c:val>
        </c:ser>
        <c:dLbls>
          <c:showLegendKey val="0"/>
          <c:showVal val="0"/>
          <c:showCatName val="0"/>
          <c:showSerName val="0"/>
          <c:showPercent val="0"/>
          <c:showBubbleSize val="0"/>
        </c:dLbls>
        <c:gapWidth val="75"/>
        <c:axId val="326877456"/>
        <c:axId val="326876896"/>
      </c:barChart>
      <c:lineChart>
        <c:grouping val="standard"/>
        <c:varyColors val="0"/>
        <c:ser>
          <c:idx val="0"/>
          <c:order val="0"/>
          <c:tx>
            <c:strRef>
              <c:f>'1.1.3 G1'!$T$25</c:f>
              <c:strCache>
                <c:ptCount val="1"/>
                <c:pt idx="0">
                  <c:v>Sal. Prom. Varones</c:v>
                </c:pt>
              </c:strCache>
            </c:strRef>
          </c:tx>
          <c:spPr>
            <a:ln w="12700" cap="rnd">
              <a:solidFill>
                <a:srgbClr val="0070C0"/>
              </a:solidFill>
              <a:prstDash val="sysDash"/>
              <a:round/>
            </a:ln>
            <a:effectLst/>
          </c:spPr>
          <c:marker>
            <c:symbol val="none"/>
          </c:marker>
          <c:cat>
            <c:strRef>
              <c:f>'1.1.3 G1'!$W$8:$AF$8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G1'!$W$25:$AF$25</c:f>
              <c:numCache>
                <c:formatCode>_ * #,##0_ ;_ * \-#,##0_ ;_ * "-"??_ ;_ @_ </c:formatCode>
                <c:ptCount val="10"/>
                <c:pt idx="0">
                  <c:v>35431</c:v>
                </c:pt>
                <c:pt idx="1">
                  <c:v>41280</c:v>
                </c:pt>
                <c:pt idx="2">
                  <c:v>49289</c:v>
                </c:pt>
                <c:pt idx="3">
                  <c:v>57015</c:v>
                </c:pt>
                <c:pt idx="4">
                  <c:v>63684</c:v>
                </c:pt>
                <c:pt idx="5">
                  <c:v>68125</c:v>
                </c:pt>
                <c:pt idx="6">
                  <c:v>69516</c:v>
                </c:pt>
                <c:pt idx="7">
                  <c:v>76234</c:v>
                </c:pt>
                <c:pt idx="8">
                  <c:v>81220</c:v>
                </c:pt>
                <c:pt idx="9">
                  <c:v>89664</c:v>
                </c:pt>
              </c:numCache>
            </c:numRef>
          </c:val>
          <c:smooth val="0"/>
        </c:ser>
        <c:ser>
          <c:idx val="1"/>
          <c:order val="1"/>
          <c:tx>
            <c:strRef>
              <c:f>'1.1.3 G1'!$T$26</c:f>
              <c:strCache>
                <c:ptCount val="1"/>
                <c:pt idx="0">
                  <c:v>Sal. Prom. Mujeres</c:v>
                </c:pt>
              </c:strCache>
            </c:strRef>
          </c:tx>
          <c:spPr>
            <a:ln w="12700" cap="sq" cmpd="sng">
              <a:solidFill>
                <a:srgbClr val="00B0F0"/>
              </a:solidFill>
              <a:prstDash val="lgDash"/>
              <a:miter lim="800000"/>
            </a:ln>
            <a:effectLst/>
          </c:spPr>
          <c:marker>
            <c:symbol val="none"/>
          </c:marker>
          <c:cat>
            <c:strRef>
              <c:f>'1.1.3 G1'!$W$8:$AF$8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G1'!$W$26:$AF$26</c:f>
              <c:numCache>
                <c:formatCode>_ * #,##0_ ;_ * \-#,##0_ ;_ * "-"??_ ;_ @_ </c:formatCode>
                <c:ptCount val="10"/>
                <c:pt idx="0">
                  <c:v>33888</c:v>
                </c:pt>
                <c:pt idx="1">
                  <c:v>40920</c:v>
                </c:pt>
                <c:pt idx="2">
                  <c:v>47712</c:v>
                </c:pt>
                <c:pt idx="3">
                  <c:v>55628</c:v>
                </c:pt>
                <c:pt idx="4">
                  <c:v>61493</c:v>
                </c:pt>
                <c:pt idx="5">
                  <c:v>67144</c:v>
                </c:pt>
                <c:pt idx="6">
                  <c:v>74528</c:v>
                </c:pt>
                <c:pt idx="7">
                  <c:v>79023</c:v>
                </c:pt>
                <c:pt idx="8">
                  <c:v>86653</c:v>
                </c:pt>
                <c:pt idx="9">
                  <c:v>87702</c:v>
                </c:pt>
              </c:numCache>
            </c:numRef>
          </c:val>
          <c:smooth val="0"/>
        </c:ser>
        <c:dLbls>
          <c:showLegendKey val="0"/>
          <c:showVal val="0"/>
          <c:showCatName val="0"/>
          <c:showSerName val="0"/>
          <c:showPercent val="0"/>
          <c:showBubbleSize val="0"/>
        </c:dLbls>
        <c:marker val="1"/>
        <c:smooth val="0"/>
        <c:axId val="326875776"/>
        <c:axId val="326876336"/>
      </c:lineChart>
      <c:catAx>
        <c:axId val="326875776"/>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6876336"/>
        <c:crosses val="autoZero"/>
        <c:auto val="1"/>
        <c:lblAlgn val="ctr"/>
        <c:lblOffset val="100"/>
        <c:noMultiLvlLbl val="0"/>
      </c:catAx>
      <c:valAx>
        <c:axId val="326876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6875776"/>
        <c:crosses val="autoZero"/>
        <c:crossBetween val="between"/>
      </c:valAx>
      <c:valAx>
        <c:axId val="326876896"/>
        <c:scaling>
          <c:orientation val="minMax"/>
        </c:scaling>
        <c:delete val="0"/>
        <c:axPos val="r"/>
        <c:title>
          <c:tx>
            <c:rich>
              <a:bodyPr rot="5400000" vert="horz"/>
              <a:lstStyle/>
              <a:p>
                <a:pPr>
                  <a:defRPr/>
                </a:pPr>
                <a:r>
                  <a:rPr lang="es-AR"/>
                  <a:t>Aportantes</a:t>
                </a:r>
              </a:p>
            </c:rich>
          </c:tx>
          <c:layout>
            <c:manualLayout>
              <c:xMode val="edge"/>
              <c:yMode val="edge"/>
              <c:x val="0.94484986876640442"/>
              <c:y val="0.35262598425196856"/>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6877456"/>
        <c:crosses val="max"/>
        <c:crossBetween val="between"/>
      </c:valAx>
      <c:catAx>
        <c:axId val="326877456"/>
        <c:scaling>
          <c:orientation val="minMax"/>
        </c:scaling>
        <c:delete val="1"/>
        <c:axPos val="b"/>
        <c:numFmt formatCode="General" sourceLinked="1"/>
        <c:majorTickMark val="out"/>
        <c:minorTickMark val="none"/>
        <c:tickLblPos val="none"/>
        <c:crossAx val="326876896"/>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11" l="0.70000000000000007" r="0.70000000000000007" t="0.75000000000000011" header="0.30000000000000004" footer="0.30000000000000004"/>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67100930565498"/>
          <c:y val="7.3787897255877075E-2"/>
          <c:w val="0.7910805058458602"/>
          <c:h val="0.74291671745366195"/>
        </c:manualLayout>
      </c:layout>
      <c:barChart>
        <c:barDir val="bar"/>
        <c:grouping val="stacked"/>
        <c:varyColors val="0"/>
        <c:ser>
          <c:idx val="0"/>
          <c:order val="0"/>
          <c:tx>
            <c:strRef>
              <c:f>'1.1.6.a'!$C$3</c:f>
              <c:strCache>
                <c:ptCount val="1"/>
                <c:pt idx="0">
                  <c:v>Varones</c:v>
                </c:pt>
              </c:strCache>
            </c:strRef>
          </c:tx>
          <c:spPr>
            <a:solidFill>
              <a:srgbClr val="0070C0"/>
            </a:solidFill>
            <a:ln>
              <a:solidFill>
                <a:schemeClr val="tx1"/>
              </a:solidFill>
            </a:ln>
            <a:effectLst/>
          </c:spPr>
          <c:invertIfNegative val="0"/>
          <c:cat>
            <c:strRef>
              <c:f>'1.1.6.a'!$A$5:$A$15</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'1.1.6.a'!$G$5:$G$15</c:f>
              <c:numCache>
                <c:formatCode>#,##0</c:formatCode>
                <c:ptCount val="11"/>
                <c:pt idx="0">
                  <c:v>-3030</c:v>
                </c:pt>
                <c:pt idx="1">
                  <c:v>-41651</c:v>
                </c:pt>
                <c:pt idx="2">
                  <c:v>-86613</c:v>
                </c:pt>
                <c:pt idx="3">
                  <c:v>-107962</c:v>
                </c:pt>
                <c:pt idx="4">
                  <c:v>-118498</c:v>
                </c:pt>
                <c:pt idx="5">
                  <c:v>-115547</c:v>
                </c:pt>
                <c:pt idx="6">
                  <c:v>-100487</c:v>
                </c:pt>
                <c:pt idx="7">
                  <c:v>-90717</c:v>
                </c:pt>
                <c:pt idx="8">
                  <c:v>-91718</c:v>
                </c:pt>
                <c:pt idx="9">
                  <c:v>-88432</c:v>
                </c:pt>
                <c:pt idx="10">
                  <c:v>-90943</c:v>
                </c:pt>
              </c:numCache>
            </c:numRef>
          </c:val>
        </c:ser>
        <c:ser>
          <c:idx val="1"/>
          <c:order val="1"/>
          <c:tx>
            <c:strRef>
              <c:f>'1.1.6.a'!$D$3</c:f>
              <c:strCache>
                <c:ptCount val="1"/>
                <c:pt idx="0">
                  <c:v>Mujeres</c:v>
                </c:pt>
              </c:strCache>
            </c:strRef>
          </c:tx>
          <c:spPr>
            <a:solidFill>
              <a:srgbClr val="00B0F0"/>
            </a:solidFill>
            <a:ln>
              <a:solidFill>
                <a:schemeClr val="tx1"/>
              </a:solidFill>
            </a:ln>
            <a:effectLst/>
          </c:spPr>
          <c:invertIfNegative val="0"/>
          <c:cat>
            <c:strRef>
              <c:f>'1.1.6.a'!$A$5:$A$15</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'1.1.6.a'!$H$5:$H$15</c:f>
              <c:numCache>
                <c:formatCode>#,##0</c:formatCode>
                <c:ptCount val="11"/>
                <c:pt idx="0">
                  <c:v>2061</c:v>
                </c:pt>
                <c:pt idx="1">
                  <c:v>35902</c:v>
                </c:pt>
                <c:pt idx="2">
                  <c:v>92704</c:v>
                </c:pt>
                <c:pt idx="3">
                  <c:v>119941</c:v>
                </c:pt>
                <c:pt idx="4">
                  <c:v>128902</c:v>
                </c:pt>
                <c:pt idx="5">
                  <c:v>117703</c:v>
                </c:pt>
                <c:pt idx="6">
                  <c:v>94377</c:v>
                </c:pt>
                <c:pt idx="7">
                  <c:v>84898</c:v>
                </c:pt>
                <c:pt idx="8">
                  <c:v>99365</c:v>
                </c:pt>
                <c:pt idx="9">
                  <c:v>74142</c:v>
                </c:pt>
                <c:pt idx="10">
                  <c:v>52019</c:v>
                </c:pt>
              </c:numCache>
            </c:numRef>
          </c:val>
        </c:ser>
        <c:dLbls>
          <c:showLegendKey val="0"/>
          <c:showVal val="0"/>
          <c:showCatName val="0"/>
          <c:showSerName val="0"/>
          <c:showPercent val="0"/>
          <c:showBubbleSize val="0"/>
        </c:dLbls>
        <c:gapWidth val="25"/>
        <c:overlap val="100"/>
        <c:axId val="331558544"/>
        <c:axId val="331559104"/>
      </c:barChart>
      <c:catAx>
        <c:axId val="331558544"/>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Grupos</a:t>
                </a:r>
                <a:r>
                  <a:rPr lang="es-AR" baseline="0">
                    <a:solidFill>
                      <a:sysClr val="windowText" lastClr="000000"/>
                    </a:solidFill>
                  </a:rPr>
                  <a:t> de e</a:t>
                </a:r>
                <a:r>
                  <a:rPr lang="es-AR">
                    <a:solidFill>
                      <a:sysClr val="windowText" lastClr="000000"/>
                    </a:solidFill>
                  </a:rPr>
                  <a:t>dad</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1559104"/>
        <c:crosses val="autoZero"/>
        <c:auto val="1"/>
        <c:lblAlgn val="ctr"/>
        <c:lblOffset val="100"/>
        <c:noMultiLvlLbl val="0"/>
      </c:catAx>
      <c:valAx>
        <c:axId val="3315591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Miles de personas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1558544"/>
        <c:crosses val="autoZero"/>
        <c:crossBetween val="between"/>
      </c:valAx>
      <c:spPr>
        <a:noFill/>
        <a:ln>
          <a:noFill/>
        </a:ln>
        <a:effectLst/>
      </c:spPr>
    </c:plotArea>
    <c:legend>
      <c:legendPos val="t"/>
      <c:layout>
        <c:manualLayout>
          <c:xMode val="edge"/>
          <c:yMode val="edge"/>
          <c:x val="0.84666189453591023"/>
          <c:y val="2.8895768833849329E-2"/>
          <c:w val="0.13576692913385829"/>
          <c:h val="0.1728591046862176"/>
        </c:manualLayout>
      </c:layout>
      <c:overlay val="0"/>
      <c:spPr>
        <a:solidFill>
          <a:schemeClr val="bg1"/>
        </a:solidFill>
        <a:ln>
          <a:solidFill>
            <a:srgbClr val="00B0F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A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67100930565498"/>
          <c:y val="7.3787897255877075E-2"/>
          <c:w val="0.7910805058458602"/>
          <c:h val="0.74291671745366195"/>
        </c:manualLayout>
      </c:layout>
      <c:barChart>
        <c:barDir val="col"/>
        <c:grouping val="stacked"/>
        <c:varyColors val="0"/>
        <c:ser>
          <c:idx val="0"/>
          <c:order val="0"/>
          <c:tx>
            <c:strRef>
              <c:f>'1.3.1'!$C$3</c:f>
              <c:strCache>
                <c:ptCount val="1"/>
                <c:pt idx="0">
                  <c:v>Varones</c:v>
                </c:pt>
              </c:strCache>
            </c:strRef>
          </c:tx>
          <c:spPr>
            <a:solidFill>
              <a:srgbClr val="0070C0"/>
            </a:solidFill>
            <a:ln>
              <a:solidFill>
                <a:schemeClr val="tx1"/>
              </a:solidFill>
            </a:ln>
            <a:effectLst/>
          </c:spPr>
          <c:invertIfNegative val="0"/>
          <c:cat>
            <c:numRef>
              <c:f>'1.3.1'!$A$4:$A$21</c:f>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formatCode="mmm\-yy">
                  <c:v>43344</c:v>
                </c:pt>
              </c:numCache>
            </c:numRef>
          </c:cat>
          <c:val>
            <c:numRef>
              <c:f>'1.3.1'!$C$4:$C$21</c:f>
              <c:numCache>
                <c:formatCode>_ * #,##0_ ;_ * \-#,##0_ ;_ * "-"??_ ;_ @_ </c:formatCode>
                <c:ptCount val="18"/>
                <c:pt idx="0">
                  <c:v>1193369</c:v>
                </c:pt>
                <c:pt idx="1">
                  <c:v>1175989</c:v>
                </c:pt>
                <c:pt idx="2">
                  <c:v>1161239</c:v>
                </c:pt>
                <c:pt idx="3">
                  <c:v>1134869</c:v>
                </c:pt>
                <c:pt idx="4">
                  <c:v>1115120</c:v>
                </c:pt>
                <c:pt idx="5">
                  <c:v>1131393</c:v>
                </c:pt>
                <c:pt idx="6">
                  <c:v>1252163</c:v>
                </c:pt>
                <c:pt idx="7">
                  <c:v>1392284</c:v>
                </c:pt>
                <c:pt idx="8">
                  <c:v>1642266</c:v>
                </c:pt>
                <c:pt idx="9">
                  <c:v>1711844</c:v>
                </c:pt>
                <c:pt idx="10">
                  <c:v>1754921</c:v>
                </c:pt>
                <c:pt idx="11">
                  <c:v>1785047</c:v>
                </c:pt>
                <c:pt idx="12">
                  <c:v>1812485</c:v>
                </c:pt>
                <c:pt idx="13">
                  <c:v>1840009</c:v>
                </c:pt>
                <c:pt idx="14">
                  <c:v>1929806</c:v>
                </c:pt>
                <c:pt idx="15">
                  <c:v>2029585</c:v>
                </c:pt>
                <c:pt idx="16">
                  <c:v>2103123</c:v>
                </c:pt>
                <c:pt idx="17">
                  <c:v>2102743</c:v>
                </c:pt>
              </c:numCache>
            </c:numRef>
          </c:val>
        </c:ser>
        <c:ser>
          <c:idx val="1"/>
          <c:order val="1"/>
          <c:tx>
            <c:strRef>
              <c:f>'1.3.1'!$D$3</c:f>
              <c:strCache>
                <c:ptCount val="1"/>
                <c:pt idx="0">
                  <c:v>Mujeres</c:v>
                </c:pt>
              </c:strCache>
            </c:strRef>
          </c:tx>
          <c:spPr>
            <a:solidFill>
              <a:srgbClr val="00B0F0"/>
            </a:solidFill>
            <a:ln>
              <a:solidFill>
                <a:schemeClr val="tx1"/>
              </a:solidFill>
            </a:ln>
            <a:effectLst/>
          </c:spPr>
          <c:invertIfNegative val="0"/>
          <c:cat>
            <c:numRef>
              <c:f>'1.3.1'!$A$4:$A$21</c:f>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formatCode="mmm\-yy">
                  <c:v>43344</c:v>
                </c:pt>
              </c:numCache>
            </c:numRef>
          </c:cat>
          <c:val>
            <c:numRef>
              <c:f>'1.3.1'!$D$4:$D$21</c:f>
              <c:numCache>
                <c:formatCode>_ * #,##0_ ;_ * \-#,##0_ ;_ * "-"??_ ;_ @_ </c:formatCode>
                <c:ptCount val="18"/>
                <c:pt idx="0">
                  <c:v>1829825</c:v>
                </c:pt>
                <c:pt idx="1">
                  <c:v>1803977</c:v>
                </c:pt>
                <c:pt idx="2">
                  <c:v>1785766</c:v>
                </c:pt>
                <c:pt idx="3">
                  <c:v>1764005</c:v>
                </c:pt>
                <c:pt idx="4">
                  <c:v>1749062</c:v>
                </c:pt>
                <c:pt idx="5">
                  <c:v>1855504</c:v>
                </c:pt>
                <c:pt idx="6">
                  <c:v>2581424</c:v>
                </c:pt>
                <c:pt idx="7">
                  <c:v>2835170</c:v>
                </c:pt>
                <c:pt idx="8">
                  <c:v>3093266</c:v>
                </c:pt>
                <c:pt idx="9">
                  <c:v>3171536</c:v>
                </c:pt>
                <c:pt idx="10">
                  <c:v>3171583</c:v>
                </c:pt>
                <c:pt idx="11">
                  <c:v>3148319</c:v>
                </c:pt>
                <c:pt idx="12">
                  <c:v>3130617</c:v>
                </c:pt>
                <c:pt idx="13">
                  <c:v>3111015</c:v>
                </c:pt>
                <c:pt idx="14">
                  <c:v>3401281</c:v>
                </c:pt>
                <c:pt idx="15">
                  <c:v>3561014</c:v>
                </c:pt>
                <c:pt idx="16">
                  <c:v>3617499</c:v>
                </c:pt>
                <c:pt idx="17">
                  <c:v>3627037</c:v>
                </c:pt>
              </c:numCache>
            </c:numRef>
          </c:val>
        </c:ser>
        <c:dLbls>
          <c:showLegendKey val="0"/>
          <c:showVal val="0"/>
          <c:showCatName val="0"/>
          <c:showSerName val="0"/>
          <c:showPercent val="0"/>
          <c:showBubbleSize val="0"/>
        </c:dLbls>
        <c:gapWidth val="25"/>
        <c:overlap val="100"/>
        <c:axId val="331562464"/>
        <c:axId val="331563024"/>
      </c:barChart>
      <c:catAx>
        <c:axId val="33156246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Año</a:t>
                </a:r>
                <a:r>
                  <a:rPr lang="es-AR" baseline="30000">
                    <a:solidFill>
                      <a:sysClr val="windowText" lastClr="000000"/>
                    </a:solidFill>
                  </a:rPr>
                  <a:t>(1)</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0"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1563024"/>
        <c:crosses val="autoZero"/>
        <c:auto val="1"/>
        <c:lblAlgn val="ctr"/>
        <c:lblOffset val="100"/>
        <c:noMultiLvlLbl val="0"/>
      </c:catAx>
      <c:valAx>
        <c:axId val="331563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Miles de personas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1562464"/>
        <c:crosses val="autoZero"/>
        <c:crossBetween val="between"/>
      </c:valAx>
      <c:spPr>
        <a:noFill/>
        <a:ln>
          <a:noFill/>
        </a:ln>
        <a:effectLst/>
      </c:spPr>
    </c:plotArea>
    <c:legend>
      <c:legendPos val="t"/>
      <c:layout>
        <c:manualLayout>
          <c:xMode val="edge"/>
          <c:yMode val="edge"/>
          <c:x val="0.21393462180863757"/>
          <c:y val="7.8431372549019607E-2"/>
          <c:w val="0.12364571701264615"/>
          <c:h val="0.14809130282863248"/>
        </c:manualLayout>
      </c:layout>
      <c:overlay val="0"/>
      <c:spPr>
        <a:solidFill>
          <a:schemeClr val="bg1"/>
        </a:solidFill>
        <a:ln>
          <a:solidFill>
            <a:srgbClr val="00B0F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A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67100930565498"/>
          <c:y val="7.3787897255877075E-2"/>
          <c:w val="0.7910805058458602"/>
          <c:h val="0.74291671745366195"/>
        </c:manualLayout>
      </c:layout>
      <c:barChart>
        <c:barDir val="bar"/>
        <c:grouping val="stacked"/>
        <c:varyColors val="0"/>
        <c:ser>
          <c:idx val="0"/>
          <c:order val="0"/>
          <c:tx>
            <c:strRef>
              <c:f>'1.3.2'!$C$3</c:f>
              <c:strCache>
                <c:ptCount val="1"/>
                <c:pt idx="0">
                  <c:v>Varones</c:v>
                </c:pt>
              </c:strCache>
            </c:strRef>
          </c:tx>
          <c:spPr>
            <a:solidFill>
              <a:srgbClr val="0070C0"/>
            </a:solidFill>
            <a:ln>
              <a:solidFill>
                <a:schemeClr val="tx1"/>
              </a:solidFill>
            </a:ln>
            <a:effectLst/>
          </c:spPr>
          <c:invertIfNegative val="0"/>
          <c:cat>
            <c:strRef>
              <c:f>'1.3.2'!$A$5:$A$21</c:f>
              <c:strCache>
                <c:ptCount val="17"/>
                <c:pt idx="0">
                  <c:v>Hasta 19</c:v>
                </c:pt>
                <c:pt idx="1">
                  <c:v>20 a 24</c:v>
                </c:pt>
                <c:pt idx="2">
                  <c:v>25 a 29</c:v>
                </c:pt>
                <c:pt idx="3">
                  <c:v>30 a 34</c:v>
                </c:pt>
                <c:pt idx="4">
                  <c:v>35 a 39</c:v>
                </c:pt>
                <c:pt idx="5">
                  <c:v>40 a 44</c:v>
                </c:pt>
                <c:pt idx="6">
                  <c:v>45 a 49</c:v>
                </c:pt>
                <c:pt idx="7">
                  <c:v>50 a 54</c:v>
                </c:pt>
                <c:pt idx="8">
                  <c:v>55 a 59</c:v>
                </c:pt>
                <c:pt idx="9">
                  <c:v>60 a 64</c:v>
                </c:pt>
                <c:pt idx="10">
                  <c:v>65 a 69</c:v>
                </c:pt>
                <c:pt idx="11">
                  <c:v>70 a 74</c:v>
                </c:pt>
                <c:pt idx="12">
                  <c:v>75 a 79</c:v>
                </c:pt>
                <c:pt idx="13">
                  <c:v>80 a 84</c:v>
                </c:pt>
                <c:pt idx="14">
                  <c:v>85 a 89</c:v>
                </c:pt>
                <c:pt idx="15">
                  <c:v>90 a 94</c:v>
                </c:pt>
                <c:pt idx="16">
                  <c:v>95 y más</c:v>
                </c:pt>
              </c:strCache>
            </c:strRef>
          </c:cat>
          <c:val>
            <c:numRef>
              <c:f>'1.3.2'!$G$5:$G$21</c:f>
              <c:numCache>
                <c:formatCode>_ * #,##0_ ;_ * \-#,##0_ ;_ * "-"??_ ;_ @_ </c:formatCode>
                <c:ptCount val="17"/>
                <c:pt idx="0">
                  <c:v>-33045</c:v>
                </c:pt>
                <c:pt idx="1">
                  <c:v>-1064</c:v>
                </c:pt>
                <c:pt idx="2">
                  <c:v>-1513</c:v>
                </c:pt>
                <c:pt idx="3">
                  <c:v>-2562</c:v>
                </c:pt>
                <c:pt idx="4">
                  <c:v>-5052</c:v>
                </c:pt>
                <c:pt idx="5">
                  <c:v>-7346</c:v>
                </c:pt>
                <c:pt idx="6">
                  <c:v>-12425</c:v>
                </c:pt>
                <c:pt idx="7">
                  <c:v>-22142</c:v>
                </c:pt>
                <c:pt idx="8">
                  <c:v>-55768</c:v>
                </c:pt>
                <c:pt idx="9">
                  <c:v>-115210</c:v>
                </c:pt>
                <c:pt idx="10">
                  <c:v>-529738</c:v>
                </c:pt>
                <c:pt idx="11">
                  <c:v>-542117</c:v>
                </c:pt>
                <c:pt idx="12">
                  <c:v>-372071</c:v>
                </c:pt>
                <c:pt idx="13">
                  <c:v>-226891</c:v>
                </c:pt>
                <c:pt idx="14">
                  <c:v>-123494</c:v>
                </c:pt>
                <c:pt idx="15">
                  <c:v>-43368</c:v>
                </c:pt>
                <c:pt idx="16">
                  <c:v>-8920</c:v>
                </c:pt>
              </c:numCache>
            </c:numRef>
          </c:val>
        </c:ser>
        <c:ser>
          <c:idx val="1"/>
          <c:order val="1"/>
          <c:tx>
            <c:strRef>
              <c:f>'1.3.2'!$D$3</c:f>
              <c:strCache>
                <c:ptCount val="1"/>
                <c:pt idx="0">
                  <c:v>Mujeres</c:v>
                </c:pt>
              </c:strCache>
            </c:strRef>
          </c:tx>
          <c:spPr>
            <a:solidFill>
              <a:srgbClr val="00B0F0"/>
            </a:solidFill>
            <a:ln>
              <a:solidFill>
                <a:schemeClr val="tx1"/>
              </a:solidFill>
            </a:ln>
            <a:effectLst/>
          </c:spPr>
          <c:invertIfNegative val="0"/>
          <c:cat>
            <c:strRef>
              <c:f>'1.3.2'!$A$5:$A$21</c:f>
              <c:strCache>
                <c:ptCount val="17"/>
                <c:pt idx="0">
                  <c:v>Hasta 19</c:v>
                </c:pt>
                <c:pt idx="1">
                  <c:v>20 a 24</c:v>
                </c:pt>
                <c:pt idx="2">
                  <c:v>25 a 29</c:v>
                </c:pt>
                <c:pt idx="3">
                  <c:v>30 a 34</c:v>
                </c:pt>
                <c:pt idx="4">
                  <c:v>35 a 39</c:v>
                </c:pt>
                <c:pt idx="5">
                  <c:v>40 a 44</c:v>
                </c:pt>
                <c:pt idx="6">
                  <c:v>45 a 49</c:v>
                </c:pt>
                <c:pt idx="7">
                  <c:v>50 a 54</c:v>
                </c:pt>
                <c:pt idx="8">
                  <c:v>55 a 59</c:v>
                </c:pt>
                <c:pt idx="9">
                  <c:v>60 a 64</c:v>
                </c:pt>
                <c:pt idx="10">
                  <c:v>65 a 69</c:v>
                </c:pt>
                <c:pt idx="11">
                  <c:v>70 a 74</c:v>
                </c:pt>
                <c:pt idx="12">
                  <c:v>75 a 79</c:v>
                </c:pt>
                <c:pt idx="13">
                  <c:v>80 a 84</c:v>
                </c:pt>
                <c:pt idx="14">
                  <c:v>85 a 89</c:v>
                </c:pt>
                <c:pt idx="15">
                  <c:v>90 a 94</c:v>
                </c:pt>
                <c:pt idx="16">
                  <c:v>95 y más</c:v>
                </c:pt>
              </c:strCache>
            </c:strRef>
          </c:cat>
          <c:val>
            <c:numRef>
              <c:f>'1.3.2'!$H$5:$H$21</c:f>
              <c:numCache>
                <c:formatCode>_ * #,##0_ ;_ * \-#,##0_ ;_ * "-"??_ ;_ @_ </c:formatCode>
                <c:ptCount val="17"/>
                <c:pt idx="0">
                  <c:v>31623</c:v>
                </c:pt>
                <c:pt idx="1">
                  <c:v>1051</c:v>
                </c:pt>
                <c:pt idx="2">
                  <c:v>2289</c:v>
                </c:pt>
                <c:pt idx="3">
                  <c:v>5121</c:v>
                </c:pt>
                <c:pt idx="4">
                  <c:v>9876</c:v>
                </c:pt>
                <c:pt idx="5">
                  <c:v>15545</c:v>
                </c:pt>
                <c:pt idx="6">
                  <c:v>24088</c:v>
                </c:pt>
                <c:pt idx="7">
                  <c:v>40872</c:v>
                </c:pt>
                <c:pt idx="8">
                  <c:v>79133</c:v>
                </c:pt>
                <c:pt idx="9">
                  <c:v>622595</c:v>
                </c:pt>
                <c:pt idx="10">
                  <c:v>767517</c:v>
                </c:pt>
                <c:pt idx="11">
                  <c:v>679343</c:v>
                </c:pt>
                <c:pt idx="12">
                  <c:v>531369</c:v>
                </c:pt>
                <c:pt idx="13">
                  <c:v>391551</c:v>
                </c:pt>
                <c:pt idx="14">
                  <c:v>267398</c:v>
                </c:pt>
                <c:pt idx="15">
                  <c:v>122220</c:v>
                </c:pt>
                <c:pt idx="16">
                  <c:v>35388</c:v>
                </c:pt>
              </c:numCache>
            </c:numRef>
          </c:val>
        </c:ser>
        <c:dLbls>
          <c:showLegendKey val="0"/>
          <c:showVal val="0"/>
          <c:showCatName val="0"/>
          <c:showSerName val="0"/>
          <c:showPercent val="0"/>
          <c:showBubbleSize val="0"/>
        </c:dLbls>
        <c:gapWidth val="25"/>
        <c:overlap val="100"/>
        <c:axId val="331566384"/>
        <c:axId val="331566944"/>
      </c:barChart>
      <c:catAx>
        <c:axId val="331566384"/>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Grupos de edad</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1566944"/>
        <c:crosses val="autoZero"/>
        <c:auto val="1"/>
        <c:lblAlgn val="ctr"/>
        <c:lblOffset val="100"/>
        <c:tickLblSkip val="1"/>
        <c:noMultiLvlLbl val="0"/>
      </c:catAx>
      <c:valAx>
        <c:axId val="331566944"/>
        <c:scaling>
          <c:orientation val="minMax"/>
          <c:max val="800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Miles de personas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1566384"/>
        <c:crosses val="autoZero"/>
        <c:crossBetween val="between"/>
      </c:valAx>
      <c:spPr>
        <a:noFill/>
        <a:ln>
          <a:noFill/>
        </a:ln>
        <a:effectLst/>
      </c:spPr>
    </c:plotArea>
    <c:legend>
      <c:legendPos val="t"/>
      <c:layout>
        <c:manualLayout>
          <c:xMode val="edge"/>
          <c:yMode val="edge"/>
          <c:x val="0.79575280362681933"/>
          <c:y val="0.61093911248709998"/>
          <c:w val="0.13576692913385829"/>
          <c:h val="0.1728591046862176"/>
        </c:manualLayout>
      </c:layout>
      <c:overlay val="0"/>
      <c:spPr>
        <a:solidFill>
          <a:schemeClr val="bg1"/>
        </a:solidFill>
        <a:ln>
          <a:solidFill>
            <a:srgbClr val="00B0F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A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48922293804181"/>
          <c:y val="7.3787897255877075E-2"/>
          <c:w val="0.80926238765608849"/>
          <c:h val="0.74291671745366195"/>
        </c:manualLayout>
      </c:layout>
      <c:barChart>
        <c:barDir val="col"/>
        <c:grouping val="stacked"/>
        <c:varyColors val="0"/>
        <c:ser>
          <c:idx val="0"/>
          <c:order val="0"/>
          <c:tx>
            <c:strRef>
              <c:f>'1.3.1'!$C$3</c:f>
              <c:strCache>
                <c:ptCount val="1"/>
                <c:pt idx="0">
                  <c:v>Varones</c:v>
                </c:pt>
              </c:strCache>
            </c:strRef>
          </c:tx>
          <c:spPr>
            <a:solidFill>
              <a:srgbClr val="0070C0"/>
            </a:solidFill>
            <a:ln>
              <a:solidFill>
                <a:schemeClr val="tx1"/>
              </a:solidFill>
            </a:ln>
            <a:effectLst/>
          </c:spPr>
          <c:invertIfNegative val="0"/>
          <c:cat>
            <c:numRef>
              <c:f>'1.3.1'!$A$4:$A$21</c:f>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formatCode="mmm\-yy">
                  <c:v>43344</c:v>
                </c:pt>
              </c:numCache>
            </c:numRef>
          </c:cat>
          <c:val>
            <c:numRef>
              <c:f>'1.3.1'!$C$4:$C$21</c:f>
              <c:numCache>
                <c:formatCode>_ * #,##0_ ;_ * \-#,##0_ ;_ * "-"??_ ;_ @_ </c:formatCode>
                <c:ptCount val="18"/>
                <c:pt idx="0">
                  <c:v>1193369</c:v>
                </c:pt>
                <c:pt idx="1">
                  <c:v>1175989</c:v>
                </c:pt>
                <c:pt idx="2">
                  <c:v>1161239</c:v>
                </c:pt>
                <c:pt idx="3">
                  <c:v>1134869</c:v>
                </c:pt>
                <c:pt idx="4">
                  <c:v>1115120</c:v>
                </c:pt>
                <c:pt idx="5">
                  <c:v>1131393</c:v>
                </c:pt>
                <c:pt idx="6">
                  <c:v>1252163</c:v>
                </c:pt>
                <c:pt idx="7">
                  <c:v>1392284</c:v>
                </c:pt>
                <c:pt idx="8">
                  <c:v>1642266</c:v>
                </c:pt>
                <c:pt idx="9">
                  <c:v>1711844</c:v>
                </c:pt>
                <c:pt idx="10">
                  <c:v>1754921</c:v>
                </c:pt>
                <c:pt idx="11">
                  <c:v>1785047</c:v>
                </c:pt>
                <c:pt idx="12">
                  <c:v>1812485</c:v>
                </c:pt>
                <c:pt idx="13">
                  <c:v>1840009</c:v>
                </c:pt>
                <c:pt idx="14">
                  <c:v>1929806</c:v>
                </c:pt>
                <c:pt idx="15">
                  <c:v>2029585</c:v>
                </c:pt>
                <c:pt idx="16">
                  <c:v>2103123</c:v>
                </c:pt>
                <c:pt idx="17">
                  <c:v>2102743</c:v>
                </c:pt>
              </c:numCache>
            </c:numRef>
          </c:val>
        </c:ser>
        <c:ser>
          <c:idx val="1"/>
          <c:order val="1"/>
          <c:tx>
            <c:strRef>
              <c:f>'1.3.1'!$D$3</c:f>
              <c:strCache>
                <c:ptCount val="1"/>
                <c:pt idx="0">
                  <c:v>Mujeres</c:v>
                </c:pt>
              </c:strCache>
            </c:strRef>
          </c:tx>
          <c:spPr>
            <a:solidFill>
              <a:srgbClr val="00B0F0"/>
            </a:solidFill>
            <a:ln>
              <a:solidFill>
                <a:schemeClr val="tx1"/>
              </a:solidFill>
            </a:ln>
            <a:effectLst/>
          </c:spPr>
          <c:invertIfNegative val="0"/>
          <c:cat>
            <c:numRef>
              <c:f>'1.3.1'!$A$4:$A$21</c:f>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formatCode="mmm\-yy">
                  <c:v>43344</c:v>
                </c:pt>
              </c:numCache>
            </c:numRef>
          </c:cat>
          <c:val>
            <c:numRef>
              <c:f>'1.3.1'!$D$4:$D$21</c:f>
              <c:numCache>
                <c:formatCode>_ * #,##0_ ;_ * \-#,##0_ ;_ * "-"??_ ;_ @_ </c:formatCode>
                <c:ptCount val="18"/>
                <c:pt idx="0">
                  <c:v>1829825</c:v>
                </c:pt>
                <c:pt idx="1">
                  <c:v>1803977</c:v>
                </c:pt>
                <c:pt idx="2">
                  <c:v>1785766</c:v>
                </c:pt>
                <c:pt idx="3">
                  <c:v>1764005</c:v>
                </c:pt>
                <c:pt idx="4">
                  <c:v>1749062</c:v>
                </c:pt>
                <c:pt idx="5">
                  <c:v>1855504</c:v>
                </c:pt>
                <c:pt idx="6">
                  <c:v>2581424</c:v>
                </c:pt>
                <c:pt idx="7">
                  <c:v>2835170</c:v>
                </c:pt>
                <c:pt idx="8">
                  <c:v>3093266</c:v>
                </c:pt>
                <c:pt idx="9">
                  <c:v>3171536</c:v>
                </c:pt>
                <c:pt idx="10">
                  <c:v>3171583</c:v>
                </c:pt>
                <c:pt idx="11">
                  <c:v>3148319</c:v>
                </c:pt>
                <c:pt idx="12">
                  <c:v>3130617</c:v>
                </c:pt>
                <c:pt idx="13">
                  <c:v>3111015</c:v>
                </c:pt>
                <c:pt idx="14">
                  <c:v>3401281</c:v>
                </c:pt>
                <c:pt idx="15">
                  <c:v>3561014</c:v>
                </c:pt>
                <c:pt idx="16">
                  <c:v>3617499</c:v>
                </c:pt>
                <c:pt idx="17">
                  <c:v>3627037</c:v>
                </c:pt>
              </c:numCache>
            </c:numRef>
          </c:val>
        </c:ser>
        <c:dLbls>
          <c:showLegendKey val="0"/>
          <c:showVal val="0"/>
          <c:showCatName val="0"/>
          <c:showSerName val="0"/>
          <c:showPercent val="0"/>
          <c:showBubbleSize val="0"/>
        </c:dLbls>
        <c:gapWidth val="25"/>
        <c:overlap val="100"/>
        <c:axId val="331570304"/>
        <c:axId val="331570864"/>
      </c:barChart>
      <c:catAx>
        <c:axId val="33157030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Año</a:t>
                </a:r>
                <a:r>
                  <a:rPr lang="es-AR" baseline="30000">
                    <a:solidFill>
                      <a:sysClr val="windowText" lastClr="000000"/>
                    </a:solidFill>
                  </a:rPr>
                  <a:t>(1)</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0"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1570864"/>
        <c:crosses val="autoZero"/>
        <c:auto val="1"/>
        <c:lblAlgn val="ctr"/>
        <c:lblOffset val="100"/>
        <c:noMultiLvlLbl val="0"/>
      </c:catAx>
      <c:valAx>
        <c:axId val="331570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Miles de beneficios</a:t>
                </a:r>
              </a:p>
            </c:rich>
          </c:tx>
          <c:layout>
            <c:manualLayout>
              <c:xMode val="edge"/>
              <c:yMode val="edge"/>
              <c:x val="2.7207985365465679E-2"/>
              <c:y val="0.2878419609313541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1570304"/>
        <c:crosses val="autoZero"/>
        <c:crossBetween val="between"/>
      </c:valAx>
      <c:spPr>
        <a:noFill/>
        <a:ln>
          <a:noFill/>
        </a:ln>
        <a:effectLst/>
      </c:spPr>
    </c:plotArea>
    <c:legend>
      <c:legendPos val="t"/>
      <c:layout>
        <c:manualLayout>
          <c:xMode val="edge"/>
          <c:yMode val="edge"/>
          <c:x val="0.21393462180863757"/>
          <c:y val="7.8431372549019607E-2"/>
          <c:w val="0.12364571701264615"/>
          <c:h val="0.14809130282863248"/>
        </c:manualLayout>
      </c:layout>
      <c:overlay val="0"/>
      <c:spPr>
        <a:solidFill>
          <a:schemeClr val="bg1"/>
        </a:solidFill>
        <a:ln>
          <a:solidFill>
            <a:srgbClr val="00B0F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A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48922293804181"/>
          <c:y val="7.3787897255877075E-2"/>
          <c:w val="0.80926238765608849"/>
          <c:h val="0.74291671745366195"/>
        </c:manualLayout>
      </c:layout>
      <c:barChart>
        <c:barDir val="col"/>
        <c:grouping val="stacked"/>
        <c:varyColors val="0"/>
        <c:ser>
          <c:idx val="0"/>
          <c:order val="0"/>
          <c:tx>
            <c:strRef>
              <c:f>'1.5.1'!$C$3</c:f>
              <c:strCache>
                <c:ptCount val="1"/>
                <c:pt idx="0">
                  <c:v>Jubilaciones</c:v>
                </c:pt>
              </c:strCache>
            </c:strRef>
          </c:tx>
          <c:spPr>
            <a:solidFill>
              <a:srgbClr val="0070C0"/>
            </a:solidFill>
            <a:ln>
              <a:solidFill>
                <a:schemeClr val="tx1"/>
              </a:solidFill>
            </a:ln>
            <a:effectLst/>
          </c:spPr>
          <c:invertIfNegative val="0"/>
          <c:cat>
            <c:numRef>
              <c:f>'1.5.1'!$A$5:$A$22</c:f>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formatCode="mmm\-yy">
                  <c:v>43344</c:v>
                </c:pt>
              </c:numCache>
            </c:numRef>
          </c:cat>
          <c:val>
            <c:numRef>
              <c:f>'1.5.1'!$C$5:$C$22</c:f>
              <c:numCache>
                <c:formatCode>#,##0_ ;\-#,##0\ </c:formatCode>
                <c:ptCount val="18"/>
                <c:pt idx="0">
                  <c:v>1984588</c:v>
                </c:pt>
                <c:pt idx="1">
                  <c:v>1953410</c:v>
                </c:pt>
                <c:pt idx="2">
                  <c:v>1925531</c:v>
                </c:pt>
                <c:pt idx="3">
                  <c:v>1881671</c:v>
                </c:pt>
                <c:pt idx="4">
                  <c:v>1856967</c:v>
                </c:pt>
                <c:pt idx="5">
                  <c:v>2031435</c:v>
                </c:pt>
                <c:pt idx="6">
                  <c:v>3167799</c:v>
                </c:pt>
                <c:pt idx="7">
                  <c:v>3611162</c:v>
                </c:pt>
                <c:pt idx="8">
                  <c:v>4053666</c:v>
                </c:pt>
                <c:pt idx="9">
                  <c:v>4224398</c:v>
                </c:pt>
                <c:pt idx="10">
                  <c:v>4281335</c:v>
                </c:pt>
                <c:pt idx="11">
                  <c:v>4309368</c:v>
                </c:pt>
                <c:pt idx="12">
                  <c:v>4332216</c:v>
                </c:pt>
                <c:pt idx="13">
                  <c:v>4357746</c:v>
                </c:pt>
                <c:pt idx="14">
                  <c:v>4815402</c:v>
                </c:pt>
                <c:pt idx="15">
                  <c:v>5111178</c:v>
                </c:pt>
                <c:pt idx="16">
                  <c:v>5249686</c:v>
                </c:pt>
                <c:pt idx="17">
                  <c:v>5263441</c:v>
                </c:pt>
              </c:numCache>
            </c:numRef>
          </c:val>
        </c:ser>
        <c:ser>
          <c:idx val="1"/>
          <c:order val="1"/>
          <c:tx>
            <c:strRef>
              <c:f>'1.5.1'!$D$3</c:f>
              <c:strCache>
                <c:ptCount val="1"/>
                <c:pt idx="0">
                  <c:v>Pensiones</c:v>
                </c:pt>
              </c:strCache>
            </c:strRef>
          </c:tx>
          <c:spPr>
            <a:solidFill>
              <a:srgbClr val="00B0F0"/>
            </a:solidFill>
            <a:ln>
              <a:noFill/>
            </a:ln>
            <a:effectLst/>
          </c:spPr>
          <c:invertIfNegative val="0"/>
          <c:cat>
            <c:numRef>
              <c:f>'1.5.1'!$A$5:$A$22</c:f>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formatCode="mmm\-yy">
                  <c:v>43344</c:v>
                </c:pt>
              </c:numCache>
            </c:numRef>
          </c:cat>
          <c:val>
            <c:numRef>
              <c:f>'1.5.1'!$D$5:$D$22</c:f>
              <c:numCache>
                <c:formatCode>#,##0_ ;\-#,##0\ </c:formatCode>
                <c:ptCount val="18"/>
                <c:pt idx="0">
                  <c:v>1327098</c:v>
                </c:pt>
                <c:pt idx="1">
                  <c:v>1327077</c:v>
                </c:pt>
                <c:pt idx="2">
                  <c:v>1327478</c:v>
                </c:pt>
                <c:pt idx="3">
                  <c:v>1319835</c:v>
                </c:pt>
                <c:pt idx="4">
                  <c:v>1308369</c:v>
                </c:pt>
                <c:pt idx="5">
                  <c:v>1302512</c:v>
                </c:pt>
                <c:pt idx="6">
                  <c:v>1292554</c:v>
                </c:pt>
                <c:pt idx="7">
                  <c:v>1308234</c:v>
                </c:pt>
                <c:pt idx="8">
                  <c:v>1407797</c:v>
                </c:pt>
                <c:pt idx="9">
                  <c:v>1447749</c:v>
                </c:pt>
                <c:pt idx="10">
                  <c:v>1467523</c:v>
                </c:pt>
                <c:pt idx="11">
                  <c:v>1483444</c:v>
                </c:pt>
                <c:pt idx="12">
                  <c:v>1501790</c:v>
                </c:pt>
                <c:pt idx="13">
                  <c:v>1514932</c:v>
                </c:pt>
                <c:pt idx="14">
                  <c:v>1526785</c:v>
                </c:pt>
                <c:pt idx="15">
                  <c:v>1546728</c:v>
                </c:pt>
                <c:pt idx="16">
                  <c:v>1574265</c:v>
                </c:pt>
                <c:pt idx="17">
                  <c:v>1590894</c:v>
                </c:pt>
              </c:numCache>
            </c:numRef>
          </c:val>
        </c:ser>
        <c:dLbls>
          <c:showLegendKey val="0"/>
          <c:showVal val="0"/>
          <c:showCatName val="0"/>
          <c:showSerName val="0"/>
          <c:showPercent val="0"/>
          <c:showBubbleSize val="0"/>
        </c:dLbls>
        <c:gapWidth val="25"/>
        <c:overlap val="100"/>
        <c:axId val="331574224"/>
        <c:axId val="331574784"/>
      </c:barChart>
      <c:catAx>
        <c:axId val="33157422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Año</a:t>
                </a:r>
                <a:r>
                  <a:rPr lang="es-AR" baseline="30000">
                    <a:solidFill>
                      <a:sysClr val="windowText" lastClr="000000"/>
                    </a:solidFill>
                  </a:rPr>
                  <a:t>(1)</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0"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1574784"/>
        <c:crosses val="autoZero"/>
        <c:auto val="1"/>
        <c:lblAlgn val="ctr"/>
        <c:lblOffset val="100"/>
        <c:noMultiLvlLbl val="0"/>
      </c:catAx>
      <c:valAx>
        <c:axId val="33157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Miles de beneficios</a:t>
                </a:r>
              </a:p>
            </c:rich>
          </c:tx>
          <c:layout>
            <c:manualLayout>
              <c:xMode val="edge"/>
              <c:yMode val="edge"/>
              <c:x val="2.7207985365465679E-2"/>
              <c:y val="0.2878419609313541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1574224"/>
        <c:crosses val="autoZero"/>
        <c:crossBetween val="between"/>
      </c:valAx>
      <c:spPr>
        <a:noFill/>
        <a:ln>
          <a:noFill/>
        </a:ln>
        <a:effectLst/>
      </c:spPr>
    </c:plotArea>
    <c:legend>
      <c:legendPos val="t"/>
      <c:layout>
        <c:manualLayout>
          <c:xMode val="edge"/>
          <c:yMode val="edge"/>
          <c:x val="0.21393462180863757"/>
          <c:y val="7.8431372549019607E-2"/>
          <c:w val="0.2443838383838384"/>
          <c:h val="6.3025651205364047E-2"/>
        </c:manualLayout>
      </c:layout>
      <c:overlay val="0"/>
      <c:spPr>
        <a:solidFill>
          <a:schemeClr val="bg1"/>
        </a:solidFill>
        <a:ln>
          <a:solidFill>
            <a:srgbClr val="00B0F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A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23875140607424"/>
          <c:y val="4.6687680399496362E-2"/>
          <c:w val="0.85328505811773525"/>
          <c:h val="0.79020562168388475"/>
        </c:manualLayout>
      </c:layout>
      <c:barChart>
        <c:barDir val="bar"/>
        <c:grouping val="stacked"/>
        <c:varyColors val="0"/>
        <c:ser>
          <c:idx val="0"/>
          <c:order val="0"/>
          <c:tx>
            <c:v>Varones sin Moratoria</c:v>
          </c:tx>
          <c:spPr>
            <a:solidFill>
              <a:srgbClr val="0070C0"/>
            </a:solidFill>
            <a:ln>
              <a:solidFill>
                <a:schemeClr val="tx1"/>
              </a:solidFill>
            </a:ln>
            <a:effectLst/>
          </c:spPr>
          <c:invertIfNegative val="0"/>
          <c:cat>
            <c:strRef>
              <c:f>'1.5.9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'1.5.9 Graf'!$I$4:$I$50</c:f>
              <c:numCache>
                <c:formatCode>General</c:formatCode>
                <c:ptCount val="47"/>
                <c:pt idx="0">
                  <c:v>-79</c:v>
                </c:pt>
                <c:pt idx="1">
                  <c:v>-56</c:v>
                </c:pt>
                <c:pt idx="2">
                  <c:v>-130</c:v>
                </c:pt>
                <c:pt idx="3">
                  <c:v>-251</c:v>
                </c:pt>
                <c:pt idx="4">
                  <c:v>-339</c:v>
                </c:pt>
                <c:pt idx="5">
                  <c:v>-553</c:v>
                </c:pt>
                <c:pt idx="6">
                  <c:v>-1330</c:v>
                </c:pt>
                <c:pt idx="7">
                  <c:v>-2639</c:v>
                </c:pt>
                <c:pt idx="8">
                  <c:v>-3015</c:v>
                </c:pt>
                <c:pt idx="9">
                  <c:v>-4540</c:v>
                </c:pt>
                <c:pt idx="10">
                  <c:v>-5587</c:v>
                </c:pt>
                <c:pt idx="11">
                  <c:v>-6645</c:v>
                </c:pt>
                <c:pt idx="12">
                  <c:v>-8016</c:v>
                </c:pt>
                <c:pt idx="13">
                  <c:v>-8988</c:v>
                </c:pt>
                <c:pt idx="14">
                  <c:v>-9193</c:v>
                </c:pt>
                <c:pt idx="15">
                  <c:v>-10229</c:v>
                </c:pt>
                <c:pt idx="16">
                  <c:v>-28444</c:v>
                </c:pt>
                <c:pt idx="17">
                  <c:v>-42235</c:v>
                </c:pt>
                <c:pt idx="18">
                  <c:v>-42265</c:v>
                </c:pt>
                <c:pt idx="19">
                  <c:v>-41543</c:v>
                </c:pt>
                <c:pt idx="20">
                  <c:v>-40859</c:v>
                </c:pt>
                <c:pt idx="21">
                  <c:v>-40703</c:v>
                </c:pt>
                <c:pt idx="22">
                  <c:v>-39097</c:v>
                </c:pt>
                <c:pt idx="23">
                  <c:v>-38515</c:v>
                </c:pt>
                <c:pt idx="24">
                  <c:v>-37611</c:v>
                </c:pt>
                <c:pt idx="25">
                  <c:v>-34984</c:v>
                </c:pt>
                <c:pt idx="26">
                  <c:v>-31812</c:v>
                </c:pt>
                <c:pt idx="27">
                  <c:v>-30125</c:v>
                </c:pt>
                <c:pt idx="28">
                  <c:v>-30259</c:v>
                </c:pt>
                <c:pt idx="29">
                  <c:v>-31714</c:v>
                </c:pt>
                <c:pt idx="30">
                  <c:v>-29666</c:v>
                </c:pt>
                <c:pt idx="31">
                  <c:v>-27224</c:v>
                </c:pt>
                <c:pt idx="32">
                  <c:v>-25716</c:v>
                </c:pt>
                <c:pt idx="33">
                  <c:v>-23886</c:v>
                </c:pt>
                <c:pt idx="34">
                  <c:v>-22336</c:v>
                </c:pt>
                <c:pt idx="35">
                  <c:v>-17251</c:v>
                </c:pt>
                <c:pt idx="36">
                  <c:v>-10734</c:v>
                </c:pt>
                <c:pt idx="37">
                  <c:v>-8864</c:v>
                </c:pt>
                <c:pt idx="38">
                  <c:v>-7324</c:v>
                </c:pt>
                <c:pt idx="39">
                  <c:v>-5470</c:v>
                </c:pt>
                <c:pt idx="40">
                  <c:v>-3637</c:v>
                </c:pt>
                <c:pt idx="41">
                  <c:v>-1480</c:v>
                </c:pt>
                <c:pt idx="42">
                  <c:v>-984</c:v>
                </c:pt>
                <c:pt idx="43">
                  <c:v>-543</c:v>
                </c:pt>
                <c:pt idx="44">
                  <c:v>-363</c:v>
                </c:pt>
                <c:pt idx="45">
                  <c:v>-184</c:v>
                </c:pt>
                <c:pt idx="46">
                  <c:v>-266</c:v>
                </c:pt>
              </c:numCache>
            </c:numRef>
          </c:val>
        </c:ser>
        <c:ser>
          <c:idx val="1"/>
          <c:order val="1"/>
          <c:tx>
            <c:v>Mujeres sin Moratoria</c:v>
          </c:tx>
          <c:spPr>
            <a:solidFill>
              <a:srgbClr val="00B0F0"/>
            </a:solidFill>
            <a:ln>
              <a:solidFill>
                <a:schemeClr val="tx1"/>
              </a:solidFill>
            </a:ln>
            <a:effectLst/>
          </c:spPr>
          <c:invertIfNegative val="0"/>
          <c:cat>
            <c:strRef>
              <c:f>'1.5.9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'1.5.9 Graf'!$J$4:$J$50</c:f>
              <c:numCache>
                <c:formatCode>General</c:formatCode>
                <c:ptCount val="47"/>
                <c:pt idx="0">
                  <c:v>39</c:v>
                </c:pt>
                <c:pt idx="1">
                  <c:v>26</c:v>
                </c:pt>
                <c:pt idx="2">
                  <c:v>46</c:v>
                </c:pt>
                <c:pt idx="3">
                  <c:v>53</c:v>
                </c:pt>
                <c:pt idx="4">
                  <c:v>74</c:v>
                </c:pt>
                <c:pt idx="5">
                  <c:v>84</c:v>
                </c:pt>
                <c:pt idx="6">
                  <c:v>139</c:v>
                </c:pt>
                <c:pt idx="7">
                  <c:v>159</c:v>
                </c:pt>
                <c:pt idx="8">
                  <c:v>195</c:v>
                </c:pt>
                <c:pt idx="9">
                  <c:v>297</c:v>
                </c:pt>
                <c:pt idx="10">
                  <c:v>404</c:v>
                </c:pt>
                <c:pt idx="11">
                  <c:v>6924</c:v>
                </c:pt>
                <c:pt idx="12">
                  <c:v>12556</c:v>
                </c:pt>
                <c:pt idx="13">
                  <c:v>12638</c:v>
                </c:pt>
                <c:pt idx="14">
                  <c:v>12881</c:v>
                </c:pt>
                <c:pt idx="15">
                  <c:v>13703</c:v>
                </c:pt>
                <c:pt idx="16">
                  <c:v>15481</c:v>
                </c:pt>
                <c:pt idx="17">
                  <c:v>16606</c:v>
                </c:pt>
                <c:pt idx="18">
                  <c:v>17246</c:v>
                </c:pt>
                <c:pt idx="19">
                  <c:v>17386</c:v>
                </c:pt>
                <c:pt idx="20">
                  <c:v>17591</c:v>
                </c:pt>
                <c:pt idx="21">
                  <c:v>18208</c:v>
                </c:pt>
                <c:pt idx="22">
                  <c:v>17701</c:v>
                </c:pt>
                <c:pt idx="23">
                  <c:v>17270</c:v>
                </c:pt>
                <c:pt idx="24">
                  <c:v>17834</c:v>
                </c:pt>
                <c:pt idx="25">
                  <c:v>16995</c:v>
                </c:pt>
                <c:pt idx="26">
                  <c:v>16599</c:v>
                </c:pt>
                <c:pt idx="27">
                  <c:v>16500</c:v>
                </c:pt>
                <c:pt idx="28">
                  <c:v>16695</c:v>
                </c:pt>
                <c:pt idx="29">
                  <c:v>17605</c:v>
                </c:pt>
                <c:pt idx="30">
                  <c:v>15888</c:v>
                </c:pt>
                <c:pt idx="31">
                  <c:v>13107</c:v>
                </c:pt>
                <c:pt idx="32">
                  <c:v>12060</c:v>
                </c:pt>
                <c:pt idx="33">
                  <c:v>11623</c:v>
                </c:pt>
                <c:pt idx="34">
                  <c:v>11820</c:v>
                </c:pt>
                <c:pt idx="35">
                  <c:v>10100</c:v>
                </c:pt>
                <c:pt idx="36">
                  <c:v>7230</c:v>
                </c:pt>
                <c:pt idx="37">
                  <c:v>6224</c:v>
                </c:pt>
                <c:pt idx="38">
                  <c:v>5116</c:v>
                </c:pt>
                <c:pt idx="39">
                  <c:v>3915</c:v>
                </c:pt>
                <c:pt idx="40">
                  <c:v>3074</c:v>
                </c:pt>
                <c:pt idx="41">
                  <c:v>2231</c:v>
                </c:pt>
                <c:pt idx="42">
                  <c:v>1675</c:v>
                </c:pt>
                <c:pt idx="43">
                  <c:v>1307</c:v>
                </c:pt>
                <c:pt idx="44">
                  <c:v>1038</c:v>
                </c:pt>
                <c:pt idx="45">
                  <c:v>717</c:v>
                </c:pt>
                <c:pt idx="46">
                  <c:v>1580</c:v>
                </c:pt>
              </c:numCache>
            </c:numRef>
          </c:val>
        </c:ser>
        <c:ser>
          <c:idx val="2"/>
          <c:order val="2"/>
          <c:tx>
            <c:v>Varones con Moratoria</c:v>
          </c:tx>
          <c:spPr>
            <a:solidFill>
              <a:schemeClr val="tx2">
                <a:lumMod val="60000"/>
                <a:lumOff val="40000"/>
              </a:schemeClr>
            </a:solidFill>
            <a:ln>
              <a:solidFill>
                <a:schemeClr val="tx1"/>
              </a:solidFill>
            </a:ln>
            <a:effectLst/>
          </c:spPr>
          <c:invertIfNegative val="0"/>
          <c:cat>
            <c:strRef>
              <c:f>'1.5.9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'1.5.9 Graf'!$K$4:$K$50</c:f>
              <c:numCache>
                <c:formatCode>General</c:formatCode>
                <c:ptCount val="47"/>
                <c:pt idx="0">
                  <c:v>-6</c:v>
                </c:pt>
                <c:pt idx="1">
                  <c:v>-3</c:v>
                </c:pt>
                <c:pt idx="2">
                  <c:v>-10</c:v>
                </c:pt>
                <c:pt idx="3">
                  <c:v>-16</c:v>
                </c:pt>
                <c:pt idx="4">
                  <c:v>-17</c:v>
                </c:pt>
                <c:pt idx="5">
                  <c:v>-109</c:v>
                </c:pt>
                <c:pt idx="6">
                  <c:v>-587</c:v>
                </c:pt>
                <c:pt idx="7">
                  <c:v>-879</c:v>
                </c:pt>
                <c:pt idx="8">
                  <c:v>-477</c:v>
                </c:pt>
                <c:pt idx="9">
                  <c:v>-683</c:v>
                </c:pt>
                <c:pt idx="10">
                  <c:v>-1013</c:v>
                </c:pt>
                <c:pt idx="11">
                  <c:v>-1454</c:v>
                </c:pt>
                <c:pt idx="12">
                  <c:v>-2193</c:v>
                </c:pt>
                <c:pt idx="13">
                  <c:v>-3162</c:v>
                </c:pt>
                <c:pt idx="14">
                  <c:v>-4227</c:v>
                </c:pt>
                <c:pt idx="15">
                  <c:v>-5689</c:v>
                </c:pt>
                <c:pt idx="16">
                  <c:v>-14188</c:v>
                </c:pt>
                <c:pt idx="17">
                  <c:v>-32572</c:v>
                </c:pt>
                <c:pt idx="18">
                  <c:v>-76766</c:v>
                </c:pt>
                <c:pt idx="19">
                  <c:v>-78506</c:v>
                </c:pt>
                <c:pt idx="20">
                  <c:v>-74934</c:v>
                </c:pt>
                <c:pt idx="21">
                  <c:v>-70588</c:v>
                </c:pt>
                <c:pt idx="22">
                  <c:v>-66871</c:v>
                </c:pt>
                <c:pt idx="23">
                  <c:v>-60870</c:v>
                </c:pt>
                <c:pt idx="24">
                  <c:v>-58002</c:v>
                </c:pt>
                <c:pt idx="25">
                  <c:v>-52130</c:v>
                </c:pt>
                <c:pt idx="26">
                  <c:v>-47473</c:v>
                </c:pt>
                <c:pt idx="27">
                  <c:v>-42039</c:v>
                </c:pt>
                <c:pt idx="28">
                  <c:v>-36792</c:v>
                </c:pt>
                <c:pt idx="29">
                  <c:v>-31963</c:v>
                </c:pt>
                <c:pt idx="30">
                  <c:v>-25852</c:v>
                </c:pt>
                <c:pt idx="31">
                  <c:v>-21208</c:v>
                </c:pt>
                <c:pt idx="32">
                  <c:v>-18050</c:v>
                </c:pt>
                <c:pt idx="33">
                  <c:v>-14506</c:v>
                </c:pt>
                <c:pt idx="34">
                  <c:v>-11793</c:v>
                </c:pt>
                <c:pt idx="35">
                  <c:v>-9177</c:v>
                </c:pt>
                <c:pt idx="36">
                  <c:v>-7404</c:v>
                </c:pt>
                <c:pt idx="37">
                  <c:v>-6464</c:v>
                </c:pt>
                <c:pt idx="38">
                  <c:v>-5041</c:v>
                </c:pt>
                <c:pt idx="39">
                  <c:v>-3949</c:v>
                </c:pt>
                <c:pt idx="40">
                  <c:v>-3128</c:v>
                </c:pt>
                <c:pt idx="41">
                  <c:v>-2355</c:v>
                </c:pt>
                <c:pt idx="42">
                  <c:v>-1714</c:v>
                </c:pt>
                <c:pt idx="43">
                  <c:v>-1257</c:v>
                </c:pt>
                <c:pt idx="44">
                  <c:v>-832</c:v>
                </c:pt>
                <c:pt idx="45">
                  <c:v>-570</c:v>
                </c:pt>
                <c:pt idx="46">
                  <c:v>-1099</c:v>
                </c:pt>
              </c:numCache>
            </c:numRef>
          </c:val>
        </c:ser>
        <c:ser>
          <c:idx val="3"/>
          <c:order val="3"/>
          <c:tx>
            <c:v>Mujeres con Moratoria</c:v>
          </c:tx>
          <c:spPr>
            <a:solidFill>
              <a:schemeClr val="accent5">
                <a:lumMod val="60000"/>
                <a:lumOff val="40000"/>
              </a:schemeClr>
            </a:solidFill>
            <a:ln>
              <a:solidFill>
                <a:schemeClr val="tx1"/>
              </a:solidFill>
            </a:ln>
            <a:effectLst/>
          </c:spPr>
          <c:invertIfNegative val="0"/>
          <c:cat>
            <c:strRef>
              <c:f>'1.5.9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'1.5.9 Graf'!$L$4:$L$50</c:f>
              <c:numCache>
                <c:formatCode>General</c:formatCode>
                <c:ptCount val="47"/>
                <c:pt idx="0">
                  <c:v>9</c:v>
                </c:pt>
                <c:pt idx="1">
                  <c:v>3</c:v>
                </c:pt>
                <c:pt idx="2">
                  <c:v>5</c:v>
                </c:pt>
                <c:pt idx="3">
                  <c:v>12</c:v>
                </c:pt>
                <c:pt idx="4">
                  <c:v>12</c:v>
                </c:pt>
                <c:pt idx="5">
                  <c:v>19</c:v>
                </c:pt>
                <c:pt idx="6">
                  <c:v>33</c:v>
                </c:pt>
                <c:pt idx="7">
                  <c:v>58</c:v>
                </c:pt>
                <c:pt idx="8">
                  <c:v>82</c:v>
                </c:pt>
                <c:pt idx="9">
                  <c:v>106</c:v>
                </c:pt>
                <c:pt idx="10">
                  <c:v>194</c:v>
                </c:pt>
                <c:pt idx="11">
                  <c:v>21455</c:v>
                </c:pt>
                <c:pt idx="12">
                  <c:v>76253</c:v>
                </c:pt>
                <c:pt idx="13">
                  <c:v>124249</c:v>
                </c:pt>
                <c:pt idx="14">
                  <c:v>132464</c:v>
                </c:pt>
                <c:pt idx="15">
                  <c:v>130260</c:v>
                </c:pt>
                <c:pt idx="16">
                  <c:v>130017</c:v>
                </c:pt>
                <c:pt idx="17">
                  <c:v>124663</c:v>
                </c:pt>
                <c:pt idx="18">
                  <c:v>122214</c:v>
                </c:pt>
                <c:pt idx="19">
                  <c:v>119263</c:v>
                </c:pt>
                <c:pt idx="20">
                  <c:v>116578</c:v>
                </c:pt>
                <c:pt idx="21">
                  <c:v>114488</c:v>
                </c:pt>
                <c:pt idx="22">
                  <c:v>111000</c:v>
                </c:pt>
                <c:pt idx="23">
                  <c:v>106209</c:v>
                </c:pt>
                <c:pt idx="24">
                  <c:v>103682</c:v>
                </c:pt>
                <c:pt idx="25">
                  <c:v>97168</c:v>
                </c:pt>
                <c:pt idx="26">
                  <c:v>90237</c:v>
                </c:pt>
                <c:pt idx="27">
                  <c:v>82717</c:v>
                </c:pt>
                <c:pt idx="28">
                  <c:v>77397</c:v>
                </c:pt>
                <c:pt idx="29">
                  <c:v>75584</c:v>
                </c:pt>
                <c:pt idx="30">
                  <c:v>67936</c:v>
                </c:pt>
                <c:pt idx="31">
                  <c:v>61420</c:v>
                </c:pt>
                <c:pt idx="32">
                  <c:v>57575</c:v>
                </c:pt>
                <c:pt idx="33">
                  <c:v>51586</c:v>
                </c:pt>
                <c:pt idx="34">
                  <c:v>46840</c:v>
                </c:pt>
                <c:pt idx="35">
                  <c:v>40315</c:v>
                </c:pt>
                <c:pt idx="36">
                  <c:v>36615</c:v>
                </c:pt>
                <c:pt idx="37">
                  <c:v>33339</c:v>
                </c:pt>
                <c:pt idx="38">
                  <c:v>29789</c:v>
                </c:pt>
                <c:pt idx="39">
                  <c:v>25818</c:v>
                </c:pt>
                <c:pt idx="40">
                  <c:v>20890</c:v>
                </c:pt>
                <c:pt idx="41">
                  <c:v>17119</c:v>
                </c:pt>
                <c:pt idx="42">
                  <c:v>13743</c:v>
                </c:pt>
                <c:pt idx="43">
                  <c:v>10760</c:v>
                </c:pt>
                <c:pt idx="44">
                  <c:v>8204</c:v>
                </c:pt>
                <c:pt idx="45">
                  <c:v>6170</c:v>
                </c:pt>
                <c:pt idx="46">
                  <c:v>13396</c:v>
                </c:pt>
              </c:numCache>
            </c:numRef>
          </c:val>
        </c:ser>
        <c:dLbls>
          <c:showLegendKey val="0"/>
          <c:showVal val="0"/>
          <c:showCatName val="0"/>
          <c:showSerName val="0"/>
          <c:showPercent val="0"/>
          <c:showBubbleSize val="0"/>
        </c:dLbls>
        <c:gapWidth val="25"/>
        <c:overlap val="100"/>
        <c:axId val="331579264"/>
        <c:axId val="331579824"/>
      </c:barChart>
      <c:catAx>
        <c:axId val="331579264"/>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Edad</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1579824"/>
        <c:crosses val="autoZero"/>
        <c:auto val="1"/>
        <c:lblAlgn val="ctr"/>
        <c:lblOffset val="100"/>
        <c:tickLblSkip val="1"/>
        <c:noMultiLvlLbl val="0"/>
      </c:catAx>
      <c:valAx>
        <c:axId val="331579824"/>
        <c:scaling>
          <c:orientation val="minMax"/>
          <c:max val="150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Cantidad de beneficios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1579264"/>
        <c:crosses val="autoZero"/>
        <c:crossBetween val="between"/>
      </c:valAx>
      <c:spPr>
        <a:noFill/>
        <a:ln>
          <a:noFill/>
        </a:ln>
        <a:effectLst/>
      </c:spPr>
    </c:plotArea>
    <c:legend>
      <c:legendPos val="t"/>
      <c:layout>
        <c:manualLayout>
          <c:xMode val="edge"/>
          <c:yMode val="edge"/>
          <c:x val="0.21837176602924635"/>
          <c:y val="0.9069153802663743"/>
          <c:w val="0.59710442444694423"/>
          <c:h val="7.7066547482390432E-2"/>
        </c:manualLayout>
      </c:layout>
      <c:overlay val="0"/>
      <c:spPr>
        <a:solidFill>
          <a:schemeClr val="bg1"/>
        </a:solidFill>
        <a:ln>
          <a:solidFill>
            <a:srgbClr val="00B0F0"/>
          </a:solidFill>
        </a:ln>
        <a:effectLst/>
      </c:spPr>
      <c:txPr>
        <a:bodyPr rot="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AR"/>
    </a:p>
  </c:txPr>
  <c:printSettings>
    <c:headerFooter/>
    <c:pageMargins b="0.75" l="0.7" r="0.7" t="0.75" header="0.3" footer="0.3"/>
    <c:pageSetup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23875140607424"/>
          <c:y val="4.6687680399496362E-2"/>
          <c:w val="0.85328505811773525"/>
          <c:h val="0.79020562168388475"/>
        </c:manualLayout>
      </c:layout>
      <c:barChart>
        <c:barDir val="bar"/>
        <c:grouping val="stacked"/>
        <c:varyColors val="0"/>
        <c:ser>
          <c:idx val="0"/>
          <c:order val="0"/>
          <c:tx>
            <c:v>Varones sin Moratoria</c:v>
          </c:tx>
          <c:spPr>
            <a:solidFill>
              <a:srgbClr val="0070C0"/>
            </a:solidFill>
            <a:ln>
              <a:solidFill>
                <a:schemeClr val="tx1"/>
              </a:solidFill>
            </a:ln>
            <a:effectLst/>
          </c:spPr>
          <c:invertIfNegative val="0"/>
          <c:cat>
            <c:strRef>
              <c:f>'1.5.10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'1.5.10 Graf'!$I$4:$I$50</c:f>
              <c:numCache>
                <c:formatCode>_ * #,##0_ ;_ * \-#,##0_ ;_ * "-"??_ ;_ @_ </c:formatCode>
                <c:ptCount val="47"/>
                <c:pt idx="0">
                  <c:v>-1156187</c:v>
                </c:pt>
                <c:pt idx="1">
                  <c:v>-1387356</c:v>
                </c:pt>
                <c:pt idx="2">
                  <c:v>-5136682</c:v>
                </c:pt>
                <c:pt idx="3">
                  <c:v>-10362066</c:v>
                </c:pt>
                <c:pt idx="4">
                  <c:v>-13750636</c:v>
                </c:pt>
                <c:pt idx="5">
                  <c:v>-21474274</c:v>
                </c:pt>
                <c:pt idx="6">
                  <c:v>-41456288</c:v>
                </c:pt>
                <c:pt idx="7">
                  <c:v>-76848144</c:v>
                </c:pt>
                <c:pt idx="8">
                  <c:v>-90178749</c:v>
                </c:pt>
                <c:pt idx="9">
                  <c:v>-124800424</c:v>
                </c:pt>
                <c:pt idx="10">
                  <c:v>-142810297</c:v>
                </c:pt>
                <c:pt idx="11">
                  <c:v>-162929766</c:v>
                </c:pt>
                <c:pt idx="12">
                  <c:v>-190873950</c:v>
                </c:pt>
                <c:pt idx="13">
                  <c:v>-209514456</c:v>
                </c:pt>
                <c:pt idx="14">
                  <c:v>-204717340</c:v>
                </c:pt>
                <c:pt idx="15">
                  <c:v>-226088769</c:v>
                </c:pt>
                <c:pt idx="16">
                  <c:v>-680524949</c:v>
                </c:pt>
                <c:pt idx="17">
                  <c:v>-1008107146</c:v>
                </c:pt>
                <c:pt idx="18">
                  <c:v>-1018814155</c:v>
                </c:pt>
                <c:pt idx="19">
                  <c:v>-982926516</c:v>
                </c:pt>
                <c:pt idx="20">
                  <c:v>-943387782</c:v>
                </c:pt>
                <c:pt idx="21">
                  <c:v>-923757624</c:v>
                </c:pt>
                <c:pt idx="22">
                  <c:v>-854998026</c:v>
                </c:pt>
                <c:pt idx="23">
                  <c:v>-832080226</c:v>
                </c:pt>
                <c:pt idx="24">
                  <c:v>-799370294</c:v>
                </c:pt>
                <c:pt idx="25">
                  <c:v>-731646780</c:v>
                </c:pt>
                <c:pt idx="26">
                  <c:v>-649712079</c:v>
                </c:pt>
                <c:pt idx="27">
                  <c:v>-594987509</c:v>
                </c:pt>
                <c:pt idx="28">
                  <c:v>-599497716</c:v>
                </c:pt>
                <c:pt idx="29">
                  <c:v>-617965095</c:v>
                </c:pt>
                <c:pt idx="30">
                  <c:v>-589120597</c:v>
                </c:pt>
                <c:pt idx="31">
                  <c:v>-533508937</c:v>
                </c:pt>
                <c:pt idx="32">
                  <c:v>-526848754</c:v>
                </c:pt>
                <c:pt idx="33">
                  <c:v>-491663416</c:v>
                </c:pt>
                <c:pt idx="34">
                  <c:v>-459816500</c:v>
                </c:pt>
                <c:pt idx="35">
                  <c:v>-334373203</c:v>
                </c:pt>
                <c:pt idx="36">
                  <c:v>-183789339</c:v>
                </c:pt>
                <c:pt idx="37">
                  <c:v>-147088761</c:v>
                </c:pt>
                <c:pt idx="38">
                  <c:v>-114531809</c:v>
                </c:pt>
                <c:pt idx="39">
                  <c:v>-80174864</c:v>
                </c:pt>
                <c:pt idx="40">
                  <c:v>-48334691</c:v>
                </c:pt>
                <c:pt idx="41">
                  <c:v>-19546711</c:v>
                </c:pt>
                <c:pt idx="42">
                  <c:v>-12954445</c:v>
                </c:pt>
                <c:pt idx="43">
                  <c:v>-7128191</c:v>
                </c:pt>
                <c:pt idx="44">
                  <c:v>-4412010</c:v>
                </c:pt>
                <c:pt idx="45">
                  <c:v>-2186643</c:v>
                </c:pt>
                <c:pt idx="46">
                  <c:v>-3214862</c:v>
                </c:pt>
              </c:numCache>
            </c:numRef>
          </c:val>
        </c:ser>
        <c:ser>
          <c:idx val="1"/>
          <c:order val="1"/>
          <c:tx>
            <c:v>Mujeres sin Moratoria</c:v>
          </c:tx>
          <c:spPr>
            <a:solidFill>
              <a:srgbClr val="00B0F0"/>
            </a:solidFill>
            <a:ln>
              <a:solidFill>
                <a:schemeClr val="tx1"/>
              </a:solidFill>
            </a:ln>
            <a:effectLst/>
          </c:spPr>
          <c:invertIfNegative val="0"/>
          <c:cat>
            <c:strRef>
              <c:f>'1.5.10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'1.5.10 Graf'!$J$4:$J$50</c:f>
              <c:numCache>
                <c:formatCode>_ * #,##0_ ;_ * \-#,##0_ ;_ * "-"??_ ;_ @_ </c:formatCode>
                <c:ptCount val="47"/>
                <c:pt idx="0">
                  <c:v>561391</c:v>
                </c:pt>
                <c:pt idx="1">
                  <c:v>504150</c:v>
                </c:pt>
                <c:pt idx="2">
                  <c:v>913549</c:v>
                </c:pt>
                <c:pt idx="3">
                  <c:v>1179350</c:v>
                </c:pt>
                <c:pt idx="4">
                  <c:v>1514950</c:v>
                </c:pt>
                <c:pt idx="5">
                  <c:v>1741594</c:v>
                </c:pt>
                <c:pt idx="6">
                  <c:v>3011001</c:v>
                </c:pt>
                <c:pt idx="7">
                  <c:v>3364249</c:v>
                </c:pt>
                <c:pt idx="8">
                  <c:v>4528905</c:v>
                </c:pt>
                <c:pt idx="9">
                  <c:v>6704380</c:v>
                </c:pt>
                <c:pt idx="10">
                  <c:v>8377188</c:v>
                </c:pt>
                <c:pt idx="11">
                  <c:v>159627015</c:v>
                </c:pt>
                <c:pt idx="12">
                  <c:v>274841144</c:v>
                </c:pt>
                <c:pt idx="13">
                  <c:v>279451890</c:v>
                </c:pt>
                <c:pt idx="14">
                  <c:v>282592786</c:v>
                </c:pt>
                <c:pt idx="15">
                  <c:v>288559120</c:v>
                </c:pt>
                <c:pt idx="16">
                  <c:v>321552116</c:v>
                </c:pt>
                <c:pt idx="17">
                  <c:v>344744726</c:v>
                </c:pt>
                <c:pt idx="18">
                  <c:v>348511616</c:v>
                </c:pt>
                <c:pt idx="19">
                  <c:v>339600912</c:v>
                </c:pt>
                <c:pt idx="20">
                  <c:v>325925522</c:v>
                </c:pt>
                <c:pt idx="21">
                  <c:v>317931314</c:v>
                </c:pt>
                <c:pt idx="22">
                  <c:v>295194130</c:v>
                </c:pt>
                <c:pt idx="23">
                  <c:v>291240776</c:v>
                </c:pt>
                <c:pt idx="24">
                  <c:v>293858198</c:v>
                </c:pt>
                <c:pt idx="25">
                  <c:v>275275200</c:v>
                </c:pt>
                <c:pt idx="26">
                  <c:v>263269146</c:v>
                </c:pt>
                <c:pt idx="27">
                  <c:v>260371189</c:v>
                </c:pt>
                <c:pt idx="28">
                  <c:v>257826484</c:v>
                </c:pt>
                <c:pt idx="29">
                  <c:v>268014269</c:v>
                </c:pt>
                <c:pt idx="30">
                  <c:v>233598095</c:v>
                </c:pt>
                <c:pt idx="31">
                  <c:v>176548655</c:v>
                </c:pt>
                <c:pt idx="32">
                  <c:v>161477223</c:v>
                </c:pt>
                <c:pt idx="33">
                  <c:v>149089892</c:v>
                </c:pt>
                <c:pt idx="34">
                  <c:v>140899647</c:v>
                </c:pt>
                <c:pt idx="35">
                  <c:v>114805324</c:v>
                </c:pt>
                <c:pt idx="36">
                  <c:v>81427480</c:v>
                </c:pt>
                <c:pt idx="37">
                  <c:v>68254904</c:v>
                </c:pt>
                <c:pt idx="38">
                  <c:v>53896042</c:v>
                </c:pt>
                <c:pt idx="39">
                  <c:v>40437965</c:v>
                </c:pt>
                <c:pt idx="40">
                  <c:v>31053397</c:v>
                </c:pt>
                <c:pt idx="41">
                  <c:v>21812033</c:v>
                </c:pt>
                <c:pt idx="42">
                  <c:v>16174489</c:v>
                </c:pt>
                <c:pt idx="43">
                  <c:v>12613914</c:v>
                </c:pt>
                <c:pt idx="44">
                  <c:v>9967350</c:v>
                </c:pt>
                <c:pt idx="45">
                  <c:v>6750375</c:v>
                </c:pt>
                <c:pt idx="46">
                  <c:v>14573695</c:v>
                </c:pt>
              </c:numCache>
            </c:numRef>
          </c:val>
        </c:ser>
        <c:ser>
          <c:idx val="2"/>
          <c:order val="2"/>
          <c:tx>
            <c:v>Varones con Moratoria</c:v>
          </c:tx>
          <c:spPr>
            <a:solidFill>
              <a:schemeClr val="tx2">
                <a:lumMod val="60000"/>
                <a:lumOff val="40000"/>
              </a:schemeClr>
            </a:solidFill>
            <a:ln>
              <a:solidFill>
                <a:schemeClr val="tx1"/>
              </a:solidFill>
            </a:ln>
            <a:effectLst/>
          </c:spPr>
          <c:invertIfNegative val="0"/>
          <c:cat>
            <c:strRef>
              <c:f>'1.5.10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'1.5.10 Graf'!$K$4:$K$50</c:f>
              <c:numCache>
                <c:formatCode>_ * #,##0_ ;_ * \-#,##0_ ;_ * "-"??_ ;_ @_ </c:formatCode>
                <c:ptCount val="47"/>
                <c:pt idx="0">
                  <c:v>-51823</c:v>
                </c:pt>
                <c:pt idx="1">
                  <c:v>-29837</c:v>
                </c:pt>
                <c:pt idx="2">
                  <c:v>-127473</c:v>
                </c:pt>
                <c:pt idx="3">
                  <c:v>-256978</c:v>
                </c:pt>
                <c:pt idx="4">
                  <c:v>-416391</c:v>
                </c:pt>
                <c:pt idx="5">
                  <c:v>-1363132</c:v>
                </c:pt>
                <c:pt idx="6">
                  <c:v>-6343895</c:v>
                </c:pt>
                <c:pt idx="7">
                  <c:v>-9734594</c:v>
                </c:pt>
                <c:pt idx="8">
                  <c:v>-7636474</c:v>
                </c:pt>
                <c:pt idx="9">
                  <c:v>-11669119</c:v>
                </c:pt>
                <c:pt idx="10">
                  <c:v>-16503223</c:v>
                </c:pt>
                <c:pt idx="11">
                  <c:v>-22331009</c:v>
                </c:pt>
                <c:pt idx="12">
                  <c:v>-30538469</c:v>
                </c:pt>
                <c:pt idx="13">
                  <c:v>-41035386</c:v>
                </c:pt>
                <c:pt idx="14">
                  <c:v>-52096056</c:v>
                </c:pt>
                <c:pt idx="15">
                  <c:v>-65927234</c:v>
                </c:pt>
                <c:pt idx="16">
                  <c:v>-154019760</c:v>
                </c:pt>
                <c:pt idx="17">
                  <c:v>-343489237</c:v>
                </c:pt>
                <c:pt idx="18">
                  <c:v>-749871162</c:v>
                </c:pt>
                <c:pt idx="19">
                  <c:v>-761164568</c:v>
                </c:pt>
                <c:pt idx="20">
                  <c:v>-725198152</c:v>
                </c:pt>
                <c:pt idx="21">
                  <c:v>-680095296</c:v>
                </c:pt>
                <c:pt idx="22">
                  <c:v>-642156132</c:v>
                </c:pt>
                <c:pt idx="23">
                  <c:v>-581713808</c:v>
                </c:pt>
                <c:pt idx="24">
                  <c:v>-550728583</c:v>
                </c:pt>
                <c:pt idx="25">
                  <c:v>-492154272</c:v>
                </c:pt>
                <c:pt idx="26">
                  <c:v>-444465538</c:v>
                </c:pt>
                <c:pt idx="27">
                  <c:v>-392228278</c:v>
                </c:pt>
                <c:pt idx="28">
                  <c:v>-343398678</c:v>
                </c:pt>
                <c:pt idx="29">
                  <c:v>-295507170</c:v>
                </c:pt>
                <c:pt idx="30">
                  <c:v>-237627112</c:v>
                </c:pt>
                <c:pt idx="31">
                  <c:v>-193814210</c:v>
                </c:pt>
                <c:pt idx="32">
                  <c:v>-163788872</c:v>
                </c:pt>
                <c:pt idx="33">
                  <c:v>-131495537</c:v>
                </c:pt>
                <c:pt idx="34">
                  <c:v>-106202720</c:v>
                </c:pt>
                <c:pt idx="35">
                  <c:v>-82275222</c:v>
                </c:pt>
                <c:pt idx="36">
                  <c:v>-66324402</c:v>
                </c:pt>
                <c:pt idx="37">
                  <c:v>-57795472</c:v>
                </c:pt>
                <c:pt idx="38">
                  <c:v>-44884090</c:v>
                </c:pt>
                <c:pt idx="39">
                  <c:v>-35154134</c:v>
                </c:pt>
                <c:pt idx="40">
                  <c:v>-27934947</c:v>
                </c:pt>
                <c:pt idx="41">
                  <c:v>-21018831</c:v>
                </c:pt>
                <c:pt idx="42">
                  <c:v>-15298988</c:v>
                </c:pt>
                <c:pt idx="43">
                  <c:v>-11141342</c:v>
                </c:pt>
                <c:pt idx="44">
                  <c:v>-7376672</c:v>
                </c:pt>
                <c:pt idx="45">
                  <c:v>-5081031</c:v>
                </c:pt>
                <c:pt idx="46">
                  <c:v>-9735683</c:v>
                </c:pt>
              </c:numCache>
            </c:numRef>
          </c:val>
        </c:ser>
        <c:ser>
          <c:idx val="3"/>
          <c:order val="3"/>
          <c:tx>
            <c:v>Mujeres con Moratoria</c:v>
          </c:tx>
          <c:spPr>
            <a:solidFill>
              <a:schemeClr val="accent5">
                <a:lumMod val="60000"/>
                <a:lumOff val="40000"/>
              </a:schemeClr>
            </a:solidFill>
            <a:ln>
              <a:solidFill>
                <a:schemeClr val="tx1"/>
              </a:solidFill>
            </a:ln>
            <a:effectLst/>
          </c:spPr>
          <c:invertIfNegative val="0"/>
          <c:cat>
            <c:strRef>
              <c:f>'1.5.10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'1.5.10 Graf'!$L$4:$L$50</c:f>
              <c:numCache>
                <c:formatCode>_ * #,##0_ ;_ * \-#,##0_ ;_ * "-"??_ ;_ @_ </c:formatCode>
                <c:ptCount val="47"/>
                <c:pt idx="0">
                  <c:v>83106</c:v>
                </c:pt>
                <c:pt idx="1">
                  <c:v>25911</c:v>
                </c:pt>
                <c:pt idx="2">
                  <c:v>44501</c:v>
                </c:pt>
                <c:pt idx="3">
                  <c:v>118594</c:v>
                </c:pt>
                <c:pt idx="4">
                  <c:v>116544</c:v>
                </c:pt>
                <c:pt idx="5">
                  <c:v>246295</c:v>
                </c:pt>
                <c:pt idx="6">
                  <c:v>380466</c:v>
                </c:pt>
                <c:pt idx="7">
                  <c:v>753508</c:v>
                </c:pt>
                <c:pt idx="8">
                  <c:v>1024272</c:v>
                </c:pt>
                <c:pt idx="9">
                  <c:v>1313981</c:v>
                </c:pt>
                <c:pt idx="10">
                  <c:v>2194210</c:v>
                </c:pt>
                <c:pt idx="11">
                  <c:v>199309439</c:v>
                </c:pt>
                <c:pt idx="12">
                  <c:v>697331892</c:v>
                </c:pt>
                <c:pt idx="13">
                  <c:v>1126264617</c:v>
                </c:pt>
                <c:pt idx="14">
                  <c:v>1198261439</c:v>
                </c:pt>
                <c:pt idx="15">
                  <c:v>1178231206</c:v>
                </c:pt>
                <c:pt idx="16">
                  <c:v>1173481126</c:v>
                </c:pt>
                <c:pt idx="17">
                  <c:v>1123416154</c:v>
                </c:pt>
                <c:pt idx="18">
                  <c:v>1099940470</c:v>
                </c:pt>
                <c:pt idx="19">
                  <c:v>1070559705</c:v>
                </c:pt>
                <c:pt idx="20">
                  <c:v>1044277779</c:v>
                </c:pt>
                <c:pt idx="21">
                  <c:v>1023025970</c:v>
                </c:pt>
                <c:pt idx="22">
                  <c:v>990105117</c:v>
                </c:pt>
                <c:pt idx="23">
                  <c:v>947403770</c:v>
                </c:pt>
                <c:pt idx="24">
                  <c:v>923997159</c:v>
                </c:pt>
                <c:pt idx="25">
                  <c:v>864146235</c:v>
                </c:pt>
                <c:pt idx="26">
                  <c:v>801368924</c:v>
                </c:pt>
                <c:pt idx="27">
                  <c:v>733451606</c:v>
                </c:pt>
                <c:pt idx="28">
                  <c:v>685636520</c:v>
                </c:pt>
                <c:pt idx="29">
                  <c:v>668084681</c:v>
                </c:pt>
                <c:pt idx="30">
                  <c:v>599706520</c:v>
                </c:pt>
                <c:pt idx="31">
                  <c:v>542042867</c:v>
                </c:pt>
                <c:pt idx="32">
                  <c:v>507870146</c:v>
                </c:pt>
                <c:pt idx="33">
                  <c:v>455005962</c:v>
                </c:pt>
                <c:pt idx="34">
                  <c:v>412496205</c:v>
                </c:pt>
                <c:pt idx="35">
                  <c:v>354736804</c:v>
                </c:pt>
                <c:pt idx="36">
                  <c:v>322184155</c:v>
                </c:pt>
                <c:pt idx="37">
                  <c:v>292987010</c:v>
                </c:pt>
                <c:pt idx="38">
                  <c:v>261771283</c:v>
                </c:pt>
                <c:pt idx="39">
                  <c:v>226734511</c:v>
                </c:pt>
                <c:pt idx="40">
                  <c:v>183626860</c:v>
                </c:pt>
                <c:pt idx="41">
                  <c:v>150522267</c:v>
                </c:pt>
                <c:pt idx="42">
                  <c:v>120900606</c:v>
                </c:pt>
                <c:pt idx="43">
                  <c:v>94771140</c:v>
                </c:pt>
                <c:pt idx="44">
                  <c:v>72156195</c:v>
                </c:pt>
                <c:pt idx="45">
                  <c:v>54261062</c:v>
                </c:pt>
                <c:pt idx="46">
                  <c:v>117997718</c:v>
                </c:pt>
              </c:numCache>
            </c:numRef>
          </c:val>
        </c:ser>
        <c:dLbls>
          <c:showLegendKey val="0"/>
          <c:showVal val="0"/>
          <c:showCatName val="0"/>
          <c:showSerName val="0"/>
          <c:showPercent val="0"/>
          <c:showBubbleSize val="0"/>
        </c:dLbls>
        <c:gapWidth val="25"/>
        <c:overlap val="100"/>
        <c:axId val="336553328"/>
        <c:axId val="336553888"/>
      </c:barChart>
      <c:catAx>
        <c:axId val="336553328"/>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Edad</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6553888"/>
        <c:crosses val="autoZero"/>
        <c:auto val="1"/>
        <c:lblAlgn val="ctr"/>
        <c:lblOffset val="100"/>
        <c:tickLblSkip val="1"/>
        <c:noMultiLvlLbl val="0"/>
      </c:catAx>
      <c:valAx>
        <c:axId val="336553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Millones de Pesos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6553328"/>
        <c:crosses val="autoZero"/>
        <c:crossBetween val="between"/>
      </c:valAx>
      <c:spPr>
        <a:noFill/>
        <a:ln>
          <a:noFill/>
        </a:ln>
        <a:effectLst/>
      </c:spPr>
    </c:plotArea>
    <c:legend>
      <c:legendPos val="t"/>
      <c:layout>
        <c:manualLayout>
          <c:xMode val="edge"/>
          <c:yMode val="edge"/>
          <c:x val="0.21837176602924635"/>
          <c:y val="0.9069153802663743"/>
          <c:w val="0.59710442444694423"/>
          <c:h val="7.7066547482390432E-2"/>
        </c:manualLayout>
      </c:layout>
      <c:overlay val="0"/>
      <c:spPr>
        <a:solidFill>
          <a:schemeClr val="bg1"/>
        </a:solidFill>
        <a:ln>
          <a:solidFill>
            <a:srgbClr val="00B0F0"/>
          </a:solidFill>
        </a:ln>
        <a:effectLst/>
      </c:spPr>
      <c:txPr>
        <a:bodyPr rot="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AR"/>
    </a:p>
  </c:txPr>
  <c:printSettings>
    <c:headerFooter/>
    <c:pageMargins b="0.75" l="0.7" r="0.7" t="0.75" header="0.3" footer="0.3"/>
    <c:pageSetup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9081781443986"/>
          <c:y val="7.3787897255877075E-2"/>
          <c:w val="0.8219607549056368"/>
          <c:h val="0.74291671745366195"/>
        </c:manualLayout>
      </c:layout>
      <c:barChart>
        <c:barDir val="col"/>
        <c:grouping val="stacked"/>
        <c:varyColors val="0"/>
        <c:ser>
          <c:idx val="0"/>
          <c:order val="0"/>
          <c:tx>
            <c:strRef>
              <c:f>'1.6.1'!$C$4</c:f>
              <c:strCache>
                <c:ptCount val="1"/>
                <c:pt idx="0">
                  <c:v>Con moratoria</c:v>
                </c:pt>
              </c:strCache>
            </c:strRef>
          </c:tx>
          <c:spPr>
            <a:solidFill>
              <a:srgbClr val="0070C0"/>
            </a:solidFill>
            <a:ln>
              <a:solidFill>
                <a:schemeClr val="tx1"/>
              </a:solidFill>
            </a:ln>
            <a:effectLst/>
          </c:spPr>
          <c:invertIfNegative val="0"/>
          <c:dLbls>
            <c:dLbl>
              <c:idx val="0"/>
              <c:tx>
                <c:rich>
                  <a:bodyPr/>
                  <a:lstStyle/>
                  <a:p>
                    <a:fld id="{E46A88EC-D05C-477F-9FD8-085803B1416D}" type="CELLRANGE">
                      <a:rPr lang="en-US"/>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0D8EDF5A-41C4-4A00-B6B3-20F1EBF7DA1A}"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7F7C4963-26FA-4BA2-B338-123854FB35F4}"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1E65BF9A-0FD9-41C2-BDE1-FF85CD29AA7C}"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4"/>
              <c:tx>
                <c:rich>
                  <a:bodyPr/>
                  <a:lstStyle/>
                  <a:p>
                    <a:fld id="{100218A2-55E5-4D1A-BFFF-5FBEA6B024CB}"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5"/>
              <c:tx>
                <c:rich>
                  <a:bodyPr/>
                  <a:lstStyle/>
                  <a:p>
                    <a:fld id="{F57D782A-960C-424E-8678-4F546410AE29}"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6"/>
              <c:tx>
                <c:rich>
                  <a:bodyPr/>
                  <a:lstStyle/>
                  <a:p>
                    <a:fld id="{C82AD628-42EB-476F-B95D-68967A007FDD}"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7"/>
              <c:tx>
                <c:rich>
                  <a:bodyPr/>
                  <a:lstStyle/>
                  <a:p>
                    <a:fld id="{9CD09535-4499-4C17-A71D-7633BA7D237A}"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8"/>
              <c:tx>
                <c:rich>
                  <a:bodyPr/>
                  <a:lstStyle/>
                  <a:p>
                    <a:fld id="{D1E87126-0557-4FE6-B6CD-9E9087513B58}"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A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'1.6.1'!$A$5:$A$13</c:f>
              <c:strCache>
                <c:ptCount val="9"/>
                <c:pt idx="0">
                  <c:v>2010</c:v>
                </c:pt>
                <c:pt idx="1">
                  <c:v>2011</c:v>
                </c:pt>
                <c:pt idx="2">
                  <c:v>2012</c:v>
                </c:pt>
                <c:pt idx="3">
                  <c:v>2013</c:v>
                </c:pt>
                <c:pt idx="4">
                  <c:v>2014</c:v>
                </c:pt>
                <c:pt idx="5">
                  <c:v>2015</c:v>
                </c:pt>
                <c:pt idx="6">
                  <c:v>2016</c:v>
                </c:pt>
                <c:pt idx="7">
                  <c:v>2017</c:v>
                </c:pt>
                <c:pt idx="8">
                  <c:v>2018(2)</c:v>
                </c:pt>
              </c:strCache>
            </c:strRef>
          </c:cat>
          <c:val>
            <c:numRef>
              <c:f>'1.6.1'!$C$5:$C$13</c:f>
              <c:numCache>
                <c:formatCode>#,##0_ ;\-#,##0\ </c:formatCode>
                <c:ptCount val="9"/>
                <c:pt idx="0">
                  <c:v>213027</c:v>
                </c:pt>
                <c:pt idx="1">
                  <c:v>143456</c:v>
                </c:pt>
                <c:pt idx="2">
                  <c:v>135530</c:v>
                </c:pt>
                <c:pt idx="3">
                  <c:v>115559</c:v>
                </c:pt>
                <c:pt idx="4">
                  <c:v>264405</c:v>
                </c:pt>
                <c:pt idx="5">
                  <c:v>604914</c:v>
                </c:pt>
                <c:pt idx="6">
                  <c:v>308194</c:v>
                </c:pt>
                <c:pt idx="7">
                  <c:v>168592</c:v>
                </c:pt>
                <c:pt idx="8">
                  <c:v>85483</c:v>
                </c:pt>
              </c:numCache>
            </c:numRef>
          </c:val>
          <c:extLst>
            <c:ext xmlns:c15="http://schemas.microsoft.com/office/drawing/2012/chart" uri="{02D57815-91ED-43cb-92C2-25804820EDAC}">
              <c15:datalabelsRange>
                <c15:f>'1.6.1'!$H$19:$H$27</c15:f>
                <c15:dlblRangeCache>
                  <c:ptCount val="9"/>
                  <c:pt idx="0">
                    <c:v>76%</c:v>
                  </c:pt>
                  <c:pt idx="1">
                    <c:v>68%</c:v>
                  </c:pt>
                  <c:pt idx="2">
                    <c:v>64%</c:v>
                  </c:pt>
                  <c:pt idx="3">
                    <c:v>60%</c:v>
                  </c:pt>
                  <c:pt idx="4">
                    <c:v>74%</c:v>
                  </c:pt>
                  <c:pt idx="5">
                    <c:v>88%</c:v>
                  </c:pt>
                  <c:pt idx="6">
                    <c:v>74%</c:v>
                  </c:pt>
                  <c:pt idx="7">
                    <c:v>61%</c:v>
                  </c:pt>
                  <c:pt idx="8">
                    <c:v>54%</c:v>
                  </c:pt>
                </c15:dlblRangeCache>
              </c15:datalabelsRange>
            </c:ext>
          </c:extLst>
        </c:ser>
        <c:ser>
          <c:idx val="1"/>
          <c:order val="1"/>
          <c:tx>
            <c:strRef>
              <c:f>'1.6.1'!$D$4</c:f>
              <c:strCache>
                <c:ptCount val="1"/>
                <c:pt idx="0">
                  <c:v>Sin moratoria</c:v>
                </c:pt>
              </c:strCache>
            </c:strRef>
          </c:tx>
          <c:spPr>
            <a:solidFill>
              <a:srgbClr val="00B0F0"/>
            </a:solidFill>
            <a:ln>
              <a:solidFill>
                <a:schemeClr val="tx1"/>
              </a:solidFill>
            </a:ln>
            <a:effectLst/>
          </c:spPr>
          <c:invertIfNegative val="0"/>
          <c:dLbls>
            <c:dLbl>
              <c:idx val="0"/>
              <c:tx>
                <c:rich>
                  <a:bodyPr/>
                  <a:lstStyle/>
                  <a:p>
                    <a:fld id="{8D870BFF-14C4-438D-9DDF-396FCF26E804}" type="CELLRANGE">
                      <a:rPr lang="en-US"/>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5BAC45AC-2115-40AD-8932-B0423661867F}"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6B82B6CA-03DF-42C3-B30F-291FF615411E}"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1A93043B-C140-44BE-BE1C-AED71FE8EA7C}"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4"/>
              <c:tx>
                <c:rich>
                  <a:bodyPr/>
                  <a:lstStyle/>
                  <a:p>
                    <a:fld id="{12C4F71C-B3C3-48EB-B376-F2FDEA1FF9AA}"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5"/>
              <c:tx>
                <c:rich>
                  <a:bodyPr/>
                  <a:lstStyle/>
                  <a:p>
                    <a:fld id="{862BEF92-6C98-43B4-AA57-FCC21156C8BA}"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6"/>
              <c:tx>
                <c:rich>
                  <a:bodyPr/>
                  <a:lstStyle/>
                  <a:p>
                    <a:fld id="{815BFE28-B31C-4AB2-A23B-D55973F55A76}"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7"/>
              <c:tx>
                <c:rich>
                  <a:bodyPr/>
                  <a:lstStyle/>
                  <a:p>
                    <a:fld id="{C29F9990-03F0-4122-A41F-551643F6A4F7}"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8"/>
              <c:tx>
                <c:rich>
                  <a:bodyPr/>
                  <a:lstStyle/>
                  <a:p>
                    <a:fld id="{893D4A56-141A-4BFB-8838-D0038D353DA2}"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A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'1.6.1'!$A$5:$A$13</c:f>
              <c:strCache>
                <c:ptCount val="9"/>
                <c:pt idx="0">
                  <c:v>2010</c:v>
                </c:pt>
                <c:pt idx="1">
                  <c:v>2011</c:v>
                </c:pt>
                <c:pt idx="2">
                  <c:v>2012</c:v>
                </c:pt>
                <c:pt idx="3">
                  <c:v>2013</c:v>
                </c:pt>
                <c:pt idx="4">
                  <c:v>2014</c:v>
                </c:pt>
                <c:pt idx="5">
                  <c:v>2015</c:v>
                </c:pt>
                <c:pt idx="6">
                  <c:v>2016</c:v>
                </c:pt>
                <c:pt idx="7">
                  <c:v>2017</c:v>
                </c:pt>
                <c:pt idx="8">
                  <c:v>2018(2)</c:v>
                </c:pt>
              </c:strCache>
            </c:strRef>
          </c:cat>
          <c:val>
            <c:numRef>
              <c:f>'1.6.1'!$D$5:$D$13</c:f>
              <c:numCache>
                <c:formatCode>#,##0_ ;\-#,##0\ </c:formatCode>
                <c:ptCount val="9"/>
                <c:pt idx="0">
                  <c:v>67045</c:v>
                </c:pt>
                <c:pt idx="1">
                  <c:v>66435</c:v>
                </c:pt>
                <c:pt idx="2">
                  <c:v>77721</c:v>
                </c:pt>
                <c:pt idx="3">
                  <c:v>78177</c:v>
                </c:pt>
                <c:pt idx="4">
                  <c:v>91641</c:v>
                </c:pt>
                <c:pt idx="5">
                  <c:v>80071</c:v>
                </c:pt>
                <c:pt idx="6">
                  <c:v>106505</c:v>
                </c:pt>
                <c:pt idx="7">
                  <c:v>108880</c:v>
                </c:pt>
                <c:pt idx="8">
                  <c:v>73997</c:v>
                </c:pt>
              </c:numCache>
            </c:numRef>
          </c:val>
          <c:extLst>
            <c:ext xmlns:c15="http://schemas.microsoft.com/office/drawing/2012/chart" uri="{02D57815-91ED-43cb-92C2-25804820EDAC}">
              <c15:datalabelsRange>
                <c15:f>'1.6.1'!$I$19:$I$27</c15:f>
                <c15:dlblRangeCache>
                  <c:ptCount val="9"/>
                  <c:pt idx="0">
                    <c:v>24%</c:v>
                  </c:pt>
                  <c:pt idx="1">
                    <c:v>32%</c:v>
                  </c:pt>
                  <c:pt idx="2">
                    <c:v>36%</c:v>
                  </c:pt>
                  <c:pt idx="3">
                    <c:v>40%</c:v>
                  </c:pt>
                  <c:pt idx="4">
                    <c:v>26%</c:v>
                  </c:pt>
                  <c:pt idx="5">
                    <c:v>12%</c:v>
                  </c:pt>
                  <c:pt idx="6">
                    <c:v>26%</c:v>
                  </c:pt>
                  <c:pt idx="7">
                    <c:v>39%</c:v>
                  </c:pt>
                  <c:pt idx="8">
                    <c:v>46%</c:v>
                  </c:pt>
                </c15:dlblRangeCache>
              </c15:datalabelsRange>
            </c:ext>
          </c:extLst>
        </c:ser>
        <c:dLbls>
          <c:showLegendKey val="0"/>
          <c:showVal val="0"/>
          <c:showCatName val="0"/>
          <c:showSerName val="0"/>
          <c:showPercent val="0"/>
          <c:showBubbleSize val="0"/>
        </c:dLbls>
        <c:gapWidth val="75"/>
        <c:overlap val="100"/>
        <c:axId val="336557248"/>
        <c:axId val="336557808"/>
      </c:barChart>
      <c:catAx>
        <c:axId val="336557248"/>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Año</a:t>
                </a:r>
                <a:r>
                  <a:rPr lang="es-AR" baseline="30000">
                    <a:solidFill>
                      <a:sysClr val="windowText" lastClr="000000"/>
                    </a:solidFill>
                  </a:rPr>
                  <a:t>(1)</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6557808"/>
        <c:crosses val="autoZero"/>
        <c:auto val="1"/>
        <c:lblAlgn val="ctr"/>
        <c:lblOffset val="100"/>
        <c:noMultiLvlLbl val="0"/>
      </c:catAx>
      <c:valAx>
        <c:axId val="336557808"/>
        <c:scaling>
          <c:orientation val="minMax"/>
          <c:max val="7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Altas</a:t>
                </a:r>
              </a:p>
            </c:rich>
          </c:tx>
          <c:layout>
            <c:manualLayout>
              <c:xMode val="edge"/>
              <c:yMode val="edge"/>
              <c:x val="1.4509519643377912E-2"/>
              <c:y val="0.2878419609313541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6557248"/>
        <c:crosses val="autoZero"/>
        <c:crossBetween val="between"/>
      </c:valAx>
      <c:spPr>
        <a:noFill/>
        <a:ln>
          <a:noFill/>
        </a:ln>
        <a:effectLst/>
      </c:spPr>
    </c:plotArea>
    <c:legend>
      <c:legendPos val="t"/>
      <c:layout>
        <c:manualLayout>
          <c:xMode val="edge"/>
          <c:yMode val="edge"/>
          <c:x val="0.21393462180863757"/>
          <c:y val="7.8431372549019607E-2"/>
          <c:w val="0.17232295963004624"/>
          <c:h val="0.14809130282863248"/>
        </c:manualLayout>
      </c:layout>
      <c:overlay val="0"/>
      <c:spPr>
        <a:solidFill>
          <a:schemeClr val="bg1"/>
        </a:solidFill>
        <a:ln>
          <a:solidFill>
            <a:srgbClr val="00B0F0"/>
          </a:solid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AR"/>
    </a:p>
  </c:txPr>
  <c:printSettings>
    <c:headerFooter/>
    <c:pageMargins b="0.75" l="0.7" r="0.7" t="0.75" header="0.3" footer="0.3"/>
    <c:pageSetup orientation="portrait"/>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9081781443986"/>
          <c:y val="7.3787897255877075E-2"/>
          <c:w val="0.8219607549056368"/>
          <c:h val="0.74291671745366195"/>
        </c:manualLayout>
      </c:layout>
      <c:barChart>
        <c:barDir val="col"/>
        <c:grouping val="stacked"/>
        <c:varyColors val="0"/>
        <c:ser>
          <c:idx val="0"/>
          <c:order val="0"/>
          <c:tx>
            <c:strRef>
              <c:f>'1.6.2'!$C$4</c:f>
              <c:strCache>
                <c:ptCount val="1"/>
                <c:pt idx="0">
                  <c:v>Con moratoria</c:v>
                </c:pt>
              </c:strCache>
            </c:strRef>
          </c:tx>
          <c:spPr>
            <a:solidFill>
              <a:srgbClr val="0070C0"/>
            </a:solidFill>
            <a:ln>
              <a:solidFill>
                <a:schemeClr val="tx1"/>
              </a:solidFill>
            </a:ln>
            <a:effectLst/>
          </c:spPr>
          <c:invertIfNegative val="0"/>
          <c:dLbls>
            <c:dLbl>
              <c:idx val="0"/>
              <c:tx>
                <c:rich>
                  <a:bodyPr/>
                  <a:lstStyle/>
                  <a:p>
                    <a:fld id="{0C96E2EF-7FC5-4444-8A40-EAF630197E61}" type="CELLRANGE">
                      <a:rPr lang="en-US"/>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B19BE8D2-5C38-436C-B96C-FCD4B3DFBF83}"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F94090F4-C194-41CC-AA10-356001229E88}"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A3A793C3-1934-4F08-A425-38AF46F671BB}"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4"/>
              <c:tx>
                <c:rich>
                  <a:bodyPr/>
                  <a:lstStyle/>
                  <a:p>
                    <a:fld id="{E49FDF63-0022-4E2B-97AC-2593441AD1B8}"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5"/>
              <c:tx>
                <c:rich>
                  <a:bodyPr/>
                  <a:lstStyle/>
                  <a:p>
                    <a:fld id="{F33DA274-00C3-4699-A40A-2CFD50C12B26}"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6"/>
              <c:tx>
                <c:rich>
                  <a:bodyPr/>
                  <a:lstStyle/>
                  <a:p>
                    <a:fld id="{3E8971C1-8D14-47A6-B3F8-380DD03928E8}"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7"/>
              <c:tx>
                <c:rich>
                  <a:bodyPr/>
                  <a:lstStyle/>
                  <a:p>
                    <a:fld id="{1BB61668-87A1-4DF2-AD1A-3CC23CA54EE4}"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8"/>
              <c:tx>
                <c:rich>
                  <a:bodyPr/>
                  <a:lstStyle/>
                  <a:p>
                    <a:fld id="{51BDAF7D-E243-4B62-B1C5-1F5EB7A9274E}"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A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'1.6.2'!$A$5:$A$13</c:f>
              <c:strCache>
                <c:ptCount val="9"/>
                <c:pt idx="0">
                  <c:v>2010</c:v>
                </c:pt>
                <c:pt idx="1">
                  <c:v>2011</c:v>
                </c:pt>
                <c:pt idx="2">
                  <c:v>2012</c:v>
                </c:pt>
                <c:pt idx="3">
                  <c:v>2013</c:v>
                </c:pt>
                <c:pt idx="4">
                  <c:v>2014</c:v>
                </c:pt>
                <c:pt idx="5">
                  <c:v>2015</c:v>
                </c:pt>
                <c:pt idx="6">
                  <c:v>2016</c:v>
                </c:pt>
                <c:pt idx="7">
                  <c:v>2017</c:v>
                </c:pt>
                <c:pt idx="8">
                  <c:v>2018(2)</c:v>
                </c:pt>
              </c:strCache>
            </c:strRef>
          </c:cat>
          <c:val>
            <c:numRef>
              <c:f>'1.6.2'!$C$5:$C$13</c:f>
              <c:numCache>
                <c:formatCode>#,##0_ ;\-#,##0\ </c:formatCode>
                <c:ptCount val="9"/>
                <c:pt idx="0">
                  <c:v>37246</c:v>
                </c:pt>
                <c:pt idx="1">
                  <c:v>34303</c:v>
                </c:pt>
                <c:pt idx="2">
                  <c:v>26736</c:v>
                </c:pt>
                <c:pt idx="3">
                  <c:v>16157</c:v>
                </c:pt>
                <c:pt idx="4">
                  <c:v>12110</c:v>
                </c:pt>
                <c:pt idx="5">
                  <c:v>13964</c:v>
                </c:pt>
                <c:pt idx="6">
                  <c:v>20454</c:v>
                </c:pt>
                <c:pt idx="7">
                  <c:v>18481</c:v>
                </c:pt>
                <c:pt idx="8">
                  <c:v>9915</c:v>
                </c:pt>
              </c:numCache>
            </c:numRef>
          </c:val>
          <c:extLst>
            <c:ext xmlns:c15="http://schemas.microsoft.com/office/drawing/2012/chart" uri="{02D57815-91ED-43cb-92C2-25804820EDAC}">
              <c15:datalabelsRange>
                <c15:f>'1.6.2'!$H$18:$H$26</c15:f>
                <c15:dlblRangeCache>
                  <c:ptCount val="9"/>
                  <c:pt idx="0">
                    <c:v>35%</c:v>
                  </c:pt>
                  <c:pt idx="1">
                    <c:v>33%</c:v>
                  </c:pt>
                  <c:pt idx="2">
                    <c:v>25%</c:v>
                  </c:pt>
                  <c:pt idx="3">
                    <c:v>17%</c:v>
                  </c:pt>
                  <c:pt idx="4">
                    <c:v>12%</c:v>
                  </c:pt>
                  <c:pt idx="5">
                    <c:v>15%</c:v>
                  </c:pt>
                  <c:pt idx="6">
                    <c:v>17%</c:v>
                  </c:pt>
                  <c:pt idx="7">
                    <c:v>16%</c:v>
                  </c:pt>
                  <c:pt idx="8">
                    <c:v>13%</c:v>
                  </c:pt>
                </c15:dlblRangeCache>
              </c15:datalabelsRange>
            </c:ext>
          </c:extLst>
        </c:ser>
        <c:ser>
          <c:idx val="1"/>
          <c:order val="1"/>
          <c:tx>
            <c:strRef>
              <c:f>'1.6.2'!$D$4</c:f>
              <c:strCache>
                <c:ptCount val="1"/>
                <c:pt idx="0">
                  <c:v>Sin moratoria</c:v>
                </c:pt>
              </c:strCache>
            </c:strRef>
          </c:tx>
          <c:spPr>
            <a:solidFill>
              <a:srgbClr val="00B0F0"/>
            </a:solidFill>
            <a:ln>
              <a:solidFill>
                <a:schemeClr val="tx1"/>
              </a:solidFill>
            </a:ln>
            <a:effectLst/>
          </c:spPr>
          <c:invertIfNegative val="0"/>
          <c:dLbls>
            <c:dLbl>
              <c:idx val="0"/>
              <c:tx>
                <c:rich>
                  <a:bodyPr/>
                  <a:lstStyle/>
                  <a:p>
                    <a:fld id="{6C01128E-2E0E-48AD-886E-8FF518925382}" type="CELLRANGE">
                      <a:rPr lang="en-US"/>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2918B905-B1C2-47A7-AFD8-A110B94CBC7E}"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5027F40F-1561-4D24-B4DD-D5D5382CF691}"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435CD1B9-5248-41B9-A5AD-C276BA7FFC16}"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4"/>
              <c:tx>
                <c:rich>
                  <a:bodyPr/>
                  <a:lstStyle/>
                  <a:p>
                    <a:fld id="{CE23F9B1-E23B-4B1A-96B4-53FA0FEE2290}"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5"/>
              <c:tx>
                <c:rich>
                  <a:bodyPr/>
                  <a:lstStyle/>
                  <a:p>
                    <a:fld id="{892B7E15-AB70-4932-B80F-62411B67DFD5}"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6"/>
              <c:tx>
                <c:rich>
                  <a:bodyPr/>
                  <a:lstStyle/>
                  <a:p>
                    <a:fld id="{004D5F15-6E0A-4D65-B8B5-4A8F310EA33A}"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7"/>
              <c:tx>
                <c:rich>
                  <a:bodyPr/>
                  <a:lstStyle/>
                  <a:p>
                    <a:fld id="{AB67936D-56D1-426F-8D1D-AB11A7D6F664}"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8"/>
              <c:tx>
                <c:rich>
                  <a:bodyPr/>
                  <a:lstStyle/>
                  <a:p>
                    <a:fld id="{B2C18A69-1381-4E3D-99AD-AA7E549D4682}"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A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'1.6.2'!$A$5:$A$13</c:f>
              <c:strCache>
                <c:ptCount val="9"/>
                <c:pt idx="0">
                  <c:v>2010</c:v>
                </c:pt>
                <c:pt idx="1">
                  <c:v>2011</c:v>
                </c:pt>
                <c:pt idx="2">
                  <c:v>2012</c:v>
                </c:pt>
                <c:pt idx="3">
                  <c:v>2013</c:v>
                </c:pt>
                <c:pt idx="4">
                  <c:v>2014</c:v>
                </c:pt>
                <c:pt idx="5">
                  <c:v>2015</c:v>
                </c:pt>
                <c:pt idx="6">
                  <c:v>2016</c:v>
                </c:pt>
                <c:pt idx="7">
                  <c:v>2017</c:v>
                </c:pt>
                <c:pt idx="8">
                  <c:v>2018(2)</c:v>
                </c:pt>
              </c:strCache>
            </c:strRef>
          </c:cat>
          <c:val>
            <c:numRef>
              <c:f>'1.6.2'!$D$5:$D$13</c:f>
              <c:numCache>
                <c:formatCode>#,##0_ ;\-#,##0\ </c:formatCode>
                <c:ptCount val="9"/>
                <c:pt idx="0">
                  <c:v>70142</c:v>
                </c:pt>
                <c:pt idx="1">
                  <c:v>68613</c:v>
                </c:pt>
                <c:pt idx="2">
                  <c:v>80047</c:v>
                </c:pt>
                <c:pt idx="3">
                  <c:v>80569</c:v>
                </c:pt>
                <c:pt idx="4">
                  <c:v>85574</c:v>
                </c:pt>
                <c:pt idx="5">
                  <c:v>80289</c:v>
                </c:pt>
                <c:pt idx="6">
                  <c:v>99663</c:v>
                </c:pt>
                <c:pt idx="7">
                  <c:v>96724</c:v>
                </c:pt>
                <c:pt idx="8">
                  <c:v>64354</c:v>
                </c:pt>
              </c:numCache>
            </c:numRef>
          </c:val>
          <c:extLst>
            <c:ext xmlns:c15="http://schemas.microsoft.com/office/drawing/2012/chart" uri="{02D57815-91ED-43cb-92C2-25804820EDAC}">
              <c15:datalabelsRange>
                <c15:f>'1.6.2'!$I$18:$I$26</c15:f>
                <c15:dlblRangeCache>
                  <c:ptCount val="9"/>
                  <c:pt idx="0">
                    <c:v>65%</c:v>
                  </c:pt>
                  <c:pt idx="1">
                    <c:v>67%</c:v>
                  </c:pt>
                  <c:pt idx="2">
                    <c:v>75%</c:v>
                  </c:pt>
                  <c:pt idx="3">
                    <c:v>83%</c:v>
                  </c:pt>
                  <c:pt idx="4">
                    <c:v>88%</c:v>
                  </c:pt>
                  <c:pt idx="5">
                    <c:v>85%</c:v>
                  </c:pt>
                  <c:pt idx="6">
                    <c:v>83%</c:v>
                  </c:pt>
                  <c:pt idx="7">
                    <c:v>84%</c:v>
                  </c:pt>
                  <c:pt idx="8">
                    <c:v>87%</c:v>
                  </c:pt>
                </c15:dlblRangeCache>
              </c15:datalabelsRange>
            </c:ext>
          </c:extLst>
        </c:ser>
        <c:dLbls>
          <c:showLegendKey val="0"/>
          <c:showVal val="0"/>
          <c:showCatName val="0"/>
          <c:showSerName val="0"/>
          <c:showPercent val="0"/>
          <c:showBubbleSize val="0"/>
        </c:dLbls>
        <c:gapWidth val="75"/>
        <c:overlap val="100"/>
        <c:axId val="336561168"/>
        <c:axId val="336561728"/>
      </c:barChart>
      <c:catAx>
        <c:axId val="336561168"/>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Año</a:t>
                </a:r>
                <a:r>
                  <a:rPr lang="es-AR" baseline="30000">
                    <a:solidFill>
                      <a:sysClr val="windowText" lastClr="000000"/>
                    </a:solidFill>
                  </a:rPr>
                  <a:t>(1)</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6561728"/>
        <c:crosses val="autoZero"/>
        <c:auto val="1"/>
        <c:lblAlgn val="ctr"/>
        <c:lblOffset val="100"/>
        <c:noMultiLvlLbl val="0"/>
      </c:catAx>
      <c:valAx>
        <c:axId val="336561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Altas</a:t>
                </a:r>
              </a:p>
            </c:rich>
          </c:tx>
          <c:layout>
            <c:manualLayout>
              <c:xMode val="edge"/>
              <c:yMode val="edge"/>
              <c:x val="1.4509519643377912E-2"/>
              <c:y val="0.2878419609313541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6561168"/>
        <c:crosses val="autoZero"/>
        <c:crossBetween val="between"/>
      </c:valAx>
      <c:spPr>
        <a:noFill/>
        <a:ln>
          <a:noFill/>
        </a:ln>
        <a:effectLst/>
      </c:spPr>
    </c:plotArea>
    <c:legend>
      <c:legendPos val="t"/>
      <c:layout>
        <c:manualLayout>
          <c:xMode val="edge"/>
          <c:yMode val="edge"/>
          <c:x val="0.21393462180863757"/>
          <c:y val="7.8431372549019607E-2"/>
          <c:w val="0.17232295963004624"/>
          <c:h val="0.14809130282863248"/>
        </c:manualLayout>
      </c:layout>
      <c:overlay val="0"/>
      <c:spPr>
        <a:solidFill>
          <a:schemeClr val="bg1"/>
        </a:solidFill>
        <a:ln>
          <a:solidFill>
            <a:srgbClr val="00B0F0"/>
          </a:solid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AR"/>
    </a:p>
  </c:txPr>
  <c:printSettings>
    <c:headerFooter/>
    <c:pageMargins b="0.75" l="0.7" r="0.7" t="0.75" header="0.3" footer="0.3"/>
    <c:pageSetup orientation="portrait"/>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48922293804181"/>
          <c:y val="7.3787897255877075E-2"/>
          <c:w val="0.80926238765608849"/>
          <c:h val="0.74291671745366195"/>
        </c:manualLayout>
      </c:layout>
      <c:barChart>
        <c:barDir val="col"/>
        <c:grouping val="stacked"/>
        <c:varyColors val="0"/>
        <c:ser>
          <c:idx val="0"/>
          <c:order val="0"/>
          <c:tx>
            <c:strRef>
              <c:f>'2.1'!$L$6</c:f>
              <c:strCache>
                <c:ptCount val="1"/>
                <c:pt idx="0">
                  <c:v>Asistenciales</c:v>
                </c:pt>
              </c:strCache>
            </c:strRef>
          </c:tx>
          <c:spPr>
            <a:solidFill>
              <a:srgbClr val="0070C0"/>
            </a:solidFill>
            <a:ln>
              <a:solidFill>
                <a:schemeClr val="tx1"/>
              </a:solidFill>
            </a:ln>
            <a:effectLst/>
          </c:spPr>
          <c:invertIfNegative val="0"/>
          <c:cat>
            <c:numRef>
              <c:f>'2.1'!$A$7:$A$24</c:f>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formatCode="mmm\-yy">
                  <c:v>43344</c:v>
                </c:pt>
              </c:numCache>
            </c:numRef>
          </c:cat>
          <c:val>
            <c:numRef>
              <c:f>'2.1'!$L$7:$L$24</c:f>
              <c:numCache>
                <c:formatCode>#,##0</c:formatCode>
                <c:ptCount val="18"/>
                <c:pt idx="0">
                  <c:v>170688</c:v>
                </c:pt>
                <c:pt idx="1">
                  <c:v>171790</c:v>
                </c:pt>
                <c:pt idx="2">
                  <c:v>179462</c:v>
                </c:pt>
                <c:pt idx="3">
                  <c:v>204383</c:v>
                </c:pt>
                <c:pt idx="4">
                  <c:v>278885</c:v>
                </c:pt>
                <c:pt idx="5">
                  <c:v>347223</c:v>
                </c:pt>
                <c:pt idx="6">
                  <c:v>430747</c:v>
                </c:pt>
                <c:pt idx="7">
                  <c:v>526978</c:v>
                </c:pt>
                <c:pt idx="8">
                  <c:v>678684</c:v>
                </c:pt>
                <c:pt idx="9">
                  <c:v>843222</c:v>
                </c:pt>
                <c:pt idx="10">
                  <c:v>1002631</c:v>
                </c:pt>
                <c:pt idx="11">
                  <c:v>1151713</c:v>
                </c:pt>
                <c:pt idx="12">
                  <c:v>1277482</c:v>
                </c:pt>
                <c:pt idx="13">
                  <c:v>1378747</c:v>
                </c:pt>
                <c:pt idx="14">
                  <c:v>1409012</c:v>
                </c:pt>
                <c:pt idx="15">
                  <c:v>1390872</c:v>
                </c:pt>
                <c:pt idx="16">
                  <c:v>1390560</c:v>
                </c:pt>
                <c:pt idx="17">
                  <c:v>1357015</c:v>
                </c:pt>
              </c:numCache>
            </c:numRef>
          </c:val>
        </c:ser>
        <c:ser>
          <c:idx val="1"/>
          <c:order val="1"/>
          <c:tx>
            <c:strRef>
              <c:f>'2.1'!$M$6</c:f>
              <c:strCache>
                <c:ptCount val="1"/>
                <c:pt idx="0">
                  <c:v>Resto de PNC</c:v>
                </c:pt>
              </c:strCache>
            </c:strRef>
          </c:tx>
          <c:spPr>
            <a:solidFill>
              <a:srgbClr val="00B0F0"/>
            </a:solidFill>
            <a:ln>
              <a:solidFill>
                <a:schemeClr val="tx1"/>
              </a:solidFill>
            </a:ln>
            <a:effectLst/>
          </c:spPr>
          <c:invertIfNegative val="0"/>
          <c:cat>
            <c:numRef>
              <c:f>'2.1'!$A$7:$A$24</c:f>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formatCode="mmm\-yy">
                  <c:v>43344</c:v>
                </c:pt>
              </c:numCache>
            </c:numRef>
          </c:cat>
          <c:val>
            <c:numRef>
              <c:f>'2.1'!$M$7:$M$24</c:f>
              <c:numCache>
                <c:formatCode>#,##0</c:formatCode>
                <c:ptCount val="18"/>
                <c:pt idx="0">
                  <c:v>170159</c:v>
                </c:pt>
                <c:pt idx="1">
                  <c:v>159761</c:v>
                </c:pt>
                <c:pt idx="2">
                  <c:v>161912</c:v>
                </c:pt>
                <c:pt idx="3">
                  <c:v>158322</c:v>
                </c:pt>
                <c:pt idx="4">
                  <c:v>154252</c:v>
                </c:pt>
                <c:pt idx="5">
                  <c:v>156271</c:v>
                </c:pt>
                <c:pt idx="6">
                  <c:v>153352</c:v>
                </c:pt>
                <c:pt idx="7">
                  <c:v>146565</c:v>
                </c:pt>
                <c:pt idx="8">
                  <c:v>140652</c:v>
                </c:pt>
                <c:pt idx="9">
                  <c:v>136730</c:v>
                </c:pt>
                <c:pt idx="10">
                  <c:v>132117</c:v>
                </c:pt>
                <c:pt idx="11">
                  <c:v>127630</c:v>
                </c:pt>
                <c:pt idx="12">
                  <c:v>121704</c:v>
                </c:pt>
                <c:pt idx="13">
                  <c:v>116623</c:v>
                </c:pt>
                <c:pt idx="14">
                  <c:v>112673</c:v>
                </c:pt>
                <c:pt idx="15">
                  <c:v>104039</c:v>
                </c:pt>
                <c:pt idx="16">
                  <c:v>98299</c:v>
                </c:pt>
                <c:pt idx="17">
                  <c:v>97148</c:v>
                </c:pt>
              </c:numCache>
            </c:numRef>
          </c:val>
        </c:ser>
        <c:dLbls>
          <c:showLegendKey val="0"/>
          <c:showVal val="0"/>
          <c:showCatName val="0"/>
          <c:showSerName val="0"/>
          <c:showPercent val="0"/>
          <c:showBubbleSize val="0"/>
        </c:dLbls>
        <c:gapWidth val="25"/>
        <c:overlap val="100"/>
        <c:axId val="336565648"/>
        <c:axId val="336566208"/>
      </c:barChart>
      <c:catAx>
        <c:axId val="336565648"/>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s-AR"/>
                  <a:t>Año</a:t>
                </a:r>
                <a:r>
                  <a:rPr lang="es-AR" baseline="30000"/>
                  <a:t>(1)</a:t>
                </a:r>
              </a:p>
            </c:rich>
          </c:tx>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title>
        <c:numFmt formatCode="0"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s-AR"/>
          </a:p>
        </c:txPr>
        <c:crossAx val="336566208"/>
        <c:crosses val="autoZero"/>
        <c:auto val="1"/>
        <c:lblAlgn val="ctr"/>
        <c:lblOffset val="100"/>
        <c:noMultiLvlLbl val="0"/>
      </c:catAx>
      <c:valAx>
        <c:axId val="336566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s-AR"/>
                  <a:t>Cantidad de beneficios</a:t>
                </a:r>
              </a:p>
            </c:rich>
          </c:tx>
          <c:layout>
            <c:manualLayout>
              <c:xMode val="edge"/>
              <c:yMode val="edge"/>
              <c:x val="2.7207985365465679E-2"/>
              <c:y val="0.28784196093135417"/>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336565648"/>
        <c:crosses val="autoZero"/>
        <c:crossBetween val="between"/>
      </c:valAx>
      <c:spPr>
        <a:noFill/>
        <a:ln>
          <a:noFill/>
        </a:ln>
        <a:effectLst/>
      </c:spPr>
    </c:plotArea>
    <c:legend>
      <c:legendPos val="t"/>
      <c:layout>
        <c:manualLayout>
          <c:xMode val="edge"/>
          <c:yMode val="edge"/>
          <c:x val="0.21393462180863757"/>
          <c:y val="7.8431372549019607E-2"/>
          <c:w val="0.17616840003292772"/>
          <c:h val="0.13398736922590557"/>
        </c:manualLayout>
      </c:layout>
      <c:overlay val="0"/>
      <c:spPr>
        <a:solidFill>
          <a:schemeClr val="bg1"/>
        </a:solidFill>
        <a:ln>
          <a:solidFill>
            <a:srgbClr val="00B0F0"/>
          </a:solid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1"/>
          <c:y val="0.18890813648293972"/>
          <c:w val="0.67197112860892405"/>
          <c:h val="0.51323928258967644"/>
        </c:manualLayout>
      </c:layout>
      <c:barChart>
        <c:barDir val="col"/>
        <c:grouping val="clustered"/>
        <c:varyColors val="0"/>
        <c:ser>
          <c:idx val="2"/>
          <c:order val="2"/>
          <c:tx>
            <c:strRef>
              <c:f>'1.1.3 G1'!$T$27</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G1'!$W$27:$AF$27</c:f>
              <c:numCache>
                <c:formatCode>_ * #,##0_ ;_ * \-#,##0_ ;_ * "-"??_ ;_ @_ </c:formatCode>
                <c:ptCount val="10"/>
                <c:pt idx="0">
                  <c:v>1965</c:v>
                </c:pt>
                <c:pt idx="1">
                  <c:v>5360</c:v>
                </c:pt>
                <c:pt idx="2">
                  <c:v>7430</c:v>
                </c:pt>
                <c:pt idx="3">
                  <c:v>8198</c:v>
                </c:pt>
                <c:pt idx="4">
                  <c:v>7900</c:v>
                </c:pt>
                <c:pt idx="5">
                  <c:v>6485</c:v>
                </c:pt>
                <c:pt idx="6">
                  <c:v>6298</c:v>
                </c:pt>
                <c:pt idx="7">
                  <c:v>6240</c:v>
                </c:pt>
                <c:pt idx="8">
                  <c:v>5311</c:v>
                </c:pt>
                <c:pt idx="9">
                  <c:v>2510</c:v>
                </c:pt>
              </c:numCache>
            </c:numRef>
          </c:val>
        </c:ser>
        <c:ser>
          <c:idx val="3"/>
          <c:order val="3"/>
          <c:tx>
            <c:strRef>
              <c:f>'1.1.3 G1'!$T$28</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G1'!$W$28:$AF$28</c:f>
              <c:numCache>
                <c:formatCode>_ * #,##0_ ;_ * \-#,##0_ ;_ * "-"??_ ;_ @_ </c:formatCode>
                <c:ptCount val="10"/>
                <c:pt idx="0">
                  <c:v>1614</c:v>
                </c:pt>
                <c:pt idx="1">
                  <c:v>4943</c:v>
                </c:pt>
                <c:pt idx="2">
                  <c:v>7920</c:v>
                </c:pt>
                <c:pt idx="3">
                  <c:v>8845</c:v>
                </c:pt>
                <c:pt idx="4">
                  <c:v>8541</c:v>
                </c:pt>
                <c:pt idx="5">
                  <c:v>7402</c:v>
                </c:pt>
                <c:pt idx="6">
                  <c:v>6797</c:v>
                </c:pt>
                <c:pt idx="7">
                  <c:v>6453</c:v>
                </c:pt>
                <c:pt idx="8">
                  <c:v>4022</c:v>
                </c:pt>
                <c:pt idx="9">
                  <c:v>1940</c:v>
                </c:pt>
              </c:numCache>
            </c:numRef>
          </c:val>
        </c:ser>
        <c:dLbls>
          <c:showLegendKey val="0"/>
          <c:showVal val="0"/>
          <c:showCatName val="0"/>
          <c:showSerName val="0"/>
          <c:showPercent val="0"/>
          <c:showBubbleSize val="0"/>
        </c:dLbls>
        <c:gapWidth val="75"/>
        <c:axId val="327619936"/>
        <c:axId val="327619376"/>
      </c:barChart>
      <c:lineChart>
        <c:grouping val="standard"/>
        <c:varyColors val="0"/>
        <c:ser>
          <c:idx val="0"/>
          <c:order val="0"/>
          <c:tx>
            <c:strRef>
              <c:f>'1.1.3 G1'!$T$29</c:f>
              <c:strCache>
                <c:ptCount val="1"/>
                <c:pt idx="0">
                  <c:v>Sal. Prom. Varones</c:v>
                </c:pt>
              </c:strCache>
            </c:strRef>
          </c:tx>
          <c:spPr>
            <a:ln w="12700" cap="rnd">
              <a:solidFill>
                <a:srgbClr val="0070C0"/>
              </a:solidFill>
              <a:prstDash val="sysDash"/>
              <a:round/>
            </a:ln>
            <a:effectLst/>
          </c:spPr>
          <c:marker>
            <c:symbol val="none"/>
          </c:marker>
          <c:cat>
            <c:strRef>
              <c:f>'1.1.3 G1'!$W$8:$AF$8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G1'!$W$29:$AF$29</c:f>
              <c:numCache>
                <c:formatCode>_ * #,##0_ ;_ * \-#,##0_ ;_ * "-"??_ ;_ @_ </c:formatCode>
                <c:ptCount val="10"/>
                <c:pt idx="0">
                  <c:v>32669</c:v>
                </c:pt>
                <c:pt idx="1">
                  <c:v>37956</c:v>
                </c:pt>
                <c:pt idx="2">
                  <c:v>43217</c:v>
                </c:pt>
                <c:pt idx="3">
                  <c:v>45760</c:v>
                </c:pt>
                <c:pt idx="4">
                  <c:v>49616</c:v>
                </c:pt>
                <c:pt idx="5">
                  <c:v>53695</c:v>
                </c:pt>
                <c:pt idx="6">
                  <c:v>60059</c:v>
                </c:pt>
                <c:pt idx="7">
                  <c:v>64629</c:v>
                </c:pt>
                <c:pt idx="8">
                  <c:v>63757</c:v>
                </c:pt>
                <c:pt idx="9">
                  <c:v>65800</c:v>
                </c:pt>
              </c:numCache>
            </c:numRef>
          </c:val>
          <c:smooth val="0"/>
        </c:ser>
        <c:ser>
          <c:idx val="1"/>
          <c:order val="1"/>
          <c:tx>
            <c:strRef>
              <c:f>'1.1.3 G1'!$T$30</c:f>
              <c:strCache>
                <c:ptCount val="1"/>
                <c:pt idx="0">
                  <c:v>Sal. Prom. Mujeres</c:v>
                </c:pt>
              </c:strCache>
            </c:strRef>
          </c:tx>
          <c:spPr>
            <a:ln w="12700" cap="sq" cmpd="sng">
              <a:solidFill>
                <a:srgbClr val="00B0F0"/>
              </a:solidFill>
              <a:prstDash val="lgDash"/>
              <a:miter lim="800000"/>
            </a:ln>
            <a:effectLst/>
          </c:spPr>
          <c:marker>
            <c:symbol val="none"/>
          </c:marker>
          <c:cat>
            <c:strRef>
              <c:f>'1.1.3 G1'!$W$8:$AF$8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G1'!$W$30:$AF$30</c:f>
              <c:numCache>
                <c:formatCode>_ * #,##0_ ;_ * \-#,##0_ ;_ * "-"??_ ;_ @_ </c:formatCode>
                <c:ptCount val="10"/>
                <c:pt idx="0">
                  <c:v>32691</c:v>
                </c:pt>
                <c:pt idx="2">
                  <c:v>42548</c:v>
                </c:pt>
                <c:pt idx="3">
                  <c:v>45346</c:v>
                </c:pt>
                <c:pt idx="4">
                  <c:v>49309</c:v>
                </c:pt>
                <c:pt idx="5">
                  <c:v>53850</c:v>
                </c:pt>
                <c:pt idx="6">
                  <c:v>58995</c:v>
                </c:pt>
                <c:pt idx="7">
                  <c:v>61809</c:v>
                </c:pt>
                <c:pt idx="8">
                  <c:v>62186</c:v>
                </c:pt>
                <c:pt idx="9">
                  <c:v>64067</c:v>
                </c:pt>
              </c:numCache>
            </c:numRef>
          </c:val>
          <c:smooth val="0"/>
        </c:ser>
        <c:dLbls>
          <c:showLegendKey val="0"/>
          <c:showVal val="0"/>
          <c:showCatName val="0"/>
          <c:showSerName val="0"/>
          <c:showPercent val="0"/>
          <c:showBubbleSize val="0"/>
        </c:dLbls>
        <c:marker val="1"/>
        <c:smooth val="0"/>
        <c:axId val="327618256"/>
        <c:axId val="327618816"/>
      </c:lineChart>
      <c:catAx>
        <c:axId val="327618256"/>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7618816"/>
        <c:crosses val="autoZero"/>
        <c:auto val="1"/>
        <c:lblAlgn val="ctr"/>
        <c:lblOffset val="100"/>
        <c:noMultiLvlLbl val="0"/>
      </c:catAx>
      <c:valAx>
        <c:axId val="327618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7618256"/>
        <c:crosses val="autoZero"/>
        <c:crossBetween val="between"/>
      </c:valAx>
      <c:valAx>
        <c:axId val="327619376"/>
        <c:scaling>
          <c:orientation val="minMax"/>
        </c:scaling>
        <c:delete val="0"/>
        <c:axPos val="r"/>
        <c:title>
          <c:tx>
            <c:rich>
              <a:bodyPr rot="5400000" vert="horz"/>
              <a:lstStyle/>
              <a:p>
                <a:pPr>
                  <a:defRPr/>
                </a:pPr>
                <a:r>
                  <a:rPr lang="es-AR"/>
                  <a:t>Aportantes</a:t>
                </a:r>
              </a:p>
            </c:rich>
          </c:tx>
          <c:layout>
            <c:manualLayout>
              <c:xMode val="edge"/>
              <c:yMode val="edge"/>
              <c:x val="0.94484986876640442"/>
              <c:y val="0.35262598425196856"/>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7619936"/>
        <c:crosses val="max"/>
        <c:crossBetween val="between"/>
      </c:valAx>
      <c:catAx>
        <c:axId val="327619936"/>
        <c:scaling>
          <c:orientation val="minMax"/>
        </c:scaling>
        <c:delete val="1"/>
        <c:axPos val="b"/>
        <c:majorTickMark val="out"/>
        <c:minorTickMark val="none"/>
        <c:tickLblPos val="none"/>
        <c:crossAx val="327619376"/>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11" l="0.70000000000000007" r="0.70000000000000007" t="0.75000000000000011" header="0.30000000000000004" footer="0.30000000000000004"/>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48922293804181"/>
          <c:y val="7.3787897255877075E-2"/>
          <c:w val="0.80926238765608849"/>
          <c:h val="0.705568568634803"/>
        </c:manualLayout>
      </c:layout>
      <c:barChart>
        <c:barDir val="col"/>
        <c:grouping val="stacked"/>
        <c:varyColors val="0"/>
        <c:ser>
          <c:idx val="0"/>
          <c:order val="0"/>
          <c:spPr>
            <a:solidFill>
              <a:srgbClr val="0070C0"/>
            </a:solidFill>
            <a:ln>
              <a:solidFill>
                <a:schemeClr val="tx1"/>
              </a:solidFill>
            </a:ln>
            <a:effectLst/>
          </c:spPr>
          <c:invertIfNegative val="0"/>
          <c:cat>
            <c:numRef>
              <c:f>'2.6'!$A$4:$A$27</c:f>
              <c:numCache>
                <c:formatCode>mmm\-yy</c:formatCode>
                <c:ptCount val="24"/>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numCache>
            </c:numRef>
          </c:cat>
          <c:val>
            <c:numRef>
              <c:f>'2.6'!$B$4:$B$27</c:f>
              <c:numCache>
                <c:formatCode>#,##0\ \ \ \ </c:formatCode>
                <c:ptCount val="24"/>
                <c:pt idx="0">
                  <c:v>734</c:v>
                </c:pt>
                <c:pt idx="1">
                  <c:v>840</c:v>
                </c:pt>
                <c:pt idx="2">
                  <c:v>1355</c:v>
                </c:pt>
                <c:pt idx="3">
                  <c:v>2338</c:v>
                </c:pt>
                <c:pt idx="4">
                  <c:v>3845</c:v>
                </c:pt>
                <c:pt idx="5">
                  <c:v>10612</c:v>
                </c:pt>
                <c:pt idx="6">
                  <c:v>12409</c:v>
                </c:pt>
                <c:pt idx="7">
                  <c:v>16412</c:v>
                </c:pt>
                <c:pt idx="8">
                  <c:v>19947</c:v>
                </c:pt>
                <c:pt idx="9">
                  <c:v>23878</c:v>
                </c:pt>
                <c:pt idx="10">
                  <c:v>29715</c:v>
                </c:pt>
                <c:pt idx="11">
                  <c:v>52268</c:v>
                </c:pt>
                <c:pt idx="12">
                  <c:v>57452</c:v>
                </c:pt>
                <c:pt idx="13">
                  <c:v>63653</c:v>
                </c:pt>
                <c:pt idx="14">
                  <c:v>68183</c:v>
                </c:pt>
                <c:pt idx="15">
                  <c:v>72302</c:v>
                </c:pt>
                <c:pt idx="16">
                  <c:v>75570</c:v>
                </c:pt>
                <c:pt idx="17">
                  <c:v>78119</c:v>
                </c:pt>
                <c:pt idx="18">
                  <c:v>80700</c:v>
                </c:pt>
                <c:pt idx="19">
                  <c:v>84709</c:v>
                </c:pt>
                <c:pt idx="20">
                  <c:v>88857</c:v>
                </c:pt>
                <c:pt idx="21">
                  <c:v>93664</c:v>
                </c:pt>
                <c:pt idx="22">
                  <c:v>98093</c:v>
                </c:pt>
                <c:pt idx="23">
                  <c:v>102951</c:v>
                </c:pt>
              </c:numCache>
            </c:numRef>
          </c:val>
        </c:ser>
        <c:dLbls>
          <c:showLegendKey val="0"/>
          <c:showVal val="0"/>
          <c:showCatName val="0"/>
          <c:showSerName val="0"/>
          <c:showPercent val="0"/>
          <c:showBubbleSize val="0"/>
        </c:dLbls>
        <c:gapWidth val="25"/>
        <c:overlap val="100"/>
        <c:axId val="336569008"/>
        <c:axId val="336569568"/>
      </c:barChart>
      <c:dateAx>
        <c:axId val="336569008"/>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sz="1000">
                    <a:latin typeface="Arial" panose="020B0604020202020204" pitchFamily="34" charset="0"/>
                    <a:cs typeface="Arial" panose="020B0604020202020204" pitchFamily="34" charset="0"/>
                  </a:rPr>
                  <a:t>Período</a:t>
                </a:r>
                <a:endParaRPr lang="es-AR" sz="1000" baseline="30000">
                  <a:latin typeface="Arial" panose="020B0604020202020204" pitchFamily="34" charset="0"/>
                  <a:cs typeface="Arial" panose="020B0604020202020204" pitchFamily="34" charset="0"/>
                </a:endParaRPr>
              </a:p>
            </c:rich>
          </c:tx>
          <c:layout>
            <c:manualLayout>
              <c:xMode val="edge"/>
              <c:yMode val="edge"/>
              <c:x val="0.4575730794844674"/>
              <c:y val="0.9282889638795152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title>
        <c:numFmt formatCode="mmm\-yy"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36569568"/>
        <c:crosses val="autoZero"/>
        <c:auto val="1"/>
        <c:lblOffset val="100"/>
        <c:baseTimeUnit val="months"/>
      </c:dateAx>
      <c:valAx>
        <c:axId val="336569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sz="1000">
                    <a:latin typeface="Arial" panose="020B0604020202020204" pitchFamily="34" charset="0"/>
                    <a:cs typeface="Arial" panose="020B0604020202020204" pitchFamily="34" charset="0"/>
                  </a:rPr>
                  <a:t>Cantidad de beneficios</a:t>
                </a:r>
              </a:p>
            </c:rich>
          </c:tx>
          <c:layout>
            <c:manualLayout>
              <c:xMode val="edge"/>
              <c:yMode val="edge"/>
              <c:x val="2.7207985365465679E-2"/>
              <c:y val="0.2878419609313541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36569008"/>
        <c:crosses val="autoZero"/>
        <c:crossBetween val="between"/>
        <c:majorUnit val="10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orientation="portrait"/>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67100930565498"/>
          <c:y val="7.3787897255877075E-2"/>
          <c:w val="0.7910805058458602"/>
          <c:h val="0.74291671745366195"/>
        </c:manualLayout>
      </c:layout>
      <c:barChart>
        <c:barDir val="bar"/>
        <c:grouping val="stacked"/>
        <c:varyColors val="0"/>
        <c:ser>
          <c:idx val="0"/>
          <c:order val="0"/>
          <c:tx>
            <c:strRef>
              <c:f>'4.2'!$C$5</c:f>
              <c:strCache>
                <c:ptCount val="1"/>
                <c:pt idx="0">
                  <c:v>Varones</c:v>
                </c:pt>
              </c:strCache>
            </c:strRef>
          </c:tx>
          <c:spPr>
            <a:solidFill>
              <a:srgbClr val="0070C0"/>
            </a:solidFill>
            <a:ln>
              <a:solidFill>
                <a:schemeClr val="tx1"/>
              </a:solidFill>
            </a:ln>
            <a:effectLst/>
          </c:spPr>
          <c:invertIfNegative val="0"/>
          <c:cat>
            <c:strRef>
              <c:f>'4.2'!$A$7:$A$16</c:f>
              <c:strCache>
                <c:ptCount val="10"/>
                <c:pt idx="0">
                  <c:v>Hasta 19</c:v>
                </c:pt>
                <c:pt idx="1">
                  <c:v>20 a 24</c:v>
                </c:pt>
                <c:pt idx="2">
                  <c:v>25 a 29</c:v>
                </c:pt>
                <c:pt idx="3">
                  <c:v>30 a 34</c:v>
                </c:pt>
                <c:pt idx="4">
                  <c:v>35 a 39</c:v>
                </c:pt>
                <c:pt idx="5">
                  <c:v>40 a 44</c:v>
                </c:pt>
                <c:pt idx="6">
                  <c:v>45 a 49</c:v>
                </c:pt>
                <c:pt idx="7">
                  <c:v>50 a 54</c:v>
                </c:pt>
                <c:pt idx="8">
                  <c:v>55 a 59</c:v>
                </c:pt>
                <c:pt idx="9">
                  <c:v>60 y más</c:v>
                </c:pt>
              </c:strCache>
            </c:strRef>
          </c:cat>
          <c:val>
            <c:numRef>
              <c:f>'4.2'!$G$7:$G$16</c:f>
              <c:numCache>
                <c:formatCode>#,##0</c:formatCode>
                <c:ptCount val="10"/>
                <c:pt idx="0">
                  <c:v>-107</c:v>
                </c:pt>
                <c:pt idx="1">
                  <c:v>-3539</c:v>
                </c:pt>
                <c:pt idx="2">
                  <c:v>-3919</c:v>
                </c:pt>
                <c:pt idx="3">
                  <c:v>-9028</c:v>
                </c:pt>
                <c:pt idx="4">
                  <c:v>-10266</c:v>
                </c:pt>
                <c:pt idx="5">
                  <c:v>-10467</c:v>
                </c:pt>
                <c:pt idx="6">
                  <c:v>-8840</c:v>
                </c:pt>
                <c:pt idx="7">
                  <c:v>-9710</c:v>
                </c:pt>
                <c:pt idx="8">
                  <c:v>-7480</c:v>
                </c:pt>
                <c:pt idx="9">
                  <c:v>-5481</c:v>
                </c:pt>
              </c:numCache>
            </c:numRef>
          </c:val>
        </c:ser>
        <c:ser>
          <c:idx val="1"/>
          <c:order val="1"/>
          <c:tx>
            <c:strRef>
              <c:f>'4.2'!$D$5</c:f>
              <c:strCache>
                <c:ptCount val="1"/>
                <c:pt idx="0">
                  <c:v>Mujeres</c:v>
                </c:pt>
              </c:strCache>
            </c:strRef>
          </c:tx>
          <c:spPr>
            <a:solidFill>
              <a:srgbClr val="00B0F0"/>
            </a:solidFill>
            <a:ln>
              <a:solidFill>
                <a:schemeClr val="tx1"/>
              </a:solidFill>
            </a:ln>
            <a:effectLst/>
          </c:spPr>
          <c:invertIfNegative val="0"/>
          <c:cat>
            <c:strRef>
              <c:f>'4.2'!$A$7:$A$16</c:f>
              <c:strCache>
                <c:ptCount val="10"/>
                <c:pt idx="0">
                  <c:v>Hasta 19</c:v>
                </c:pt>
                <c:pt idx="1">
                  <c:v>20 a 24</c:v>
                </c:pt>
                <c:pt idx="2">
                  <c:v>25 a 29</c:v>
                </c:pt>
                <c:pt idx="3">
                  <c:v>30 a 34</c:v>
                </c:pt>
                <c:pt idx="4">
                  <c:v>35 a 39</c:v>
                </c:pt>
                <c:pt idx="5">
                  <c:v>40 a 44</c:v>
                </c:pt>
                <c:pt idx="6">
                  <c:v>45 a 49</c:v>
                </c:pt>
                <c:pt idx="7">
                  <c:v>50 a 54</c:v>
                </c:pt>
                <c:pt idx="8">
                  <c:v>55 a 59</c:v>
                </c:pt>
                <c:pt idx="9">
                  <c:v>60 y más</c:v>
                </c:pt>
              </c:strCache>
            </c:strRef>
          </c:cat>
          <c:val>
            <c:numRef>
              <c:f>'4.2'!$H$7:$H$16</c:f>
              <c:numCache>
                <c:formatCode>#,##0</c:formatCode>
                <c:ptCount val="10"/>
                <c:pt idx="0">
                  <c:v>27</c:v>
                </c:pt>
                <c:pt idx="1">
                  <c:v>222</c:v>
                </c:pt>
                <c:pt idx="2">
                  <c:v>1682</c:v>
                </c:pt>
                <c:pt idx="3">
                  <c:v>4779</c:v>
                </c:pt>
                <c:pt idx="4">
                  <c:v>5826</c:v>
                </c:pt>
                <c:pt idx="5">
                  <c:v>5594</c:v>
                </c:pt>
                <c:pt idx="6">
                  <c:v>4315</c:v>
                </c:pt>
                <c:pt idx="7">
                  <c:v>4547</c:v>
                </c:pt>
                <c:pt idx="8">
                  <c:v>3208</c:v>
                </c:pt>
                <c:pt idx="9">
                  <c:v>2415</c:v>
                </c:pt>
              </c:numCache>
            </c:numRef>
          </c:val>
        </c:ser>
        <c:dLbls>
          <c:showLegendKey val="0"/>
          <c:showVal val="0"/>
          <c:showCatName val="0"/>
          <c:showSerName val="0"/>
          <c:showPercent val="0"/>
          <c:showBubbleSize val="0"/>
        </c:dLbls>
        <c:gapWidth val="25"/>
        <c:overlap val="100"/>
        <c:axId val="336572368"/>
        <c:axId val="336572928"/>
      </c:barChart>
      <c:catAx>
        <c:axId val="336572368"/>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 Grupos de Edad</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6572928"/>
        <c:crosses val="autoZero"/>
        <c:auto val="1"/>
        <c:lblAlgn val="ctr"/>
        <c:lblOffset val="100"/>
        <c:tickLblSkip val="1"/>
        <c:noMultiLvlLbl val="0"/>
      </c:catAx>
      <c:valAx>
        <c:axId val="336572928"/>
        <c:scaling>
          <c:orientation val="minMax"/>
          <c:max val="12000"/>
          <c:min val="-12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AR">
                    <a:solidFill>
                      <a:sysClr val="windowText" lastClr="000000"/>
                    </a:solidFill>
                  </a:rPr>
                  <a:t>Beneficios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AR"/>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336572368"/>
        <c:crosses val="autoZero"/>
        <c:crossBetween val="between"/>
        <c:majorUnit val="3000"/>
      </c:valAx>
      <c:spPr>
        <a:noFill/>
        <a:ln>
          <a:noFill/>
        </a:ln>
        <a:effectLst/>
      </c:spPr>
    </c:plotArea>
    <c:legend>
      <c:legendPos val="t"/>
      <c:layout>
        <c:manualLayout>
          <c:xMode val="edge"/>
          <c:yMode val="edge"/>
          <c:x val="0.79575280362681933"/>
          <c:y val="0.61093911248709998"/>
          <c:w val="0.13576692913385829"/>
          <c:h val="0.1728591046862176"/>
        </c:manualLayout>
      </c:layout>
      <c:overlay val="0"/>
      <c:spPr>
        <a:solidFill>
          <a:schemeClr val="bg1"/>
        </a:solidFill>
        <a:ln>
          <a:solidFill>
            <a:srgbClr val="00B0F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1"/>
          <c:y val="0.18890813648293972"/>
          <c:w val="0.67197112860892405"/>
          <c:h val="0.51323928258967644"/>
        </c:manualLayout>
      </c:layout>
      <c:barChart>
        <c:barDir val="col"/>
        <c:grouping val="clustered"/>
        <c:varyColors val="0"/>
        <c:ser>
          <c:idx val="2"/>
          <c:order val="2"/>
          <c:tx>
            <c:strRef>
              <c:f>'1.1.3 G1'!$T$31</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 G1'!$W$8:$AF$8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G1'!$W$31:$AF$31</c:f>
              <c:numCache>
                <c:formatCode>_ * #,##0_ ;_ * \-#,##0_ ;_ * "-"??_ ;_ @_ </c:formatCode>
                <c:ptCount val="10"/>
                <c:pt idx="0">
                  <c:v>1906</c:v>
                </c:pt>
                <c:pt idx="1">
                  <c:v>4601</c:v>
                </c:pt>
                <c:pt idx="2">
                  <c:v>6525</c:v>
                </c:pt>
                <c:pt idx="3">
                  <c:v>7242</c:v>
                </c:pt>
                <c:pt idx="4">
                  <c:v>6694</c:v>
                </c:pt>
                <c:pt idx="5">
                  <c:v>5881</c:v>
                </c:pt>
                <c:pt idx="6">
                  <c:v>5405</c:v>
                </c:pt>
                <c:pt idx="7">
                  <c:v>5677</c:v>
                </c:pt>
                <c:pt idx="8">
                  <c:v>4529</c:v>
                </c:pt>
                <c:pt idx="9">
                  <c:v>2029</c:v>
                </c:pt>
              </c:numCache>
            </c:numRef>
          </c:val>
        </c:ser>
        <c:ser>
          <c:idx val="3"/>
          <c:order val="3"/>
          <c:tx>
            <c:strRef>
              <c:f>'1.1.3 G1'!$T$32</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 G1'!$W$8:$AF$8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G1'!$W$32:$AF$32</c:f>
              <c:numCache>
                <c:formatCode>_ * #,##0_ ;_ * \-#,##0_ ;_ * "-"??_ ;_ @_ </c:formatCode>
                <c:ptCount val="10"/>
                <c:pt idx="0">
                  <c:v>1148</c:v>
                </c:pt>
                <c:pt idx="1">
                  <c:v>4934</c:v>
                </c:pt>
                <c:pt idx="2">
                  <c:v>7351</c:v>
                </c:pt>
                <c:pt idx="3">
                  <c:v>8502</c:v>
                </c:pt>
                <c:pt idx="4">
                  <c:v>8262</c:v>
                </c:pt>
                <c:pt idx="5">
                  <c:v>7200</c:v>
                </c:pt>
                <c:pt idx="6">
                  <c:v>7187</c:v>
                </c:pt>
                <c:pt idx="7">
                  <c:v>6895</c:v>
                </c:pt>
                <c:pt idx="8">
                  <c:v>4759</c:v>
                </c:pt>
                <c:pt idx="9">
                  <c:v>1785</c:v>
                </c:pt>
              </c:numCache>
            </c:numRef>
          </c:val>
        </c:ser>
        <c:dLbls>
          <c:showLegendKey val="0"/>
          <c:showVal val="0"/>
          <c:showCatName val="0"/>
          <c:showSerName val="0"/>
          <c:showPercent val="0"/>
          <c:showBubbleSize val="0"/>
        </c:dLbls>
        <c:gapWidth val="75"/>
        <c:axId val="327970704"/>
        <c:axId val="327970144"/>
      </c:barChart>
      <c:lineChart>
        <c:grouping val="standard"/>
        <c:varyColors val="0"/>
        <c:ser>
          <c:idx val="0"/>
          <c:order val="0"/>
          <c:tx>
            <c:strRef>
              <c:f>'1.1.3 G1'!$T$33</c:f>
              <c:strCache>
                <c:ptCount val="1"/>
                <c:pt idx="0">
                  <c:v>Sal. Prom. Varones</c:v>
                </c:pt>
              </c:strCache>
            </c:strRef>
          </c:tx>
          <c:spPr>
            <a:ln w="12700" cap="rnd">
              <a:solidFill>
                <a:srgbClr val="0070C0"/>
              </a:solidFill>
              <a:prstDash val="sysDash"/>
              <a:round/>
            </a:ln>
            <a:effectLst/>
          </c:spPr>
          <c:marker>
            <c:symbol val="none"/>
          </c:marker>
          <c:cat>
            <c:strRef>
              <c:f>'1.1.3 G1'!$W$8:$AF$8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G1'!$W$33:$AF$33</c:f>
              <c:numCache>
                <c:formatCode>_ * #,##0_ ;_ * \-#,##0_ ;_ * "-"??_ ;_ @_ </c:formatCode>
                <c:ptCount val="10"/>
                <c:pt idx="0">
                  <c:v>18619</c:v>
                </c:pt>
                <c:pt idx="1">
                  <c:v>25776</c:v>
                </c:pt>
                <c:pt idx="2">
                  <c:v>31457</c:v>
                </c:pt>
                <c:pt idx="3">
                  <c:v>34032</c:v>
                </c:pt>
                <c:pt idx="4">
                  <c:v>37987</c:v>
                </c:pt>
                <c:pt idx="5">
                  <c:v>40142</c:v>
                </c:pt>
                <c:pt idx="6">
                  <c:v>44177</c:v>
                </c:pt>
                <c:pt idx="7">
                  <c:v>49143</c:v>
                </c:pt>
                <c:pt idx="8">
                  <c:v>55871</c:v>
                </c:pt>
                <c:pt idx="9">
                  <c:v>50390</c:v>
                </c:pt>
              </c:numCache>
            </c:numRef>
          </c:val>
          <c:smooth val="0"/>
        </c:ser>
        <c:ser>
          <c:idx val="1"/>
          <c:order val="1"/>
          <c:tx>
            <c:strRef>
              <c:f>'1.1.3 G1'!$T$34</c:f>
              <c:strCache>
                <c:ptCount val="1"/>
                <c:pt idx="0">
                  <c:v>Sal. Prom. Mujeres</c:v>
                </c:pt>
              </c:strCache>
            </c:strRef>
          </c:tx>
          <c:spPr>
            <a:ln w="12700" cap="sq" cmpd="sng">
              <a:solidFill>
                <a:srgbClr val="00B0F0"/>
              </a:solidFill>
              <a:prstDash val="lgDash"/>
              <a:miter lim="800000"/>
            </a:ln>
            <a:effectLst/>
          </c:spPr>
          <c:marker>
            <c:symbol val="none"/>
          </c:marker>
          <c:cat>
            <c:strRef>
              <c:f>'1.1.3 G1'!$W$8:$AF$8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G1'!$W$34:$AF$34</c:f>
              <c:numCache>
                <c:formatCode>_ * #,##0_ ;_ * \-#,##0_ ;_ * "-"??_ ;_ @_ </c:formatCode>
                <c:ptCount val="10"/>
                <c:pt idx="0">
                  <c:v>28855</c:v>
                </c:pt>
                <c:pt idx="1">
                  <c:v>30663</c:v>
                </c:pt>
                <c:pt idx="2">
                  <c:v>33494</c:v>
                </c:pt>
                <c:pt idx="3">
                  <c:v>36188</c:v>
                </c:pt>
                <c:pt idx="4">
                  <c:v>38572</c:v>
                </c:pt>
                <c:pt idx="5">
                  <c:v>39527</c:v>
                </c:pt>
                <c:pt idx="6">
                  <c:v>42399</c:v>
                </c:pt>
                <c:pt idx="7">
                  <c:v>44939</c:v>
                </c:pt>
                <c:pt idx="8">
                  <c:v>48205</c:v>
                </c:pt>
                <c:pt idx="9">
                  <c:v>45352</c:v>
                </c:pt>
              </c:numCache>
            </c:numRef>
          </c:val>
          <c:smooth val="0"/>
        </c:ser>
        <c:dLbls>
          <c:showLegendKey val="0"/>
          <c:showVal val="0"/>
          <c:showCatName val="0"/>
          <c:showSerName val="0"/>
          <c:showPercent val="0"/>
          <c:showBubbleSize val="0"/>
        </c:dLbls>
        <c:marker val="1"/>
        <c:smooth val="0"/>
        <c:axId val="327624416"/>
        <c:axId val="327969584"/>
      </c:lineChart>
      <c:catAx>
        <c:axId val="327624416"/>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7969584"/>
        <c:crosses val="autoZero"/>
        <c:auto val="1"/>
        <c:lblAlgn val="ctr"/>
        <c:lblOffset val="100"/>
        <c:noMultiLvlLbl val="0"/>
      </c:catAx>
      <c:valAx>
        <c:axId val="327969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7624416"/>
        <c:crosses val="autoZero"/>
        <c:crossBetween val="between"/>
      </c:valAx>
      <c:valAx>
        <c:axId val="327970144"/>
        <c:scaling>
          <c:orientation val="minMax"/>
        </c:scaling>
        <c:delete val="0"/>
        <c:axPos val="r"/>
        <c:title>
          <c:tx>
            <c:rich>
              <a:bodyPr rot="5400000" vert="horz"/>
              <a:lstStyle/>
              <a:p>
                <a:pPr>
                  <a:defRPr/>
                </a:pPr>
                <a:r>
                  <a:rPr lang="es-AR"/>
                  <a:t>Aportantes</a:t>
                </a:r>
              </a:p>
            </c:rich>
          </c:tx>
          <c:layout>
            <c:manualLayout>
              <c:xMode val="edge"/>
              <c:yMode val="edge"/>
              <c:x val="0.94484986876640442"/>
              <c:y val="0.35262598425196856"/>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7970704"/>
        <c:crosses val="max"/>
        <c:crossBetween val="between"/>
      </c:valAx>
      <c:catAx>
        <c:axId val="327970704"/>
        <c:scaling>
          <c:orientation val="minMax"/>
        </c:scaling>
        <c:delete val="1"/>
        <c:axPos val="b"/>
        <c:numFmt formatCode="General" sourceLinked="1"/>
        <c:majorTickMark val="out"/>
        <c:minorTickMark val="none"/>
        <c:tickLblPos val="none"/>
        <c:crossAx val="327970144"/>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1"/>
          <c:y val="0.18890813648293972"/>
          <c:w val="0.67197112860892405"/>
          <c:h val="0.51323928258967644"/>
        </c:manualLayout>
      </c:layout>
      <c:barChart>
        <c:barDir val="col"/>
        <c:grouping val="clustered"/>
        <c:varyColors val="0"/>
        <c:ser>
          <c:idx val="2"/>
          <c:order val="2"/>
          <c:tx>
            <c:strRef>
              <c:f>'1.1.3 G1'!$T$35</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G1'!$W$35:$AF$35</c:f>
              <c:numCache>
                <c:formatCode>_ * #,##0_ ;_ * \-#,##0_ ;_ * "-"??_ ;_ @_ </c:formatCode>
                <c:ptCount val="10"/>
                <c:pt idx="0">
                  <c:v>484</c:v>
                </c:pt>
                <c:pt idx="1">
                  <c:v>1611</c:v>
                </c:pt>
                <c:pt idx="2">
                  <c:v>2751</c:v>
                </c:pt>
                <c:pt idx="3">
                  <c:v>3284</c:v>
                </c:pt>
                <c:pt idx="4">
                  <c:v>3460</c:v>
                </c:pt>
                <c:pt idx="5">
                  <c:v>3208</c:v>
                </c:pt>
                <c:pt idx="6">
                  <c:v>2980</c:v>
                </c:pt>
                <c:pt idx="7">
                  <c:v>3056</c:v>
                </c:pt>
                <c:pt idx="8">
                  <c:v>2493</c:v>
                </c:pt>
                <c:pt idx="9">
                  <c:v>684</c:v>
                </c:pt>
              </c:numCache>
            </c:numRef>
          </c:val>
        </c:ser>
        <c:ser>
          <c:idx val="3"/>
          <c:order val="3"/>
          <c:tx>
            <c:strRef>
              <c:f>'1.1.3 G1'!$T$36</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G1'!$W$36:$AF$36</c:f>
              <c:numCache>
                <c:formatCode>_ * #,##0_ ;_ * \-#,##0_ ;_ * "-"??_ ;_ @_ </c:formatCode>
                <c:ptCount val="10"/>
                <c:pt idx="0">
                  <c:v>241</c:v>
                </c:pt>
                <c:pt idx="1">
                  <c:v>1050</c:v>
                </c:pt>
                <c:pt idx="2">
                  <c:v>1836</c:v>
                </c:pt>
                <c:pt idx="3">
                  <c:v>2545</c:v>
                </c:pt>
                <c:pt idx="4">
                  <c:v>2544</c:v>
                </c:pt>
                <c:pt idx="5">
                  <c:v>2043</c:v>
                </c:pt>
                <c:pt idx="6">
                  <c:v>1980</c:v>
                </c:pt>
                <c:pt idx="7">
                  <c:v>1839</c:v>
                </c:pt>
                <c:pt idx="8">
                  <c:v>736</c:v>
                </c:pt>
                <c:pt idx="9">
                  <c:v>237</c:v>
                </c:pt>
              </c:numCache>
            </c:numRef>
          </c:val>
        </c:ser>
        <c:dLbls>
          <c:showLegendKey val="0"/>
          <c:showVal val="0"/>
          <c:showCatName val="0"/>
          <c:showSerName val="0"/>
          <c:showPercent val="0"/>
          <c:showBubbleSize val="0"/>
        </c:dLbls>
        <c:gapWidth val="75"/>
        <c:axId val="327976864"/>
        <c:axId val="327976304"/>
      </c:barChart>
      <c:lineChart>
        <c:grouping val="standard"/>
        <c:varyColors val="0"/>
        <c:ser>
          <c:idx val="0"/>
          <c:order val="0"/>
          <c:tx>
            <c:strRef>
              <c:f>'1.1.3 G1'!$T$37</c:f>
              <c:strCache>
                <c:ptCount val="1"/>
                <c:pt idx="0">
                  <c:v>Sal. Prom. Varones</c:v>
                </c:pt>
              </c:strCache>
            </c:strRef>
          </c:tx>
          <c:spPr>
            <a:ln w="12700" cap="rnd">
              <a:solidFill>
                <a:srgbClr val="0070C0"/>
              </a:solidFill>
              <a:prstDash val="sysDash"/>
              <a:round/>
            </a:ln>
            <a:effectLst/>
          </c:spPr>
          <c:marker>
            <c:symbol val="none"/>
          </c:marker>
          <c:cat>
            <c:strRef>
              <c:f>'1.1.3 G1'!$W$8:$AF$8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G1'!$W$37:$AF$37</c:f>
              <c:numCache>
                <c:formatCode>_ * #,##0_ ;_ * \-#,##0_ ;_ * "-"??_ ;_ @_ </c:formatCode>
                <c:ptCount val="10"/>
                <c:pt idx="0">
                  <c:v>7967</c:v>
                </c:pt>
                <c:pt idx="1">
                  <c:v>8729</c:v>
                </c:pt>
                <c:pt idx="2">
                  <c:v>10642</c:v>
                </c:pt>
                <c:pt idx="3">
                  <c:v>11056</c:v>
                </c:pt>
                <c:pt idx="4">
                  <c:v>11247</c:v>
                </c:pt>
                <c:pt idx="5">
                  <c:v>11419</c:v>
                </c:pt>
                <c:pt idx="6">
                  <c:v>12304</c:v>
                </c:pt>
                <c:pt idx="7">
                  <c:v>13591</c:v>
                </c:pt>
                <c:pt idx="8">
                  <c:v>14130</c:v>
                </c:pt>
                <c:pt idx="9">
                  <c:v>15036</c:v>
                </c:pt>
              </c:numCache>
            </c:numRef>
          </c:val>
          <c:smooth val="0"/>
        </c:ser>
        <c:ser>
          <c:idx val="1"/>
          <c:order val="1"/>
          <c:tx>
            <c:strRef>
              <c:f>'1.1.3 G1'!$T$38</c:f>
              <c:strCache>
                <c:ptCount val="1"/>
                <c:pt idx="0">
                  <c:v>Sal. Prom. Mujeres</c:v>
                </c:pt>
              </c:strCache>
            </c:strRef>
          </c:tx>
          <c:spPr>
            <a:ln w="12700" cap="sq" cmpd="sng">
              <a:solidFill>
                <a:srgbClr val="00B0F0"/>
              </a:solidFill>
              <a:prstDash val="lgDash"/>
              <a:miter lim="800000"/>
            </a:ln>
            <a:effectLst/>
          </c:spPr>
          <c:marker>
            <c:symbol val="none"/>
          </c:marker>
          <c:cat>
            <c:strRef>
              <c:f>'1.1.3 G1'!$W$8:$AF$8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G1'!$W$38:$AF$38</c:f>
              <c:numCache>
                <c:formatCode>_ * #,##0_ ;_ * \-#,##0_ ;_ * "-"??_ ;_ @_ </c:formatCode>
                <c:ptCount val="10"/>
                <c:pt idx="0">
                  <c:v>6230</c:v>
                </c:pt>
                <c:pt idx="1">
                  <c:v>9211</c:v>
                </c:pt>
                <c:pt idx="2">
                  <c:v>10816</c:v>
                </c:pt>
                <c:pt idx="3">
                  <c:v>12312</c:v>
                </c:pt>
                <c:pt idx="4">
                  <c:v>13324</c:v>
                </c:pt>
                <c:pt idx="5">
                  <c:v>14498</c:v>
                </c:pt>
                <c:pt idx="6">
                  <c:v>15054</c:v>
                </c:pt>
                <c:pt idx="7">
                  <c:v>16358</c:v>
                </c:pt>
                <c:pt idx="8">
                  <c:v>16679</c:v>
                </c:pt>
                <c:pt idx="9">
                  <c:v>15436</c:v>
                </c:pt>
              </c:numCache>
            </c:numRef>
          </c:val>
          <c:smooth val="0"/>
        </c:ser>
        <c:dLbls>
          <c:showLegendKey val="0"/>
          <c:showVal val="0"/>
          <c:showCatName val="0"/>
          <c:showSerName val="0"/>
          <c:showPercent val="0"/>
          <c:showBubbleSize val="0"/>
        </c:dLbls>
        <c:marker val="1"/>
        <c:smooth val="0"/>
        <c:axId val="327975184"/>
        <c:axId val="327975744"/>
      </c:lineChart>
      <c:catAx>
        <c:axId val="327975184"/>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7975744"/>
        <c:crosses val="autoZero"/>
        <c:auto val="1"/>
        <c:lblAlgn val="ctr"/>
        <c:lblOffset val="100"/>
        <c:noMultiLvlLbl val="0"/>
      </c:catAx>
      <c:valAx>
        <c:axId val="327975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7975184"/>
        <c:crosses val="autoZero"/>
        <c:crossBetween val="between"/>
      </c:valAx>
      <c:valAx>
        <c:axId val="327976304"/>
        <c:scaling>
          <c:orientation val="minMax"/>
        </c:scaling>
        <c:delete val="0"/>
        <c:axPos val="r"/>
        <c:title>
          <c:tx>
            <c:rich>
              <a:bodyPr rot="5400000" vert="horz"/>
              <a:lstStyle/>
              <a:p>
                <a:pPr>
                  <a:defRPr/>
                </a:pPr>
                <a:r>
                  <a:rPr lang="es-AR"/>
                  <a:t>Aportantes</a:t>
                </a:r>
              </a:p>
            </c:rich>
          </c:tx>
          <c:layout>
            <c:manualLayout>
              <c:xMode val="edge"/>
              <c:yMode val="edge"/>
              <c:x val="0.94484986876640442"/>
              <c:y val="0.35262598425196856"/>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7976864"/>
        <c:crosses val="max"/>
        <c:crossBetween val="between"/>
      </c:valAx>
      <c:catAx>
        <c:axId val="327976864"/>
        <c:scaling>
          <c:orientation val="minMax"/>
        </c:scaling>
        <c:delete val="1"/>
        <c:axPos val="b"/>
        <c:majorTickMark val="out"/>
        <c:minorTickMark val="none"/>
        <c:tickLblPos val="none"/>
        <c:crossAx val="327976304"/>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21"/>
          <c:y val="0.18890813648293989"/>
          <c:w val="0.67197112860892438"/>
          <c:h val="0.51323928258967666"/>
        </c:manualLayout>
      </c:layout>
      <c:barChart>
        <c:barDir val="col"/>
        <c:grouping val="clustered"/>
        <c:varyColors val="0"/>
        <c:ser>
          <c:idx val="2"/>
          <c:order val="2"/>
          <c:tx>
            <c:strRef>
              <c:f>'1.1.3 G1'!$T$15</c:f>
              <c:strCache>
                <c:ptCount val="1"/>
                <c:pt idx="0">
                  <c:v>Aportantes Varones</c:v>
                </c:pt>
              </c:strCache>
            </c:strRef>
          </c:tx>
          <c:spPr>
            <a:solidFill>
              <a:srgbClr val="0070C0"/>
            </a:solidFill>
            <a:ln w="6350">
              <a:solidFill>
                <a:schemeClr val="tx1">
                  <a:lumMod val="75000"/>
                  <a:lumOff val="25000"/>
                </a:schemeClr>
              </a:solidFill>
            </a:ln>
            <a:effectLst/>
          </c:spPr>
          <c:invertIfNegative val="0"/>
          <c:val>
            <c:numRef>
              <c:f>'1.1.3 G1'!$W$15:$AF$15</c:f>
              <c:numCache>
                <c:formatCode>_ * #,##0_ ;_ * \-#,##0_ ;_ * "-"??_ ;_ @_ </c:formatCode>
                <c:ptCount val="10"/>
                <c:pt idx="0">
                  <c:v>523</c:v>
                </c:pt>
                <c:pt idx="1">
                  <c:v>2518</c:v>
                </c:pt>
                <c:pt idx="2">
                  <c:v>4103</c:v>
                </c:pt>
                <c:pt idx="3">
                  <c:v>4664</c:v>
                </c:pt>
                <c:pt idx="4">
                  <c:v>3986</c:v>
                </c:pt>
                <c:pt idx="5">
                  <c:v>2888</c:v>
                </c:pt>
                <c:pt idx="6">
                  <c:v>2483</c:v>
                </c:pt>
                <c:pt idx="7">
                  <c:v>2354</c:v>
                </c:pt>
                <c:pt idx="8">
                  <c:v>1946</c:v>
                </c:pt>
                <c:pt idx="9">
                  <c:v>997</c:v>
                </c:pt>
              </c:numCache>
            </c:numRef>
          </c:val>
        </c:ser>
        <c:ser>
          <c:idx val="3"/>
          <c:order val="3"/>
          <c:tx>
            <c:strRef>
              <c:f>'1.1.3 G1'!$T$16</c:f>
              <c:strCache>
                <c:ptCount val="1"/>
                <c:pt idx="0">
                  <c:v>Aportantes Mujeres</c:v>
                </c:pt>
              </c:strCache>
            </c:strRef>
          </c:tx>
          <c:spPr>
            <a:solidFill>
              <a:srgbClr val="00B0F0"/>
            </a:solidFill>
            <a:ln w="6350">
              <a:solidFill>
                <a:schemeClr val="tx1">
                  <a:lumMod val="75000"/>
                  <a:lumOff val="25000"/>
                </a:schemeClr>
              </a:solidFill>
            </a:ln>
            <a:effectLst/>
          </c:spPr>
          <c:invertIfNegative val="0"/>
          <c:val>
            <c:numRef>
              <c:f>'1.1.3 G1'!$W$16:$AF$16</c:f>
              <c:numCache>
                <c:formatCode>_ * #,##0_ ;_ * \-#,##0_ ;_ * "-"??_ ;_ @_ </c:formatCode>
                <c:ptCount val="10"/>
                <c:pt idx="0">
                  <c:v>481</c:v>
                </c:pt>
                <c:pt idx="1">
                  <c:v>3223</c:v>
                </c:pt>
                <c:pt idx="2">
                  <c:v>4489</c:v>
                </c:pt>
                <c:pt idx="3">
                  <c:v>4848</c:v>
                </c:pt>
                <c:pt idx="4">
                  <c:v>4296</c:v>
                </c:pt>
                <c:pt idx="5">
                  <c:v>3010</c:v>
                </c:pt>
                <c:pt idx="6">
                  <c:v>2436</c:v>
                </c:pt>
                <c:pt idx="7">
                  <c:v>2217</c:v>
                </c:pt>
                <c:pt idx="8">
                  <c:v>1398</c:v>
                </c:pt>
                <c:pt idx="9">
                  <c:v>655</c:v>
                </c:pt>
              </c:numCache>
            </c:numRef>
          </c:val>
        </c:ser>
        <c:dLbls>
          <c:showLegendKey val="0"/>
          <c:showVal val="0"/>
          <c:showCatName val="0"/>
          <c:showSerName val="0"/>
          <c:showPercent val="0"/>
          <c:showBubbleSize val="0"/>
        </c:dLbls>
        <c:gapWidth val="75"/>
        <c:axId val="325877440"/>
        <c:axId val="325876880"/>
      </c:barChart>
      <c:lineChart>
        <c:grouping val="standard"/>
        <c:varyColors val="0"/>
        <c:ser>
          <c:idx val="0"/>
          <c:order val="0"/>
          <c:tx>
            <c:strRef>
              <c:f>'1.1.3 G1'!$T$17</c:f>
              <c:strCache>
                <c:ptCount val="1"/>
                <c:pt idx="0">
                  <c:v>Sal. Prom. Varones</c:v>
                </c:pt>
              </c:strCache>
            </c:strRef>
          </c:tx>
          <c:spPr>
            <a:ln w="12700" cap="rnd">
              <a:solidFill>
                <a:srgbClr val="0070C0"/>
              </a:solidFill>
              <a:prstDash val="sysDash"/>
              <a:round/>
            </a:ln>
            <a:effectLst/>
          </c:spPr>
          <c:marker>
            <c:symbol val="none"/>
          </c:marker>
          <c:cat>
            <c:strRef>
              <c:f>'1.1.3 G1'!$W$8:$AF$8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G1'!$W$17:$AF$17</c:f>
              <c:numCache>
                <c:formatCode>_ * #,##0_ ;_ * \-#,##0_ ;_ * "-"??_ ;_ @_ </c:formatCode>
                <c:ptCount val="10"/>
                <c:pt idx="0">
                  <c:v>26732</c:v>
                </c:pt>
                <c:pt idx="1">
                  <c:v>29934</c:v>
                </c:pt>
                <c:pt idx="2">
                  <c:v>35605</c:v>
                </c:pt>
                <c:pt idx="3">
                  <c:v>39348</c:v>
                </c:pt>
                <c:pt idx="4">
                  <c:v>43085</c:v>
                </c:pt>
                <c:pt idx="5">
                  <c:v>44453</c:v>
                </c:pt>
                <c:pt idx="6">
                  <c:v>46888</c:v>
                </c:pt>
                <c:pt idx="7">
                  <c:v>49240</c:v>
                </c:pt>
                <c:pt idx="8">
                  <c:v>50274</c:v>
                </c:pt>
                <c:pt idx="9">
                  <c:v>50894</c:v>
                </c:pt>
              </c:numCache>
            </c:numRef>
          </c:val>
          <c:smooth val="0"/>
        </c:ser>
        <c:ser>
          <c:idx val="1"/>
          <c:order val="1"/>
          <c:tx>
            <c:strRef>
              <c:f>'1.1.3 G1'!$T$18</c:f>
              <c:strCache>
                <c:ptCount val="1"/>
                <c:pt idx="0">
                  <c:v>Sal. Prom. Mujeres</c:v>
                </c:pt>
              </c:strCache>
            </c:strRef>
          </c:tx>
          <c:spPr>
            <a:ln w="12700" cap="sq" cmpd="sng">
              <a:solidFill>
                <a:srgbClr val="00B0F0"/>
              </a:solidFill>
              <a:prstDash val="lgDash"/>
              <a:miter lim="800000"/>
            </a:ln>
            <a:effectLst/>
          </c:spPr>
          <c:marker>
            <c:symbol val="none"/>
          </c:marker>
          <c:cat>
            <c:strRef>
              <c:f>'1.1.3 G1'!$W$8:$AF$8</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 G1'!$W$18:$AF$18</c:f>
              <c:numCache>
                <c:formatCode>_ * #,##0_ ;_ * \-#,##0_ ;_ * "-"??_ ;_ @_ </c:formatCode>
                <c:ptCount val="10"/>
                <c:pt idx="0">
                  <c:v>26000</c:v>
                </c:pt>
                <c:pt idx="1">
                  <c:v>27315</c:v>
                </c:pt>
                <c:pt idx="2">
                  <c:v>33638</c:v>
                </c:pt>
                <c:pt idx="3">
                  <c:v>38387</c:v>
                </c:pt>
                <c:pt idx="4">
                  <c:v>40713</c:v>
                </c:pt>
                <c:pt idx="5">
                  <c:v>42153</c:v>
                </c:pt>
                <c:pt idx="6">
                  <c:v>44014</c:v>
                </c:pt>
                <c:pt idx="7">
                  <c:v>45519</c:v>
                </c:pt>
                <c:pt idx="8">
                  <c:v>46000</c:v>
                </c:pt>
                <c:pt idx="9">
                  <c:v>48260</c:v>
                </c:pt>
              </c:numCache>
            </c:numRef>
          </c:val>
          <c:smooth val="0"/>
        </c:ser>
        <c:dLbls>
          <c:showLegendKey val="0"/>
          <c:showVal val="0"/>
          <c:showCatName val="0"/>
          <c:showSerName val="0"/>
          <c:showPercent val="0"/>
          <c:showBubbleSize val="0"/>
        </c:dLbls>
        <c:marker val="1"/>
        <c:smooth val="0"/>
        <c:axId val="325875760"/>
        <c:axId val="325876320"/>
      </c:lineChart>
      <c:catAx>
        <c:axId val="325875760"/>
        <c:scaling>
          <c:orientation val="minMax"/>
        </c:scaling>
        <c:delete val="0"/>
        <c:axPos val="b"/>
        <c:title>
          <c:tx>
            <c:rich>
              <a:bodyPr rot="0" vert="horz"/>
              <a:lstStyle/>
              <a:p>
                <a:pPr>
                  <a:defRP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es-AR"/>
          </a:p>
        </c:txPr>
        <c:crossAx val="325876320"/>
        <c:crosses val="autoZero"/>
        <c:auto val="1"/>
        <c:lblAlgn val="ctr"/>
        <c:lblOffset val="100"/>
        <c:noMultiLvlLbl val="0"/>
      </c:catAx>
      <c:valAx>
        <c:axId val="325876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5875760"/>
        <c:crosses val="autoZero"/>
        <c:crossBetween val="between"/>
      </c:valAx>
      <c:valAx>
        <c:axId val="325876880"/>
        <c:scaling>
          <c:orientation val="minMax"/>
        </c:scaling>
        <c:delete val="0"/>
        <c:axPos val="r"/>
        <c:title>
          <c:tx>
            <c:rich>
              <a:bodyPr rot="5400000" vert="horz"/>
              <a:lstStyle/>
              <a:p>
                <a:pPr>
                  <a:defRPr/>
                </a:pPr>
                <a:r>
                  <a:rPr lang="es-AR"/>
                  <a:t>Aportantes</a:t>
                </a:r>
              </a:p>
            </c:rich>
          </c:tx>
          <c:layout>
            <c:manualLayout>
              <c:xMode val="edge"/>
              <c:yMode val="edge"/>
              <c:x val="0.94484986876640464"/>
              <c:y val="0.3526259842519686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a:pPr>
            <a:endParaRPr lang="es-AR"/>
          </a:p>
        </c:txPr>
        <c:crossAx val="325877440"/>
        <c:crosses val="max"/>
        <c:crossBetween val="between"/>
      </c:valAx>
      <c:catAx>
        <c:axId val="325877440"/>
        <c:scaling>
          <c:orientation val="minMax"/>
        </c:scaling>
        <c:delete val="1"/>
        <c:axPos val="b"/>
        <c:majorTickMark val="out"/>
        <c:minorTickMark val="none"/>
        <c:tickLblPos val="none"/>
        <c:crossAx val="325876880"/>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 Id="rId9"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 Id="rId9"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 Id="rId9" Type="http://schemas.openxmlformats.org/officeDocument/2006/relationships/chart" Target="../charts/chart3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38.xml"/><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 Id="rId9" Type="http://schemas.openxmlformats.org/officeDocument/2006/relationships/chart" Target="../charts/chart39.xml"/></Relationships>
</file>

<file path=xl/drawings/_rels/drawing9.xml.rels><?xml version="1.0" encoding="UTF-8" standalone="yes"?>
<Relationships xmlns="http://schemas.openxmlformats.org/package/2006/relationships"><Relationship Id="rId8" Type="http://schemas.openxmlformats.org/officeDocument/2006/relationships/chart" Target="../charts/chart47.xml"/><Relationship Id="rId3" Type="http://schemas.openxmlformats.org/officeDocument/2006/relationships/chart" Target="../charts/chart42.xml"/><Relationship Id="rId7" Type="http://schemas.openxmlformats.org/officeDocument/2006/relationships/chart" Target="../charts/chart46.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5" Type="http://schemas.openxmlformats.org/officeDocument/2006/relationships/chart" Target="../charts/chart44.xml"/><Relationship Id="rId4"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0</xdr:col>
      <xdr:colOff>19050</xdr:colOff>
      <xdr:row>8</xdr:row>
      <xdr:rowOff>9525</xdr:rowOff>
    </xdr:from>
    <xdr:to>
      <xdr:col>1</xdr:col>
      <xdr:colOff>19050</xdr:colOff>
      <xdr:row>8</xdr:row>
      <xdr:rowOff>9525</xdr:rowOff>
    </xdr:to>
    <xdr:cxnSp macro="">
      <xdr:nvCxnSpPr>
        <xdr:cNvPr id="3" name="Conector recto 2"/>
        <xdr:cNvCxnSpPr/>
      </xdr:nvCxnSpPr>
      <xdr:spPr bwMode="auto">
        <a:xfrm>
          <a:off x="19050" y="2095500"/>
          <a:ext cx="5276850" cy="0"/>
        </a:xfrm>
        <a:prstGeom prst="line">
          <a:avLst/>
        </a:prstGeom>
        <a:solidFill>
          <a:srgbClr val="FFFFFF"/>
        </a:solidFill>
        <a:ln w="22225" cap="flat" cmpd="sng" algn="ctr">
          <a:solidFill>
            <a:schemeClr val="accent1"/>
          </a:solidFill>
          <a:prstDash val="solid"/>
          <a:round/>
          <a:headEnd type="none" w="med" len="med"/>
          <a:tailEnd type="none" w="med" len="med"/>
        </a:ln>
        <a:effec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21</xdr:row>
      <xdr:rowOff>0</xdr:rowOff>
    </xdr:from>
    <xdr:to>
      <xdr:col>5</xdr:col>
      <xdr:colOff>0</xdr:colOff>
      <xdr:row>40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21</xdr:row>
      <xdr:rowOff>0</xdr:rowOff>
    </xdr:from>
    <xdr:to>
      <xdr:col>5</xdr:col>
      <xdr:colOff>0</xdr:colOff>
      <xdr:row>40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21</xdr:row>
      <xdr:rowOff>0</xdr:rowOff>
    </xdr:from>
    <xdr:to>
      <xdr:col>5</xdr:col>
      <xdr:colOff>0</xdr:colOff>
      <xdr:row>40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2</xdr:row>
      <xdr:rowOff>0</xdr:rowOff>
    </xdr:to>
    <xdr:sp macro="" textlink="">
      <xdr:nvSpPr>
        <xdr:cNvPr id="166979" name="Line 1"/>
        <xdr:cNvSpPr>
          <a:spLocks noChangeShapeType="1"/>
        </xdr:cNvSpPr>
      </xdr:nvSpPr>
      <xdr:spPr bwMode="auto">
        <a:xfrm>
          <a:off x="914400" y="8229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0</xdr:rowOff>
    </xdr:from>
    <xdr:to>
      <xdr:col>5</xdr:col>
      <xdr:colOff>0</xdr:colOff>
      <xdr:row>44</xdr:row>
      <xdr:rowOff>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27</xdr:row>
      <xdr:rowOff>0</xdr:rowOff>
    </xdr:from>
    <xdr:to>
      <xdr:col>5</xdr:col>
      <xdr:colOff>0</xdr:colOff>
      <xdr:row>46</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26</xdr:row>
      <xdr:rowOff>0</xdr:rowOff>
    </xdr:from>
    <xdr:to>
      <xdr:col>6</xdr:col>
      <xdr:colOff>0</xdr:colOff>
      <xdr:row>47</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0</xdr:rowOff>
    </xdr:from>
    <xdr:to>
      <xdr:col>6</xdr:col>
      <xdr:colOff>0</xdr:colOff>
      <xdr:row>48</xdr:row>
      <xdr:rowOff>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190499</xdr:rowOff>
    </xdr:from>
    <xdr:to>
      <xdr:col>6</xdr:col>
      <xdr:colOff>0</xdr:colOff>
      <xdr:row>52</xdr:row>
      <xdr:rowOff>133350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2</xdr:row>
      <xdr:rowOff>190499</xdr:rowOff>
    </xdr:from>
    <xdr:to>
      <xdr:col>6</xdr:col>
      <xdr:colOff>0</xdr:colOff>
      <xdr:row>52</xdr:row>
      <xdr:rowOff>133350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17</xdr:row>
      <xdr:rowOff>0</xdr:rowOff>
    </xdr:from>
    <xdr:to>
      <xdr:col>6</xdr:col>
      <xdr:colOff>0</xdr:colOff>
      <xdr:row>38</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17</xdr:row>
      <xdr:rowOff>0</xdr:rowOff>
    </xdr:from>
    <xdr:to>
      <xdr:col>6</xdr:col>
      <xdr:colOff>0</xdr:colOff>
      <xdr:row>38</xdr:row>
      <xdr:rowOff>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20</xdr:row>
      <xdr:rowOff>161924</xdr:rowOff>
    </xdr:from>
    <xdr:to>
      <xdr:col>5</xdr:col>
      <xdr:colOff>0</xdr:colOff>
      <xdr:row>39</xdr:row>
      <xdr:rowOff>161924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27</xdr:row>
      <xdr:rowOff>47625</xdr:rowOff>
    </xdr:from>
    <xdr:to>
      <xdr:col>8</xdr:col>
      <xdr:colOff>904874</xdr:colOff>
      <xdr:row>48</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31</xdr:row>
      <xdr:rowOff>0</xdr:rowOff>
    </xdr:from>
    <xdr:to>
      <xdr:col>5</xdr:col>
      <xdr:colOff>0</xdr:colOff>
      <xdr:row>52</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xdr:colOff>
      <xdr:row>20</xdr:row>
      <xdr:rowOff>0</xdr:rowOff>
    </xdr:from>
    <xdr:to>
      <xdr:col>6</xdr:col>
      <xdr:colOff>0</xdr:colOff>
      <xdr:row>32</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0</xdr:rowOff>
    </xdr:from>
    <xdr:to>
      <xdr:col>5</xdr:col>
      <xdr:colOff>0</xdr:colOff>
      <xdr:row>40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39</xdr:row>
      <xdr:rowOff>0</xdr:rowOff>
    </xdr:from>
    <xdr:to>
      <xdr:col>5</xdr:col>
      <xdr:colOff>0</xdr:colOff>
      <xdr:row>59</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5</xdr:row>
      <xdr:rowOff>0</xdr:rowOff>
    </xdr:from>
    <xdr:to>
      <xdr:col>12</xdr:col>
      <xdr:colOff>0</xdr:colOff>
      <xdr:row>17</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5</xdr:row>
      <xdr:rowOff>0</xdr:rowOff>
    </xdr:from>
    <xdr:to>
      <xdr:col>18</xdr:col>
      <xdr:colOff>0</xdr:colOff>
      <xdr:row>17</xdr:row>
      <xdr:rowOff>0</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19</xdr:row>
      <xdr:rowOff>0</xdr:rowOff>
    </xdr:from>
    <xdr:to>
      <xdr:col>6</xdr:col>
      <xdr:colOff>0</xdr:colOff>
      <xdr:row>31</xdr:row>
      <xdr:rowOff>0</xdr:rowOff>
    </xdr:to>
    <xdr:graphicFrame macro="">
      <xdr:nvGraphicFramePr>
        <xdr:cNvPr id="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19</xdr:row>
      <xdr:rowOff>0</xdr:rowOff>
    </xdr:from>
    <xdr:to>
      <xdr:col>12</xdr:col>
      <xdr:colOff>0</xdr:colOff>
      <xdr:row>31</xdr:row>
      <xdr:rowOff>0</xdr:rowOff>
    </xdr:to>
    <xdr:graphicFrame macro="">
      <xdr:nvGraphicFramePr>
        <xdr:cNvPr id="5"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19</xdr:row>
      <xdr:rowOff>0</xdr:rowOff>
    </xdr:from>
    <xdr:to>
      <xdr:col>18</xdr:col>
      <xdr:colOff>0</xdr:colOff>
      <xdr:row>31</xdr:row>
      <xdr:rowOff>0</xdr:rowOff>
    </xdr:to>
    <xdr:graphicFrame macro="">
      <xdr:nvGraphicFramePr>
        <xdr:cNvPr id="6"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5</xdr:row>
      <xdr:rowOff>0</xdr:rowOff>
    </xdr:from>
    <xdr:to>
      <xdr:col>6</xdr:col>
      <xdr:colOff>0</xdr:colOff>
      <xdr:row>17</xdr:row>
      <xdr:rowOff>0</xdr:rowOff>
    </xdr:to>
    <xdr:graphicFrame macro="">
      <xdr:nvGraphicFramePr>
        <xdr:cNvPr id="7"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33</xdr:row>
      <xdr:rowOff>0</xdr:rowOff>
    </xdr:from>
    <xdr:to>
      <xdr:col>6</xdr:col>
      <xdr:colOff>0</xdr:colOff>
      <xdr:row>45</xdr:row>
      <xdr:rowOff>0</xdr:rowOff>
    </xdr:to>
    <xdr:graphicFrame macro="">
      <xdr:nvGraphicFramePr>
        <xdr:cNvPr id="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33</xdr:row>
      <xdr:rowOff>0</xdr:rowOff>
    </xdr:from>
    <xdr:to>
      <xdr:col>12</xdr:col>
      <xdr:colOff>0</xdr:colOff>
      <xdr:row>45</xdr:row>
      <xdr:rowOff>0</xdr:rowOff>
    </xdr:to>
    <xdr:graphicFrame macro="">
      <xdr:nvGraphicFramePr>
        <xdr:cNvPr id="9"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0</xdr:colOff>
      <xdr:row>33</xdr:row>
      <xdr:rowOff>0</xdr:rowOff>
    </xdr:from>
    <xdr:to>
      <xdr:col>18</xdr:col>
      <xdr:colOff>0</xdr:colOff>
      <xdr:row>45</xdr:row>
      <xdr:rowOff>0</xdr:rowOff>
    </xdr:to>
    <xdr:graphicFrame macro="">
      <xdr:nvGraphicFramePr>
        <xdr:cNvPr id="10"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0</xdr:colOff>
      <xdr:row>17</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xdr:row>
      <xdr:rowOff>0</xdr:rowOff>
    </xdr:from>
    <xdr:to>
      <xdr:col>12</xdr:col>
      <xdr:colOff>0</xdr:colOff>
      <xdr:row>17</xdr:row>
      <xdr:rowOff>0</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xdr:row>
      <xdr:rowOff>0</xdr:rowOff>
    </xdr:from>
    <xdr:to>
      <xdr:col>18</xdr:col>
      <xdr:colOff>0</xdr:colOff>
      <xdr:row>17</xdr:row>
      <xdr:rowOff>0</xdr:rowOff>
    </xdr:to>
    <xdr:graphicFrame macro="">
      <xdr:nvGraphicFramePr>
        <xdr:cNvPr id="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19</xdr:row>
      <xdr:rowOff>0</xdr:rowOff>
    </xdr:from>
    <xdr:to>
      <xdr:col>6</xdr:col>
      <xdr:colOff>0</xdr:colOff>
      <xdr:row>31</xdr:row>
      <xdr:rowOff>0</xdr:rowOff>
    </xdr:to>
    <xdr:graphicFrame macro="">
      <xdr:nvGraphicFramePr>
        <xdr:cNvPr id="5"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19</xdr:row>
      <xdr:rowOff>0</xdr:rowOff>
    </xdr:from>
    <xdr:to>
      <xdr:col>12</xdr:col>
      <xdr:colOff>0</xdr:colOff>
      <xdr:row>31</xdr:row>
      <xdr:rowOff>0</xdr:rowOff>
    </xdr:to>
    <xdr:graphicFrame macro="">
      <xdr:nvGraphicFramePr>
        <xdr:cNvPr id="6"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0</xdr:colOff>
      <xdr:row>19</xdr:row>
      <xdr:rowOff>0</xdr:rowOff>
    </xdr:from>
    <xdr:to>
      <xdr:col>18</xdr:col>
      <xdr:colOff>0</xdr:colOff>
      <xdr:row>31</xdr:row>
      <xdr:rowOff>0</xdr:rowOff>
    </xdr:to>
    <xdr:graphicFrame macro="">
      <xdr:nvGraphicFramePr>
        <xdr:cNvPr id="7"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33</xdr:row>
      <xdr:rowOff>0</xdr:rowOff>
    </xdr:from>
    <xdr:to>
      <xdr:col>12</xdr:col>
      <xdr:colOff>0</xdr:colOff>
      <xdr:row>45</xdr:row>
      <xdr:rowOff>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0</xdr:colOff>
      <xdr:row>33</xdr:row>
      <xdr:rowOff>0</xdr:rowOff>
    </xdr:from>
    <xdr:to>
      <xdr:col>18</xdr:col>
      <xdr:colOff>0</xdr:colOff>
      <xdr:row>45</xdr:row>
      <xdr:rowOff>0</xdr:rowOff>
    </xdr:to>
    <xdr:graphicFrame macro="">
      <xdr:nvGraphicFramePr>
        <xdr:cNvPr id="9"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33</xdr:row>
      <xdr:rowOff>0</xdr:rowOff>
    </xdr:from>
    <xdr:to>
      <xdr:col>6</xdr:col>
      <xdr:colOff>0</xdr:colOff>
      <xdr:row>45</xdr:row>
      <xdr:rowOff>0</xdr:rowOff>
    </xdr:to>
    <xdr:graphicFrame macro="">
      <xdr:nvGraphicFramePr>
        <xdr:cNvPr id="10"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0</xdr:colOff>
      <xdr:row>17</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xdr:row>
      <xdr:rowOff>0</xdr:rowOff>
    </xdr:from>
    <xdr:to>
      <xdr:col>12</xdr:col>
      <xdr:colOff>0</xdr:colOff>
      <xdr:row>17</xdr:row>
      <xdr:rowOff>0</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xdr:row>
      <xdr:rowOff>0</xdr:rowOff>
    </xdr:from>
    <xdr:to>
      <xdr:col>18</xdr:col>
      <xdr:colOff>0</xdr:colOff>
      <xdr:row>17</xdr:row>
      <xdr:rowOff>0</xdr:rowOff>
    </xdr:to>
    <xdr:graphicFrame macro="">
      <xdr:nvGraphicFramePr>
        <xdr:cNvPr id="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19</xdr:row>
      <xdr:rowOff>0</xdr:rowOff>
    </xdr:from>
    <xdr:to>
      <xdr:col>6</xdr:col>
      <xdr:colOff>0</xdr:colOff>
      <xdr:row>31</xdr:row>
      <xdr:rowOff>0</xdr:rowOff>
    </xdr:to>
    <xdr:graphicFrame macro="">
      <xdr:nvGraphicFramePr>
        <xdr:cNvPr id="5"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19</xdr:row>
      <xdr:rowOff>0</xdr:rowOff>
    </xdr:from>
    <xdr:to>
      <xdr:col>12</xdr:col>
      <xdr:colOff>0</xdr:colOff>
      <xdr:row>31</xdr:row>
      <xdr:rowOff>0</xdr:rowOff>
    </xdr:to>
    <xdr:graphicFrame macro="">
      <xdr:nvGraphicFramePr>
        <xdr:cNvPr id="6"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33</xdr:row>
      <xdr:rowOff>0</xdr:rowOff>
    </xdr:from>
    <xdr:to>
      <xdr:col>6</xdr:col>
      <xdr:colOff>0</xdr:colOff>
      <xdr:row>45</xdr:row>
      <xdr:rowOff>0</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33</xdr:row>
      <xdr:rowOff>0</xdr:rowOff>
    </xdr:from>
    <xdr:to>
      <xdr:col>12</xdr:col>
      <xdr:colOff>0</xdr:colOff>
      <xdr:row>45</xdr:row>
      <xdr:rowOff>0</xdr:rowOff>
    </xdr:to>
    <xdr:graphicFrame macro="">
      <xdr:nvGraphicFramePr>
        <xdr:cNvPr id="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0</xdr:colOff>
      <xdr:row>33</xdr:row>
      <xdr:rowOff>0</xdr:rowOff>
    </xdr:from>
    <xdr:to>
      <xdr:col>18</xdr:col>
      <xdr:colOff>0</xdr:colOff>
      <xdr:row>45</xdr:row>
      <xdr:rowOff>0</xdr:rowOff>
    </xdr:to>
    <xdr:graphicFrame macro="">
      <xdr:nvGraphicFramePr>
        <xdr:cNvPr id="9"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0</xdr:colOff>
      <xdr:row>19</xdr:row>
      <xdr:rowOff>0</xdr:rowOff>
    </xdr:from>
    <xdr:to>
      <xdr:col>18</xdr:col>
      <xdr:colOff>0</xdr:colOff>
      <xdr:row>31</xdr:row>
      <xdr:rowOff>0</xdr:rowOff>
    </xdr:to>
    <xdr:graphicFrame macro="">
      <xdr:nvGraphicFramePr>
        <xdr:cNvPr id="10"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0</xdr:colOff>
      <xdr:row>17</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xdr:row>
      <xdr:rowOff>0</xdr:rowOff>
    </xdr:from>
    <xdr:to>
      <xdr:col>12</xdr:col>
      <xdr:colOff>0</xdr:colOff>
      <xdr:row>17</xdr:row>
      <xdr:rowOff>0</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xdr:row>
      <xdr:rowOff>0</xdr:rowOff>
    </xdr:from>
    <xdr:to>
      <xdr:col>18</xdr:col>
      <xdr:colOff>0</xdr:colOff>
      <xdr:row>17</xdr:row>
      <xdr:rowOff>0</xdr:rowOff>
    </xdr:to>
    <xdr:graphicFrame macro="">
      <xdr:nvGraphicFramePr>
        <xdr:cNvPr id="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19</xdr:row>
      <xdr:rowOff>0</xdr:rowOff>
    </xdr:from>
    <xdr:to>
      <xdr:col>6</xdr:col>
      <xdr:colOff>0</xdr:colOff>
      <xdr:row>31</xdr:row>
      <xdr:rowOff>0</xdr:rowOff>
    </xdr:to>
    <xdr:graphicFrame macro="">
      <xdr:nvGraphicFramePr>
        <xdr:cNvPr id="5"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19</xdr:row>
      <xdr:rowOff>0</xdr:rowOff>
    </xdr:from>
    <xdr:to>
      <xdr:col>18</xdr:col>
      <xdr:colOff>0</xdr:colOff>
      <xdr:row>31</xdr:row>
      <xdr:rowOff>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33</xdr:row>
      <xdr:rowOff>0</xdr:rowOff>
    </xdr:from>
    <xdr:to>
      <xdr:col>6</xdr:col>
      <xdr:colOff>0</xdr:colOff>
      <xdr:row>45</xdr:row>
      <xdr:rowOff>0</xdr:rowOff>
    </xdr:to>
    <xdr:graphicFrame macro="">
      <xdr:nvGraphicFramePr>
        <xdr:cNvPr id="7"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33</xdr:row>
      <xdr:rowOff>0</xdr:rowOff>
    </xdr:from>
    <xdr:to>
      <xdr:col>12</xdr:col>
      <xdr:colOff>0</xdr:colOff>
      <xdr:row>45</xdr:row>
      <xdr:rowOff>0</xdr:rowOff>
    </xdr:to>
    <xdr:graphicFrame macro="">
      <xdr:nvGraphicFramePr>
        <xdr:cNvPr id="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19793</xdr:colOff>
      <xdr:row>33</xdr:row>
      <xdr:rowOff>0</xdr:rowOff>
    </xdr:from>
    <xdr:to>
      <xdr:col>18</xdr:col>
      <xdr:colOff>0</xdr:colOff>
      <xdr:row>45</xdr:row>
      <xdr:rowOff>0</xdr:rowOff>
    </xdr:to>
    <xdr:graphicFrame macro="">
      <xdr:nvGraphicFramePr>
        <xdr:cNvPr id="9"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19</xdr:row>
      <xdr:rowOff>0</xdr:rowOff>
    </xdr:from>
    <xdr:to>
      <xdr:col>12</xdr:col>
      <xdr:colOff>0</xdr:colOff>
      <xdr:row>31</xdr:row>
      <xdr:rowOff>0</xdr:rowOff>
    </xdr:to>
    <xdr:graphicFrame macro="">
      <xdr:nvGraphicFramePr>
        <xdr:cNvPr id="10"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0</xdr:rowOff>
    </xdr:from>
    <xdr:to>
      <xdr:col>6</xdr:col>
      <xdr:colOff>0</xdr:colOff>
      <xdr:row>15</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xdr:row>
      <xdr:rowOff>0</xdr:rowOff>
    </xdr:from>
    <xdr:to>
      <xdr:col>12</xdr:col>
      <xdr:colOff>0</xdr:colOff>
      <xdr:row>15</xdr:row>
      <xdr:rowOff>0</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3</xdr:row>
      <xdr:rowOff>0</xdr:rowOff>
    </xdr:from>
    <xdr:to>
      <xdr:col>18</xdr:col>
      <xdr:colOff>0</xdr:colOff>
      <xdr:row>15</xdr:row>
      <xdr:rowOff>0</xdr:rowOff>
    </xdr:to>
    <xdr:graphicFrame macro="">
      <xdr:nvGraphicFramePr>
        <xdr:cNvPr id="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95250</xdr:colOff>
      <xdr:row>17</xdr:row>
      <xdr:rowOff>114299</xdr:rowOff>
    </xdr:from>
    <xdr:to>
      <xdr:col>18</xdr:col>
      <xdr:colOff>38100</xdr:colOff>
      <xdr:row>40</xdr:row>
      <xdr:rowOff>142875</xdr:rowOff>
    </xdr:to>
    <xdr:graphicFrame macro="">
      <xdr:nvGraphicFramePr>
        <xdr:cNvPr id="5"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xdr:row>
      <xdr:rowOff>0</xdr:rowOff>
    </xdr:from>
    <xdr:to>
      <xdr:col>6</xdr:col>
      <xdr:colOff>0</xdr:colOff>
      <xdr:row>15</xdr:row>
      <xdr:rowOff>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3</xdr:row>
      <xdr:rowOff>0</xdr:rowOff>
    </xdr:from>
    <xdr:to>
      <xdr:col>12</xdr:col>
      <xdr:colOff>0</xdr:colOff>
      <xdr:row>15</xdr:row>
      <xdr:rowOff>0</xdr:rowOff>
    </xdr:to>
    <xdr:graphicFrame macro="">
      <xdr:nvGraphicFramePr>
        <xdr:cNvPr id="7"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0</xdr:colOff>
      <xdr:row>3</xdr:row>
      <xdr:rowOff>0</xdr:rowOff>
    </xdr:from>
    <xdr:to>
      <xdr:col>18</xdr:col>
      <xdr:colOff>0</xdr:colOff>
      <xdr:row>15</xdr:row>
      <xdr:rowOff>0</xdr:rowOff>
    </xdr:to>
    <xdr:graphicFrame macro="">
      <xdr:nvGraphicFramePr>
        <xdr:cNvPr id="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95250</xdr:colOff>
      <xdr:row>17</xdr:row>
      <xdr:rowOff>114299</xdr:rowOff>
    </xdr:from>
    <xdr:to>
      <xdr:col>18</xdr:col>
      <xdr:colOff>38100</xdr:colOff>
      <xdr:row>40</xdr:row>
      <xdr:rowOff>142875</xdr:rowOff>
    </xdr:to>
    <xdr:graphicFrame macro="">
      <xdr:nvGraphicFramePr>
        <xdr:cNvPr id="9"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tad&#237;sticas%20de%20Seguridad%20Social_%20%20III%20trimestre%202018%20(R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Autoridades"/>
      <sheetName val="Indice"/>
      <sheetName val="Esquemas vigentes"/>
      <sheetName val="Financiamiento SIPA"/>
      <sheetName val="Cotizantes"/>
      <sheetName val="INTRO SIPA"/>
      <sheetName val="1.1.1.a"/>
      <sheetName val="1.1.1.b"/>
      <sheetName val="1.1.1.c"/>
      <sheetName val="1.1.2.a"/>
      <sheetName val="1.1.2.b"/>
      <sheetName val="1.1.2.c"/>
      <sheetName val="1.1.2.d"/>
      <sheetName val="1.1.2.e"/>
      <sheetName val="1.1.3.a"/>
      <sheetName val="1.1.3.b"/>
      <sheetName val="1.1.3.c"/>
      <sheetName val="1.1.3.d"/>
      <sheetName val="1.1.3 G1"/>
      <sheetName val="1.1.3 G2"/>
      <sheetName val="1.1.3 G3"/>
      <sheetName val="1.1.3 G4"/>
      <sheetName val="1.1.3 G5"/>
      <sheetName val="1.1.4.a"/>
      <sheetName val="1.1.4.b"/>
      <sheetName val="1.1.5.a"/>
      <sheetName val="1.1.5.b"/>
      <sheetName val="1.1.6.a"/>
      <sheetName val="1.1.6.b"/>
      <sheetName val="1.2.1"/>
      <sheetName val="1.2.2"/>
      <sheetName val="1.2.3"/>
      <sheetName val="1.2.4"/>
      <sheetName val="1.2.5"/>
      <sheetName val="1.2.6"/>
      <sheetName val="1.2.7"/>
      <sheetName val="1.2.8"/>
      <sheetName val="1.3.1"/>
      <sheetName val="1.3.2"/>
      <sheetName val="1.4.1"/>
      <sheetName val="1.4.2"/>
      <sheetName val="1.4.3"/>
      <sheetName val="1.4.4"/>
      <sheetName val="1.4.5"/>
      <sheetName val="1.4.6"/>
      <sheetName val="1.5.1"/>
      <sheetName val="1.5.2"/>
      <sheetName val="1.5.3"/>
      <sheetName val="1.5.4"/>
      <sheetName val="1.5.5"/>
      <sheetName val="1.5.6"/>
      <sheetName val="1.5.7"/>
      <sheetName val="1.5.8"/>
      <sheetName val="1.5.9"/>
      <sheetName val="1.5.9 Graf"/>
      <sheetName val="1.5.10"/>
      <sheetName val="1.5.10 Graf"/>
      <sheetName val="1.5.11"/>
      <sheetName val="1.6.1"/>
      <sheetName val="1.6.2"/>
      <sheetName val="1.6.3.a"/>
      <sheetName val="1.6.3.b"/>
      <sheetName val="1.6.4.a"/>
      <sheetName val="1.6.4.b"/>
      <sheetName val="1.6.5.a"/>
      <sheetName val="1.6.5.b"/>
      <sheetName val="1.6.6.a"/>
      <sheetName val="1.6.6.b"/>
      <sheetName val="1.6.7.a"/>
      <sheetName val="1.6.7.b"/>
      <sheetName val="INTRO PNC"/>
      <sheetName val="2.1"/>
      <sheetName val="2.2"/>
      <sheetName val="2.3"/>
      <sheetName val="2.4"/>
      <sheetName val="2.5"/>
      <sheetName val="2.6"/>
      <sheetName val="INTRO AAFF"/>
      <sheetName val="3.1"/>
      <sheetName val="3.2"/>
      <sheetName val="3.3"/>
      <sheetName val="3.4"/>
      <sheetName val="INTRO PD"/>
      <sheetName val="4.1"/>
      <sheetName val="4.2"/>
      <sheetName val="4.3"/>
      <sheetName val="INTRO RT"/>
      <sheetName val="5.1"/>
      <sheetName val="5.2"/>
      <sheetName val="Abreviaturas y Acrónim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F5" t="str">
            <v>Hasta 24</v>
          </cell>
          <cell r="G5" t="str">
            <v>25 a 29</v>
          </cell>
          <cell r="H5" t="str">
            <v>30 a 34</v>
          </cell>
          <cell r="I5" t="str">
            <v>35 a 39</v>
          </cell>
          <cell r="J5" t="str">
            <v>40 a 44</v>
          </cell>
          <cell r="K5" t="str">
            <v>45 a 49</v>
          </cell>
          <cell r="L5" t="str">
            <v>50 a 54</v>
          </cell>
          <cell r="M5" t="str">
            <v>55 a 59</v>
          </cell>
          <cell r="N5" t="str">
            <v>60 a 64</v>
          </cell>
          <cell r="O5" t="str">
            <v>65 y más</v>
          </cell>
        </row>
        <row r="6">
          <cell r="F6">
            <v>431547</v>
          </cell>
          <cell r="G6">
            <v>659589</v>
          </cell>
          <cell r="H6">
            <v>718219</v>
          </cell>
          <cell r="I6">
            <v>722294</v>
          </cell>
          <cell r="J6">
            <v>613665</v>
          </cell>
          <cell r="K6">
            <v>479477</v>
          </cell>
          <cell r="L6">
            <v>378212</v>
          </cell>
          <cell r="M6">
            <v>298406</v>
          </cell>
          <cell r="N6">
            <v>204957</v>
          </cell>
          <cell r="O6">
            <v>87475</v>
          </cell>
        </row>
        <row r="41">
          <cell r="F41">
            <v>0</v>
          </cell>
          <cell r="G41">
            <v>15</v>
          </cell>
          <cell r="H41">
            <v>99</v>
          </cell>
          <cell r="I41">
            <v>118</v>
          </cell>
          <cell r="J41">
            <v>98</v>
          </cell>
          <cell r="K41">
            <v>64</v>
          </cell>
          <cell r="L41">
            <v>69</v>
          </cell>
          <cell r="M41">
            <v>107</v>
          </cell>
          <cell r="N41">
            <v>115</v>
          </cell>
          <cell r="O41">
            <v>63</v>
          </cell>
        </row>
        <row r="46">
          <cell r="F46">
            <v>72</v>
          </cell>
          <cell r="G46">
            <v>396</v>
          </cell>
          <cell r="H46">
            <v>422</v>
          </cell>
          <cell r="I46">
            <v>393</v>
          </cell>
          <cell r="J46">
            <v>307</v>
          </cell>
          <cell r="K46">
            <v>152</v>
          </cell>
          <cell r="L46">
            <v>68</v>
          </cell>
          <cell r="M46">
            <v>62</v>
          </cell>
          <cell r="N46">
            <v>33</v>
          </cell>
          <cell r="O46">
            <v>6</v>
          </cell>
        </row>
        <row r="47">
          <cell r="F47">
            <v>4310</v>
          </cell>
          <cell r="G47">
            <v>10675</v>
          </cell>
          <cell r="H47">
            <v>12335</v>
          </cell>
          <cell r="I47">
            <v>13259</v>
          </cell>
          <cell r="J47">
            <v>9164</v>
          </cell>
          <cell r="K47">
            <v>5488</v>
          </cell>
          <cell r="L47">
            <v>2402</v>
          </cell>
          <cell r="M47">
            <v>672</v>
          </cell>
          <cell r="N47">
            <v>171</v>
          </cell>
          <cell r="O47">
            <v>149</v>
          </cell>
        </row>
      </sheetData>
      <sheetData sheetId="16">
        <row r="6">
          <cell r="F6">
            <v>196438</v>
          </cell>
          <cell r="G6">
            <v>355659</v>
          </cell>
          <cell r="H6">
            <v>394760</v>
          </cell>
          <cell r="I6">
            <v>388990</v>
          </cell>
          <cell r="J6">
            <v>346152</v>
          </cell>
          <cell r="K6">
            <v>270797</v>
          </cell>
          <cell r="L6">
            <v>213140</v>
          </cell>
          <cell r="M6">
            <v>170732</v>
          </cell>
          <cell r="N6">
            <v>73380</v>
          </cell>
          <cell r="O6">
            <v>34875</v>
          </cell>
        </row>
        <row r="41">
          <cell r="F41">
            <v>0</v>
          </cell>
          <cell r="G41">
            <v>11</v>
          </cell>
          <cell r="H41">
            <v>63</v>
          </cell>
          <cell r="I41">
            <v>77</v>
          </cell>
          <cell r="J41">
            <v>74</v>
          </cell>
          <cell r="K41">
            <v>35</v>
          </cell>
          <cell r="L41">
            <v>27</v>
          </cell>
          <cell r="M41">
            <v>27</v>
          </cell>
          <cell r="N41">
            <v>32</v>
          </cell>
          <cell r="O41">
            <v>22</v>
          </cell>
        </row>
        <row r="46">
          <cell r="F46">
            <v>4</v>
          </cell>
          <cell r="G46">
            <v>17</v>
          </cell>
          <cell r="H46">
            <v>35</v>
          </cell>
          <cell r="I46">
            <v>34</v>
          </cell>
          <cell r="J46">
            <v>19</v>
          </cell>
          <cell r="K46">
            <v>17</v>
          </cell>
          <cell r="L46">
            <v>8</v>
          </cell>
          <cell r="M46">
            <v>7</v>
          </cell>
          <cell r="N46">
            <v>3</v>
          </cell>
          <cell r="O46">
            <v>0</v>
          </cell>
        </row>
        <row r="47">
          <cell r="F47">
            <v>1588</v>
          </cell>
          <cell r="G47">
            <v>4252</v>
          </cell>
          <cell r="H47">
            <v>5167</v>
          </cell>
          <cell r="I47">
            <v>4788</v>
          </cell>
          <cell r="J47">
            <v>2495</v>
          </cell>
          <cell r="K47">
            <v>1029</v>
          </cell>
          <cell r="L47">
            <v>404</v>
          </cell>
          <cell r="M47">
            <v>145</v>
          </cell>
          <cell r="N47">
            <v>54</v>
          </cell>
          <cell r="O47">
            <v>46</v>
          </cell>
        </row>
      </sheetData>
      <sheetData sheetId="17">
        <row r="6">
          <cell r="F6">
            <v>18077</v>
          </cell>
          <cell r="G6">
            <v>24488</v>
          </cell>
          <cell r="H6">
            <v>30106</v>
          </cell>
          <cell r="I6">
            <v>33954</v>
          </cell>
          <cell r="J6">
            <v>37236</v>
          </cell>
          <cell r="K6">
            <v>39855</v>
          </cell>
          <cell r="L6">
            <v>41168</v>
          </cell>
          <cell r="M6">
            <v>43294</v>
          </cell>
          <cell r="N6">
            <v>44058</v>
          </cell>
          <cell r="O6">
            <v>39205</v>
          </cell>
        </row>
        <row r="41">
          <cell r="F41">
            <v>0</v>
          </cell>
          <cell r="G41">
            <v>93408</v>
          </cell>
          <cell r="H41">
            <v>100064</v>
          </cell>
          <cell r="I41">
            <v>117208</v>
          </cell>
          <cell r="J41">
            <v>156801</v>
          </cell>
          <cell r="K41">
            <v>218546</v>
          </cell>
          <cell r="L41">
            <v>259201</v>
          </cell>
          <cell r="M41">
            <v>310821</v>
          </cell>
          <cell r="N41">
            <v>340175</v>
          </cell>
          <cell r="O41">
            <v>337492</v>
          </cell>
        </row>
        <row r="46">
          <cell r="F46">
            <v>48540</v>
          </cell>
          <cell r="G46">
            <v>58527</v>
          </cell>
          <cell r="H46">
            <v>71751</v>
          </cell>
          <cell r="I46">
            <v>75386</v>
          </cell>
          <cell r="J46">
            <v>79059</v>
          </cell>
          <cell r="K46">
            <v>83442</v>
          </cell>
          <cell r="L46">
            <v>97241</v>
          </cell>
          <cell r="M46">
            <v>103243</v>
          </cell>
          <cell r="N46">
            <v>107450</v>
          </cell>
          <cell r="O46">
            <v>99087</v>
          </cell>
        </row>
        <row r="47">
          <cell r="F47">
            <v>19652</v>
          </cell>
          <cell r="G47">
            <v>21700</v>
          </cell>
          <cell r="H47">
            <v>23668</v>
          </cell>
          <cell r="I47">
            <v>25297</v>
          </cell>
          <cell r="J47">
            <v>29052</v>
          </cell>
          <cell r="K47">
            <v>35273</v>
          </cell>
          <cell r="L47">
            <v>37371</v>
          </cell>
          <cell r="M47">
            <v>33288</v>
          </cell>
          <cell r="N47">
            <v>32350</v>
          </cell>
          <cell r="O47">
            <v>30634</v>
          </cell>
        </row>
      </sheetData>
      <sheetData sheetId="18">
        <row r="6">
          <cell r="F6">
            <v>16028</v>
          </cell>
          <cell r="G6">
            <v>21815</v>
          </cell>
          <cell r="H6">
            <v>25895</v>
          </cell>
          <cell r="I6">
            <v>28447</v>
          </cell>
          <cell r="J6">
            <v>30639</v>
          </cell>
          <cell r="K6">
            <v>32527</v>
          </cell>
          <cell r="L6">
            <v>34645</v>
          </cell>
          <cell r="M6">
            <v>37592</v>
          </cell>
          <cell r="N6">
            <v>39790</v>
          </cell>
          <cell r="O6">
            <v>35549</v>
          </cell>
        </row>
        <row r="41">
          <cell r="F41">
            <v>0</v>
          </cell>
          <cell r="G41">
            <v>89358</v>
          </cell>
          <cell r="H41">
            <v>97068</v>
          </cell>
          <cell r="I41">
            <v>107633</v>
          </cell>
          <cell r="J41">
            <v>149615</v>
          </cell>
          <cell r="K41">
            <v>192155</v>
          </cell>
          <cell r="L41">
            <v>237881</v>
          </cell>
          <cell r="M41">
            <v>297478</v>
          </cell>
          <cell r="N41">
            <v>363488</v>
          </cell>
          <cell r="O41">
            <v>320282</v>
          </cell>
        </row>
        <row r="46">
          <cell r="F46">
            <v>55427</v>
          </cell>
          <cell r="G46">
            <v>48919</v>
          </cell>
          <cell r="H46">
            <v>56577</v>
          </cell>
          <cell r="I46">
            <v>55930</v>
          </cell>
          <cell r="J46">
            <v>62880</v>
          </cell>
          <cell r="K46">
            <v>54237</v>
          </cell>
          <cell r="L46">
            <v>47094</v>
          </cell>
          <cell r="M46">
            <v>95672</v>
          </cell>
          <cell r="N46">
            <v>142434</v>
          </cell>
          <cell r="O46">
            <v>0</v>
          </cell>
        </row>
        <row r="47">
          <cell r="F47">
            <v>21088</v>
          </cell>
          <cell r="G47">
            <v>23334</v>
          </cell>
          <cell r="H47">
            <v>23705</v>
          </cell>
          <cell r="I47">
            <v>24662</v>
          </cell>
          <cell r="J47">
            <v>28295</v>
          </cell>
          <cell r="K47">
            <v>33407</v>
          </cell>
          <cell r="L47">
            <v>36992</v>
          </cell>
          <cell r="M47">
            <v>36254</v>
          </cell>
          <cell r="N47">
            <v>37255</v>
          </cell>
          <cell r="O47">
            <v>32445</v>
          </cell>
        </row>
      </sheetData>
      <sheetData sheetId="19"/>
      <sheetData sheetId="20"/>
      <sheetData sheetId="21"/>
      <sheetData sheetId="22"/>
      <sheetData sheetId="23">
        <row r="20">
          <cell r="T20" t="str">
            <v>Aportantes Varones</v>
          </cell>
        </row>
        <row r="21">
          <cell r="T21" t="str">
            <v>Aportantes Mujeres</v>
          </cell>
        </row>
        <row r="22">
          <cell r="T22" t="str">
            <v>Sal. Prom. Varones</v>
          </cell>
        </row>
        <row r="23">
          <cell r="T23" t="str">
            <v>Sal. Prom. Mujeres</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7:A13"/>
  <sheetViews>
    <sheetView showGridLines="0" zoomScaleNormal="100" workbookViewId="0">
      <selection activeCell="A7" sqref="A7"/>
    </sheetView>
  </sheetViews>
  <sheetFormatPr baseColWidth="10" defaultRowHeight="13.2"/>
  <cols>
    <col min="1" max="1" width="79.109375" customWidth="1"/>
    <col min="7" max="7" width="17.33203125" customWidth="1"/>
    <col min="8" max="8" width="11.109375" customWidth="1"/>
    <col min="9" max="9" width="11" customWidth="1"/>
    <col min="10" max="10" width="11.44140625" customWidth="1"/>
  </cols>
  <sheetData>
    <row r="7" spans="1:1" ht="75.599999999999994">
      <c r="A7" s="399" t="s">
        <v>993</v>
      </c>
    </row>
    <row r="13" spans="1:1" ht="21.6">
      <c r="A13" s="388" t="s">
        <v>994</v>
      </c>
    </row>
  </sheetData>
  <sheetProtection algorithmName="SHA-512" hashValue="O2Nw33/wd30A2JcRjp1TR7rAbYC7RAt6HNJvtQ7C1t9SMNeolcVzGxkHaRAbmyZq8Nk+AiOkUazp2vStJaiK9g==" saltValue="fjiTI9gSXY3rtL6B0/NSCQ==" spinCount="100000"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H42"/>
  <sheetViews>
    <sheetView showGridLines="0" zoomScaleNormal="100" workbookViewId="0"/>
  </sheetViews>
  <sheetFormatPr baseColWidth="10" defaultRowHeight="13.2"/>
  <cols>
    <col min="1" max="5" width="15.6640625" customWidth="1"/>
    <col min="6" max="6" width="8.109375" style="173" customWidth="1"/>
  </cols>
  <sheetData>
    <row r="1" spans="1:8" ht="24" customHeight="1" thickTop="1" thickBot="1">
      <c r="A1" s="472" t="s">
        <v>648</v>
      </c>
      <c r="B1" s="473"/>
      <c r="C1" s="474"/>
      <c r="D1" s="474"/>
      <c r="E1" s="475"/>
      <c r="F1" s="383" t="s">
        <v>285</v>
      </c>
    </row>
    <row r="2" spans="1:8" ht="24" customHeight="1">
      <c r="A2" s="476"/>
      <c r="B2" s="477"/>
      <c r="C2" s="478"/>
      <c r="D2" s="478"/>
      <c r="E2" s="479"/>
    </row>
    <row r="3" spans="1:8" ht="18" customHeight="1" thickBot="1">
      <c r="A3" s="480" t="s">
        <v>1144</v>
      </c>
      <c r="B3" s="471" t="s">
        <v>0</v>
      </c>
      <c r="C3" s="471" t="s">
        <v>3</v>
      </c>
      <c r="D3" s="471" t="s">
        <v>4</v>
      </c>
      <c r="E3" s="470" t="s">
        <v>5</v>
      </c>
    </row>
    <row r="4" spans="1:8" ht="18" customHeight="1">
      <c r="A4" s="629" t="s">
        <v>0</v>
      </c>
      <c r="B4" s="630">
        <v>9713797</v>
      </c>
      <c r="C4" s="630">
        <v>5839754</v>
      </c>
      <c r="D4" s="630">
        <v>3871931</v>
      </c>
      <c r="E4" s="631">
        <v>2112</v>
      </c>
      <c r="F4" s="197"/>
    </row>
    <row r="5" spans="1:8" ht="18" customHeight="1">
      <c r="A5" s="632" t="s">
        <v>6</v>
      </c>
      <c r="B5" s="633">
        <v>66072</v>
      </c>
      <c r="C5" s="633">
        <v>45729</v>
      </c>
      <c r="D5" s="633">
        <v>20339</v>
      </c>
      <c r="E5" s="634">
        <v>4</v>
      </c>
      <c r="F5" s="218"/>
      <c r="G5" s="530">
        <f>-C5</f>
        <v>-45729</v>
      </c>
      <c r="H5" s="530">
        <f>D5</f>
        <v>20339</v>
      </c>
    </row>
    <row r="6" spans="1:8" ht="18" customHeight="1">
      <c r="A6" s="635" t="s">
        <v>7</v>
      </c>
      <c r="B6" s="633">
        <v>665666</v>
      </c>
      <c r="C6" s="633">
        <v>432549</v>
      </c>
      <c r="D6" s="633">
        <v>233112</v>
      </c>
      <c r="E6" s="634">
        <v>5</v>
      </c>
      <c r="F6" s="150"/>
      <c r="G6" s="530">
        <f t="shared" ref="G6:G15" si="0">-C6</f>
        <v>-432549</v>
      </c>
      <c r="H6" s="530">
        <f t="shared" ref="H6:H15" si="1">D6</f>
        <v>233112</v>
      </c>
    </row>
    <row r="7" spans="1:8" ht="18" customHeight="1">
      <c r="A7" s="635" t="s">
        <v>8</v>
      </c>
      <c r="B7" s="633">
        <v>1234578</v>
      </c>
      <c r="C7" s="633">
        <v>753425</v>
      </c>
      <c r="D7" s="633">
        <v>481138</v>
      </c>
      <c r="E7" s="634">
        <v>15</v>
      </c>
      <c r="F7" s="218"/>
      <c r="G7" s="530">
        <f t="shared" si="0"/>
        <v>-753425</v>
      </c>
      <c r="H7" s="530">
        <f t="shared" si="1"/>
        <v>481138</v>
      </c>
    </row>
    <row r="8" spans="1:8" ht="18" customHeight="1">
      <c r="A8" s="635" t="s">
        <v>9</v>
      </c>
      <c r="B8" s="633">
        <v>1399880</v>
      </c>
      <c r="C8" s="633">
        <v>843572</v>
      </c>
      <c r="D8" s="633">
        <v>556280</v>
      </c>
      <c r="E8" s="634">
        <v>28</v>
      </c>
      <c r="F8" s="218"/>
      <c r="G8" s="530">
        <f t="shared" si="0"/>
        <v>-843572</v>
      </c>
      <c r="H8" s="530">
        <f t="shared" si="1"/>
        <v>556280</v>
      </c>
    </row>
    <row r="9" spans="1:8" ht="18" customHeight="1">
      <c r="A9" s="635" t="s">
        <v>10</v>
      </c>
      <c r="B9" s="633">
        <v>1446358</v>
      </c>
      <c r="C9" s="633">
        <v>870846</v>
      </c>
      <c r="D9" s="633">
        <v>575437</v>
      </c>
      <c r="E9" s="634">
        <v>75</v>
      </c>
      <c r="F9" s="218"/>
      <c r="G9" s="530">
        <f t="shared" si="0"/>
        <v>-870846</v>
      </c>
      <c r="H9" s="530">
        <f t="shared" si="1"/>
        <v>575437</v>
      </c>
    </row>
    <row r="10" spans="1:8" ht="18" customHeight="1">
      <c r="A10" s="635" t="s">
        <v>11</v>
      </c>
      <c r="B10" s="633">
        <v>1302180</v>
      </c>
      <c r="C10" s="633">
        <v>769042</v>
      </c>
      <c r="D10" s="633">
        <v>533059</v>
      </c>
      <c r="E10" s="634">
        <v>79</v>
      </c>
      <c r="F10" s="218"/>
      <c r="G10" s="530">
        <f t="shared" si="0"/>
        <v>-769042</v>
      </c>
      <c r="H10" s="530">
        <f t="shared" si="1"/>
        <v>533059</v>
      </c>
    </row>
    <row r="11" spans="1:8" ht="18" customHeight="1">
      <c r="A11" s="635" t="s">
        <v>12</v>
      </c>
      <c r="B11" s="633">
        <v>1059222</v>
      </c>
      <c r="C11" s="633">
        <v>620625</v>
      </c>
      <c r="D11" s="633">
        <v>438496</v>
      </c>
      <c r="E11" s="634">
        <v>101</v>
      </c>
      <c r="F11" s="218"/>
      <c r="G11" s="530">
        <f t="shared" si="0"/>
        <v>-620625</v>
      </c>
      <c r="H11" s="530">
        <f t="shared" si="1"/>
        <v>438496</v>
      </c>
    </row>
    <row r="12" spans="1:8" ht="18" customHeight="1">
      <c r="A12" s="635" t="s">
        <v>13</v>
      </c>
      <c r="B12" s="633">
        <v>877646</v>
      </c>
      <c r="C12" s="633">
        <v>507969</v>
      </c>
      <c r="D12" s="633">
        <v>369558</v>
      </c>
      <c r="E12" s="634">
        <v>119</v>
      </c>
      <c r="F12" s="218"/>
      <c r="G12" s="530">
        <f t="shared" si="0"/>
        <v>-507969</v>
      </c>
      <c r="H12" s="530">
        <f t="shared" si="1"/>
        <v>369558</v>
      </c>
    </row>
    <row r="13" spans="1:8" ht="18" customHeight="1">
      <c r="A13" s="635" t="s">
        <v>14</v>
      </c>
      <c r="B13" s="633">
        <v>768938</v>
      </c>
      <c r="C13" s="633">
        <v>430052</v>
      </c>
      <c r="D13" s="633">
        <v>338760</v>
      </c>
      <c r="E13" s="634">
        <v>126</v>
      </c>
      <c r="F13" s="218"/>
      <c r="G13" s="530">
        <f t="shared" si="0"/>
        <v>-430052</v>
      </c>
      <c r="H13" s="530">
        <f t="shared" si="1"/>
        <v>338760</v>
      </c>
    </row>
    <row r="14" spans="1:8" ht="18" customHeight="1">
      <c r="A14" s="635" t="s">
        <v>15</v>
      </c>
      <c r="B14" s="633">
        <v>514418</v>
      </c>
      <c r="C14" s="633">
        <v>331381</v>
      </c>
      <c r="D14" s="633">
        <v>182952</v>
      </c>
      <c r="E14" s="634">
        <v>85</v>
      </c>
      <c r="F14" s="218"/>
      <c r="G14" s="530">
        <f t="shared" si="0"/>
        <v>-331381</v>
      </c>
      <c r="H14" s="530">
        <f t="shared" si="1"/>
        <v>182952</v>
      </c>
    </row>
    <row r="15" spans="1:8" ht="18" customHeight="1">
      <c r="A15" s="635" t="s">
        <v>16</v>
      </c>
      <c r="B15" s="633">
        <v>349070</v>
      </c>
      <c r="C15" s="633">
        <v>231853</v>
      </c>
      <c r="D15" s="633">
        <v>117191</v>
      </c>
      <c r="E15" s="634">
        <v>26</v>
      </c>
      <c r="F15" s="218"/>
      <c r="G15" s="530">
        <f t="shared" si="0"/>
        <v>-231853</v>
      </c>
      <c r="H15" s="530">
        <f t="shared" si="1"/>
        <v>117191</v>
      </c>
    </row>
    <row r="16" spans="1:8" ht="18" customHeight="1">
      <c r="A16" s="635" t="s">
        <v>17</v>
      </c>
      <c r="B16" s="633">
        <v>29769</v>
      </c>
      <c r="C16" s="633">
        <v>2711</v>
      </c>
      <c r="D16" s="633">
        <v>25609</v>
      </c>
      <c r="E16" s="634">
        <v>1449</v>
      </c>
      <c r="F16" s="218"/>
    </row>
    <row r="17" spans="1:6">
      <c r="A17" s="481"/>
      <c r="B17" s="481"/>
      <c r="C17" s="481"/>
      <c r="D17" s="481"/>
      <c r="E17" s="481"/>
      <c r="F17" s="92"/>
    </row>
    <row r="20" spans="1:6" ht="13.8" thickBot="1">
      <c r="A20" s="472" t="s">
        <v>1047</v>
      </c>
      <c r="B20" s="473"/>
      <c r="C20" s="473"/>
      <c r="D20" s="473"/>
      <c r="E20" s="473"/>
      <c r="F20"/>
    </row>
    <row r="21" spans="1:6">
      <c r="F21"/>
    </row>
    <row r="22" spans="1:6">
      <c r="F22"/>
    </row>
    <row r="42" spans="1:1">
      <c r="A42" s="37" t="s">
        <v>37</v>
      </c>
    </row>
  </sheetData>
  <sheetProtection algorithmName="SHA-512" hashValue="6wvGVyMKqdIht/wrD7Kxrb6cmvmVp1LSBb6eJZ8g+LlI7dJTaH2+2UH1eP8COB3wHMW+bPwK4WbgEXFWOomQPQ==" saltValue="b5vUsm9coACu94WuzLtnpA==" spinCount="100000" sheet="1" objects="1" scenarios="1"/>
  <hyperlinks>
    <hyperlink ref="F1" location="Indice!A1" display="volver al índice"/>
  </hyperlink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J64"/>
  <sheetViews>
    <sheetView showGridLines="0" zoomScaleNormal="100" workbookViewId="0"/>
  </sheetViews>
  <sheetFormatPr baseColWidth="10" defaultColWidth="11.44140625" defaultRowHeight="13.2"/>
  <cols>
    <col min="1" max="1" width="11.5546875" style="17" customWidth="1"/>
    <col min="2" max="4" width="16.109375" style="17" customWidth="1"/>
    <col min="5" max="5" width="15.5546875" style="17" customWidth="1"/>
    <col min="6" max="6" width="14.44140625" style="17" customWidth="1"/>
    <col min="7" max="8" width="16.109375" style="17" customWidth="1"/>
    <col min="9" max="9" width="17.88671875" style="17" customWidth="1"/>
    <col min="10" max="10" width="8.109375" style="17" customWidth="1"/>
    <col min="11" max="11" width="16.5546875" style="17" bestFit="1" customWidth="1"/>
    <col min="12" max="16384" width="11.44140625" style="17"/>
  </cols>
  <sheetData>
    <row r="1" spans="1:10" ht="24" customHeight="1" thickTop="1" thickBot="1">
      <c r="A1" s="473" t="s">
        <v>651</v>
      </c>
      <c r="B1" s="473"/>
      <c r="C1" s="489"/>
      <c r="D1" s="473"/>
      <c r="E1" s="473"/>
      <c r="F1" s="473"/>
      <c r="G1" s="473"/>
      <c r="H1" s="473"/>
      <c r="I1" s="467"/>
      <c r="J1" s="1472" t="s">
        <v>285</v>
      </c>
    </row>
    <row r="2" spans="1:10" ht="14.25" customHeight="1">
      <c r="A2" s="56" t="s">
        <v>727</v>
      </c>
      <c r="B2" s="56"/>
      <c r="C2" s="468"/>
      <c r="D2" s="56"/>
      <c r="E2" s="56"/>
      <c r="F2" s="56"/>
      <c r="G2" s="56"/>
      <c r="H2" s="56"/>
      <c r="I2" s="56"/>
    </row>
    <row r="3" spans="1:10" ht="20.25" customHeight="1">
      <c r="A3" s="56"/>
      <c r="B3" s="56"/>
      <c r="C3" s="56"/>
      <c r="D3" s="56"/>
      <c r="E3" s="56"/>
      <c r="F3" s="56"/>
      <c r="G3" s="56"/>
      <c r="H3" s="56"/>
      <c r="I3" s="56"/>
    </row>
    <row r="4" spans="1:10" ht="20.25" customHeight="1" thickBot="1">
      <c r="A4" s="1584" t="s">
        <v>19</v>
      </c>
      <c r="B4" s="1600" t="s">
        <v>400</v>
      </c>
      <c r="C4" s="1602" t="s">
        <v>20</v>
      </c>
      <c r="D4" s="1602"/>
      <c r="E4" s="1602"/>
      <c r="F4" s="1602"/>
      <c r="G4" s="1602"/>
      <c r="H4" s="1602"/>
      <c r="I4" s="1603"/>
      <c r="J4" s="11"/>
    </row>
    <row r="5" spans="1:10" ht="20.25" customHeight="1" thickBot="1">
      <c r="A5" s="1584"/>
      <c r="B5" s="1600"/>
      <c r="C5" s="1604" t="s">
        <v>235</v>
      </c>
      <c r="D5" s="1604" t="s">
        <v>401</v>
      </c>
      <c r="E5" s="1605" t="s">
        <v>381</v>
      </c>
      <c r="F5" s="1605"/>
      <c r="G5" s="1605"/>
      <c r="H5" s="1605"/>
      <c r="I5" s="1606"/>
    </row>
    <row r="6" spans="1:10" ht="53.25" customHeight="1" thickBot="1">
      <c r="A6" s="1585"/>
      <c r="B6" s="1601"/>
      <c r="C6" s="1601"/>
      <c r="D6" s="1601"/>
      <c r="E6" s="485" t="s">
        <v>1051</v>
      </c>
      <c r="F6" s="485" t="s">
        <v>1052</v>
      </c>
      <c r="G6" s="485" t="s">
        <v>1053</v>
      </c>
      <c r="H6" s="485" t="s">
        <v>1054</v>
      </c>
      <c r="I6" s="491" t="s">
        <v>1055</v>
      </c>
    </row>
    <row r="7" spans="1:10" ht="12.75" customHeight="1">
      <c r="A7" s="614">
        <v>34669</v>
      </c>
      <c r="B7" s="615">
        <v>3790582</v>
      </c>
      <c r="C7" s="615">
        <v>3928563</v>
      </c>
      <c r="D7" s="616">
        <v>3825530</v>
      </c>
      <c r="E7" s="1595">
        <v>103033</v>
      </c>
      <c r="F7" s="1595"/>
      <c r="G7" s="617">
        <v>0</v>
      </c>
      <c r="H7" s="617">
        <v>0</v>
      </c>
      <c r="I7" s="618">
        <v>0</v>
      </c>
    </row>
    <row r="8" spans="1:10">
      <c r="A8" s="619">
        <v>35034</v>
      </c>
      <c r="B8" s="620">
        <v>3660008</v>
      </c>
      <c r="C8" s="620">
        <v>3785327</v>
      </c>
      <c r="D8" s="621">
        <v>3589959</v>
      </c>
      <c r="E8" s="1596">
        <v>195368</v>
      </c>
      <c r="F8" s="1596"/>
      <c r="G8" s="622">
        <v>0</v>
      </c>
      <c r="H8" s="622">
        <v>0</v>
      </c>
      <c r="I8" s="623">
        <v>0</v>
      </c>
      <c r="J8" s="36"/>
    </row>
    <row r="9" spans="1:10">
      <c r="A9" s="619">
        <v>35400</v>
      </c>
      <c r="B9" s="620">
        <v>4192309</v>
      </c>
      <c r="C9" s="620">
        <v>4346298</v>
      </c>
      <c r="D9" s="621">
        <v>4057134</v>
      </c>
      <c r="E9" s="1597">
        <v>289164</v>
      </c>
      <c r="F9" s="1597"/>
      <c r="G9" s="622">
        <v>0</v>
      </c>
      <c r="H9" s="622">
        <v>0</v>
      </c>
      <c r="I9" s="623">
        <v>0</v>
      </c>
      <c r="J9" s="36"/>
    </row>
    <row r="10" spans="1:10">
      <c r="A10" s="619">
        <v>35765</v>
      </c>
      <c r="B10" s="620">
        <v>4602995</v>
      </c>
      <c r="C10" s="620">
        <v>4792996</v>
      </c>
      <c r="D10" s="621">
        <v>4392679</v>
      </c>
      <c r="E10" s="1597">
        <v>400317</v>
      </c>
      <c r="F10" s="1597"/>
      <c r="G10" s="622">
        <v>0</v>
      </c>
      <c r="H10" s="622">
        <v>0</v>
      </c>
      <c r="I10" s="623">
        <v>0</v>
      </c>
      <c r="J10" s="36"/>
    </row>
    <row r="11" spans="1:10">
      <c r="A11" s="619">
        <v>36130</v>
      </c>
      <c r="B11" s="620">
        <v>4701029</v>
      </c>
      <c r="C11" s="620">
        <v>4899835</v>
      </c>
      <c r="D11" s="621">
        <v>4582106</v>
      </c>
      <c r="E11" s="1597">
        <v>317729</v>
      </c>
      <c r="F11" s="1597"/>
      <c r="G11" s="622">
        <v>0</v>
      </c>
      <c r="H11" s="622">
        <v>0</v>
      </c>
      <c r="I11" s="623">
        <v>0</v>
      </c>
      <c r="J11" s="36"/>
    </row>
    <row r="12" spans="1:10">
      <c r="A12" s="619">
        <v>36495</v>
      </c>
      <c r="B12" s="620">
        <v>4648110</v>
      </c>
      <c r="C12" s="620">
        <v>4847475</v>
      </c>
      <c r="D12" s="621">
        <v>4585192</v>
      </c>
      <c r="E12" s="1597">
        <v>262283</v>
      </c>
      <c r="F12" s="1597"/>
      <c r="G12" s="622">
        <v>0</v>
      </c>
      <c r="H12" s="622">
        <v>0</v>
      </c>
      <c r="I12" s="623">
        <v>0</v>
      </c>
      <c r="J12" s="36"/>
    </row>
    <row r="13" spans="1:10">
      <c r="A13" s="619">
        <v>36861</v>
      </c>
      <c r="B13" s="620">
        <v>4705961</v>
      </c>
      <c r="C13" s="620">
        <v>4909137</v>
      </c>
      <c r="D13" s="621">
        <v>4663834</v>
      </c>
      <c r="E13" s="1598">
        <v>245303</v>
      </c>
      <c r="F13" s="1598"/>
      <c r="G13" s="622">
        <v>0</v>
      </c>
      <c r="H13" s="622">
        <v>0</v>
      </c>
      <c r="I13" s="623">
        <v>0</v>
      </c>
      <c r="J13" s="36"/>
    </row>
    <row r="14" spans="1:10">
      <c r="A14" s="619">
        <v>37226</v>
      </c>
      <c r="B14" s="620">
        <v>4436424</v>
      </c>
      <c r="C14" s="620">
        <v>4630719</v>
      </c>
      <c r="D14" s="621">
        <v>4355811</v>
      </c>
      <c r="E14" s="1599">
        <v>274908</v>
      </c>
      <c r="F14" s="1599"/>
      <c r="G14" s="622">
        <v>0</v>
      </c>
      <c r="H14" s="622">
        <v>0</v>
      </c>
      <c r="I14" s="623">
        <v>0</v>
      </c>
      <c r="J14" s="36"/>
    </row>
    <row r="15" spans="1:10" ht="14.85" customHeight="1">
      <c r="A15" s="619">
        <v>37591</v>
      </c>
      <c r="B15" s="620">
        <v>4260406</v>
      </c>
      <c r="C15" s="620">
        <v>4444055</v>
      </c>
      <c r="D15" s="621">
        <v>4166900</v>
      </c>
      <c r="E15" s="621">
        <v>17141</v>
      </c>
      <c r="F15" s="624">
        <v>260014</v>
      </c>
      <c r="G15" s="622">
        <v>0</v>
      </c>
      <c r="H15" s="622">
        <v>0</v>
      </c>
      <c r="I15" s="623">
        <v>0</v>
      </c>
      <c r="J15" s="36"/>
    </row>
    <row r="16" spans="1:10" ht="14.85" customHeight="1">
      <c r="A16" s="619">
        <v>37956</v>
      </c>
      <c r="B16" s="620">
        <v>4679453</v>
      </c>
      <c r="C16" s="620">
        <v>4893961</v>
      </c>
      <c r="D16" s="621">
        <v>4586994</v>
      </c>
      <c r="E16" s="621">
        <v>22030</v>
      </c>
      <c r="F16" s="624">
        <v>284937</v>
      </c>
      <c r="G16" s="622">
        <v>0</v>
      </c>
      <c r="H16" s="622">
        <v>0</v>
      </c>
      <c r="I16" s="623">
        <v>0</v>
      </c>
      <c r="J16" s="36"/>
    </row>
    <row r="17" spans="1:10" ht="14.85" customHeight="1">
      <c r="A17" s="619">
        <v>38322</v>
      </c>
      <c r="B17" s="620">
        <v>5155320</v>
      </c>
      <c r="C17" s="620">
        <v>5387007</v>
      </c>
      <c r="D17" s="621">
        <v>5048850</v>
      </c>
      <c r="E17" s="621">
        <v>23919</v>
      </c>
      <c r="F17" s="624">
        <v>314238</v>
      </c>
      <c r="G17" s="622">
        <v>0</v>
      </c>
      <c r="H17" s="622">
        <v>0</v>
      </c>
      <c r="I17" s="623">
        <v>0</v>
      </c>
      <c r="J17" s="36"/>
    </row>
    <row r="18" spans="1:10" ht="14.85" customHeight="1">
      <c r="A18" s="619">
        <v>38687</v>
      </c>
      <c r="B18" s="620">
        <v>5696558</v>
      </c>
      <c r="C18" s="620">
        <v>5952091</v>
      </c>
      <c r="D18" s="621">
        <v>5578567</v>
      </c>
      <c r="E18" s="621">
        <v>24911</v>
      </c>
      <c r="F18" s="624">
        <v>348613</v>
      </c>
      <c r="G18" s="622">
        <v>0</v>
      </c>
      <c r="H18" s="622">
        <v>0</v>
      </c>
      <c r="I18" s="623">
        <v>0</v>
      </c>
      <c r="J18" s="36"/>
    </row>
    <row r="19" spans="1:10" ht="14.85" customHeight="1">
      <c r="A19" s="619">
        <v>39052</v>
      </c>
      <c r="B19" s="620">
        <v>6158318</v>
      </c>
      <c r="C19" s="620">
        <v>6435752</v>
      </c>
      <c r="D19" s="621">
        <v>5999813</v>
      </c>
      <c r="E19" s="621">
        <v>29798</v>
      </c>
      <c r="F19" s="624">
        <v>406141</v>
      </c>
      <c r="G19" s="622">
        <v>0</v>
      </c>
      <c r="H19" s="622">
        <v>0</v>
      </c>
      <c r="I19" s="623">
        <v>0</v>
      </c>
      <c r="J19" s="36"/>
    </row>
    <row r="20" spans="1:10" ht="14.85" customHeight="1">
      <c r="A20" s="619">
        <v>39417</v>
      </c>
      <c r="B20" s="620">
        <v>6631751</v>
      </c>
      <c r="C20" s="620">
        <v>6936727</v>
      </c>
      <c r="D20" s="621">
        <v>6463996</v>
      </c>
      <c r="E20" s="621">
        <v>37539</v>
      </c>
      <c r="F20" s="624">
        <v>435192</v>
      </c>
      <c r="G20" s="622">
        <v>0</v>
      </c>
      <c r="H20" s="622">
        <v>0</v>
      </c>
      <c r="I20" s="623">
        <v>0</v>
      </c>
      <c r="J20" s="36"/>
    </row>
    <row r="21" spans="1:10" ht="14.85" customHeight="1">
      <c r="A21" s="619">
        <v>39783</v>
      </c>
      <c r="B21" s="620">
        <v>6835773</v>
      </c>
      <c r="C21" s="620">
        <v>7146870</v>
      </c>
      <c r="D21" s="621">
        <v>6628312</v>
      </c>
      <c r="E21" s="621">
        <v>47003</v>
      </c>
      <c r="F21" s="624">
        <v>471555</v>
      </c>
      <c r="G21" s="622">
        <v>0</v>
      </c>
      <c r="H21" s="622">
        <v>0</v>
      </c>
      <c r="I21" s="623">
        <v>0</v>
      </c>
      <c r="J21" s="36"/>
    </row>
    <row r="22" spans="1:10" ht="14.85" customHeight="1">
      <c r="A22" s="625">
        <v>40148</v>
      </c>
      <c r="B22" s="620">
        <v>6882269</v>
      </c>
      <c r="C22" s="620">
        <v>7198037</v>
      </c>
      <c r="D22" s="621">
        <v>6688099</v>
      </c>
      <c r="E22" s="621">
        <v>52234</v>
      </c>
      <c r="F22" s="624">
        <v>457704</v>
      </c>
      <c r="G22" s="622">
        <v>0</v>
      </c>
      <c r="H22" s="622">
        <v>0</v>
      </c>
      <c r="I22" s="623">
        <v>0</v>
      </c>
      <c r="J22" s="36"/>
    </row>
    <row r="23" spans="1:10" ht="14.85" customHeight="1">
      <c r="A23" s="625">
        <v>40513</v>
      </c>
      <c r="B23" s="620">
        <v>7156294</v>
      </c>
      <c r="C23" s="620">
        <v>7498168</v>
      </c>
      <c r="D23" s="621">
        <v>6960469</v>
      </c>
      <c r="E23" s="621">
        <v>54273</v>
      </c>
      <c r="F23" s="624">
        <v>483426</v>
      </c>
      <c r="G23" s="622">
        <v>0</v>
      </c>
      <c r="H23" s="622">
        <v>0</v>
      </c>
      <c r="I23" s="623">
        <v>0</v>
      </c>
      <c r="J23" s="48"/>
    </row>
    <row r="24" spans="1:10" ht="14.85" customHeight="1">
      <c r="A24" s="625">
        <v>40878</v>
      </c>
      <c r="B24" s="620">
        <v>7466601</v>
      </c>
      <c r="C24" s="620">
        <v>7830796</v>
      </c>
      <c r="D24" s="621">
        <v>7219296</v>
      </c>
      <c r="E24" s="621">
        <v>85321</v>
      </c>
      <c r="F24" s="624">
        <v>526179</v>
      </c>
      <c r="G24" s="622">
        <v>0</v>
      </c>
      <c r="H24" s="622">
        <v>0</v>
      </c>
      <c r="I24" s="623">
        <v>0</v>
      </c>
      <c r="J24" s="36"/>
    </row>
    <row r="25" spans="1:10" ht="14.85" customHeight="1">
      <c r="A25" s="625">
        <v>41244</v>
      </c>
      <c r="B25" s="620">
        <v>8750401</v>
      </c>
      <c r="C25" s="620">
        <v>9272115</v>
      </c>
      <c r="D25" s="621">
        <v>7232658</v>
      </c>
      <c r="E25" s="621">
        <v>100474</v>
      </c>
      <c r="F25" s="624">
        <v>455195</v>
      </c>
      <c r="G25" s="622">
        <v>0</v>
      </c>
      <c r="H25" s="621">
        <v>1483788</v>
      </c>
      <c r="I25" s="626">
        <v>0</v>
      </c>
      <c r="J25" s="36"/>
    </row>
    <row r="26" spans="1:10" ht="14.85" customHeight="1">
      <c r="A26" s="625">
        <v>41609</v>
      </c>
      <c r="B26" s="620">
        <v>9077582</v>
      </c>
      <c r="C26" s="620">
        <v>9632592</v>
      </c>
      <c r="D26" s="621">
        <v>7307631</v>
      </c>
      <c r="E26" s="621">
        <v>109741</v>
      </c>
      <c r="F26" s="624">
        <v>458905</v>
      </c>
      <c r="G26" s="622">
        <v>0</v>
      </c>
      <c r="H26" s="621">
        <v>1566199</v>
      </c>
      <c r="I26" s="627">
        <v>190116</v>
      </c>
      <c r="J26" s="36"/>
    </row>
    <row r="27" spans="1:10" ht="14.85" customHeight="1">
      <c r="A27" s="625">
        <v>41974</v>
      </c>
      <c r="B27" s="620">
        <v>9183519</v>
      </c>
      <c r="C27" s="620">
        <v>9766464</v>
      </c>
      <c r="D27" s="621">
        <v>7332762</v>
      </c>
      <c r="E27" s="621">
        <v>140894</v>
      </c>
      <c r="F27" s="624">
        <v>478603</v>
      </c>
      <c r="G27" s="621">
        <v>267</v>
      </c>
      <c r="H27" s="621">
        <v>1617722</v>
      </c>
      <c r="I27" s="627">
        <v>196216</v>
      </c>
      <c r="J27" s="36"/>
    </row>
    <row r="28" spans="1:10" ht="14.85" customHeight="1">
      <c r="A28" s="625">
        <v>42339</v>
      </c>
      <c r="B28" s="620">
        <v>9394796</v>
      </c>
      <c r="C28" s="620">
        <v>10063752</v>
      </c>
      <c r="D28" s="621">
        <v>7447121</v>
      </c>
      <c r="E28" s="621">
        <v>154734</v>
      </c>
      <c r="F28" s="624">
        <v>507166</v>
      </c>
      <c r="G28" s="621">
        <v>53399</v>
      </c>
      <c r="H28" s="621">
        <v>1696021</v>
      </c>
      <c r="I28" s="627">
        <v>205311</v>
      </c>
      <c r="J28" s="36"/>
    </row>
    <row r="29" spans="1:10" ht="14.85" customHeight="1">
      <c r="A29" s="625">
        <v>42705</v>
      </c>
      <c r="B29" s="620">
        <v>9384685</v>
      </c>
      <c r="C29" s="620">
        <v>10042461</v>
      </c>
      <c r="D29" s="621">
        <v>7412094</v>
      </c>
      <c r="E29" s="621">
        <v>147425</v>
      </c>
      <c r="F29" s="624">
        <v>518104</v>
      </c>
      <c r="G29" s="621">
        <v>50370</v>
      </c>
      <c r="H29" s="621">
        <v>1706549</v>
      </c>
      <c r="I29" s="627">
        <v>207919</v>
      </c>
      <c r="J29" s="36"/>
    </row>
    <row r="30" spans="1:10" ht="14.85" customHeight="1">
      <c r="A30" s="625">
        <v>43070</v>
      </c>
      <c r="B30" s="620">
        <v>9519732</v>
      </c>
      <c r="C30" s="620">
        <v>10196912</v>
      </c>
      <c r="D30" s="621">
        <v>7501234</v>
      </c>
      <c r="E30" s="620">
        <v>154923</v>
      </c>
      <c r="F30" s="620">
        <v>552435</v>
      </c>
      <c r="G30" s="620">
        <v>52021</v>
      </c>
      <c r="H30" s="620">
        <v>1745663</v>
      </c>
      <c r="I30" s="628">
        <v>190636</v>
      </c>
    </row>
    <row r="31" spans="1:10" ht="14.85" customHeight="1">
      <c r="A31" s="625">
        <v>43101</v>
      </c>
      <c r="B31" s="620">
        <v>9496528</v>
      </c>
      <c r="C31" s="620">
        <v>10155555</v>
      </c>
      <c r="D31" s="621">
        <v>7457891</v>
      </c>
      <c r="E31" s="620">
        <v>192019</v>
      </c>
      <c r="F31" s="620">
        <v>546630</v>
      </c>
      <c r="G31" s="620">
        <v>51317</v>
      </c>
      <c r="H31" s="620">
        <v>1717519</v>
      </c>
      <c r="I31" s="628">
        <v>190179</v>
      </c>
    </row>
    <row r="32" spans="1:10" ht="14.85" customHeight="1">
      <c r="A32" s="625">
        <v>43132</v>
      </c>
      <c r="B32" s="620">
        <v>9471218</v>
      </c>
      <c r="C32" s="620">
        <v>10122298</v>
      </c>
      <c r="D32" s="621">
        <v>7469702</v>
      </c>
      <c r="E32" s="620">
        <v>177917</v>
      </c>
      <c r="F32" s="620">
        <v>548706</v>
      </c>
      <c r="G32" s="620">
        <v>48740</v>
      </c>
      <c r="H32" s="620">
        <v>1686246</v>
      </c>
      <c r="I32" s="628">
        <v>190987</v>
      </c>
    </row>
    <row r="33" spans="1:9" ht="14.85" customHeight="1">
      <c r="A33" s="625">
        <v>43160</v>
      </c>
      <c r="B33" s="620">
        <v>9466910</v>
      </c>
      <c r="C33" s="620">
        <v>10138611</v>
      </c>
      <c r="D33" s="621">
        <v>7502593</v>
      </c>
      <c r="E33" s="620">
        <v>169070</v>
      </c>
      <c r="F33" s="620">
        <v>551788</v>
      </c>
      <c r="G33" s="620">
        <v>49397</v>
      </c>
      <c r="H33" s="620">
        <v>1672484</v>
      </c>
      <c r="I33" s="628">
        <v>193279</v>
      </c>
    </row>
    <row r="34" spans="1:9" ht="14.85" customHeight="1">
      <c r="A34" s="625">
        <v>43191</v>
      </c>
      <c r="B34" s="620">
        <v>9431510</v>
      </c>
      <c r="C34" s="620">
        <v>10092803</v>
      </c>
      <c r="D34" s="621">
        <v>7445350</v>
      </c>
      <c r="E34" s="620">
        <v>170592</v>
      </c>
      <c r="F34" s="620">
        <v>558277</v>
      </c>
      <c r="G34" s="620">
        <v>46976</v>
      </c>
      <c r="H34" s="620">
        <v>1678994</v>
      </c>
      <c r="I34" s="628">
        <v>192614</v>
      </c>
    </row>
    <row r="35" spans="1:9" ht="14.85" customHeight="1">
      <c r="A35" s="625">
        <v>43221</v>
      </c>
      <c r="B35" s="620">
        <v>9424306</v>
      </c>
      <c r="C35" s="620">
        <v>10079846</v>
      </c>
      <c r="D35" s="621">
        <v>7406867</v>
      </c>
      <c r="E35" s="620">
        <v>171260</v>
      </c>
      <c r="F35" s="620">
        <v>561010</v>
      </c>
      <c r="G35" s="620">
        <v>46950</v>
      </c>
      <c r="H35" s="620">
        <v>1702090</v>
      </c>
      <c r="I35" s="628">
        <v>191669</v>
      </c>
    </row>
    <row r="36" spans="1:9" ht="14.85" customHeight="1">
      <c r="A36" s="625">
        <v>43252</v>
      </c>
      <c r="B36" s="620">
        <v>9395542</v>
      </c>
      <c r="C36" s="620">
        <v>10043487</v>
      </c>
      <c r="D36" s="621">
        <v>7410297</v>
      </c>
      <c r="E36" s="620">
        <v>139474</v>
      </c>
      <c r="F36" s="620">
        <v>563832</v>
      </c>
      <c r="G36" s="620">
        <v>42902</v>
      </c>
      <c r="H36" s="620">
        <v>1695818</v>
      </c>
      <c r="I36" s="628">
        <v>191164</v>
      </c>
    </row>
    <row r="37" spans="1:9" ht="14.85" customHeight="1">
      <c r="A37" s="625">
        <v>43282</v>
      </c>
      <c r="B37" s="620">
        <v>9386581</v>
      </c>
      <c r="C37" s="620">
        <v>10030563</v>
      </c>
      <c r="D37" s="621">
        <v>7343477</v>
      </c>
      <c r="E37" s="620">
        <v>188710</v>
      </c>
      <c r="F37" s="620">
        <v>561691</v>
      </c>
      <c r="G37" s="620">
        <v>41410</v>
      </c>
      <c r="H37" s="620">
        <v>1704670</v>
      </c>
      <c r="I37" s="628">
        <v>190605</v>
      </c>
    </row>
    <row r="38" spans="1:9" ht="15" customHeight="1">
      <c r="A38" s="625">
        <v>43313</v>
      </c>
      <c r="B38" s="620">
        <v>9386460</v>
      </c>
      <c r="C38" s="620">
        <v>10042265</v>
      </c>
      <c r="D38" s="621">
        <v>7342061</v>
      </c>
      <c r="E38" s="620">
        <v>195421</v>
      </c>
      <c r="F38" s="620">
        <v>560312</v>
      </c>
      <c r="G38" s="620">
        <v>40979</v>
      </c>
      <c r="H38" s="620">
        <v>1713488</v>
      </c>
      <c r="I38" s="628">
        <v>190004</v>
      </c>
    </row>
    <row r="39" spans="1:9" ht="14.85" customHeight="1">
      <c r="A39" s="625">
        <v>43344</v>
      </c>
      <c r="B39" s="620">
        <v>9329767</v>
      </c>
      <c r="C39" s="620">
        <v>9972741</v>
      </c>
      <c r="D39" s="621">
        <v>7288794</v>
      </c>
      <c r="E39" s="620">
        <v>192284</v>
      </c>
      <c r="F39" s="620">
        <v>560955</v>
      </c>
      <c r="G39" s="620">
        <v>37938</v>
      </c>
      <c r="H39" s="620">
        <v>1702875</v>
      </c>
      <c r="I39" s="628">
        <v>189895</v>
      </c>
    </row>
    <row r="40" spans="1:9" ht="13.5" customHeight="1">
      <c r="A40" s="16"/>
      <c r="B40" s="360"/>
      <c r="C40" s="360"/>
      <c r="D40" s="359"/>
      <c r="E40" s="482"/>
      <c r="F40" s="482"/>
      <c r="G40" s="360"/>
      <c r="H40" s="101"/>
      <c r="I40" s="360"/>
    </row>
    <row r="41" spans="1:9" ht="13.5" customHeight="1">
      <c r="A41" s="192" t="s">
        <v>18</v>
      </c>
      <c r="B41" s="22"/>
      <c r="C41" s="22"/>
      <c r="D41" s="22"/>
      <c r="E41" s="22"/>
      <c r="F41" s="22"/>
      <c r="G41" s="22"/>
      <c r="H41" s="22"/>
      <c r="I41" s="22"/>
    </row>
    <row r="42" spans="1:9" ht="15" customHeight="1">
      <c r="A42" s="20" t="s">
        <v>402</v>
      </c>
      <c r="B42" s="22"/>
      <c r="C42" s="22"/>
      <c r="D42" s="22"/>
      <c r="E42" s="22"/>
      <c r="F42" s="22"/>
      <c r="G42" s="22"/>
      <c r="H42" s="22"/>
      <c r="I42" s="22"/>
    </row>
    <row r="43" spans="1:9" ht="34.5" customHeight="1">
      <c r="A43" s="1594" t="s">
        <v>403</v>
      </c>
      <c r="B43" s="1594"/>
      <c r="C43" s="1594"/>
      <c r="D43" s="1594"/>
      <c r="E43" s="1594"/>
      <c r="F43" s="1594"/>
      <c r="G43" s="1594"/>
      <c r="H43" s="1594"/>
      <c r="I43" s="1594"/>
    </row>
    <row r="44" spans="1:9" ht="13.5" customHeight="1">
      <c r="A44" s="20" t="s">
        <v>404</v>
      </c>
      <c r="B44" s="22"/>
      <c r="C44" s="22"/>
      <c r="D44" s="22"/>
      <c r="E44" s="22"/>
      <c r="F44" s="22"/>
      <c r="G44" s="22"/>
      <c r="H44" s="22"/>
      <c r="I44" s="22"/>
    </row>
    <row r="45" spans="1:9" ht="21.75" customHeight="1">
      <c r="A45" s="1594" t="s">
        <v>405</v>
      </c>
      <c r="B45" s="1594"/>
      <c r="C45" s="1594"/>
      <c r="D45" s="1594"/>
      <c r="E45" s="1594"/>
      <c r="F45" s="1594"/>
      <c r="G45" s="1594"/>
      <c r="H45" s="1594"/>
      <c r="I45" s="1594"/>
    </row>
    <row r="46" spans="1:9" ht="16.5" customHeight="1">
      <c r="A46" s="1594" t="s">
        <v>406</v>
      </c>
      <c r="B46" s="1594"/>
      <c r="C46" s="1594"/>
      <c r="D46" s="1594"/>
      <c r="E46" s="1594"/>
      <c r="F46" s="1594"/>
      <c r="G46" s="1594"/>
      <c r="H46" s="1594"/>
      <c r="I46" s="1594"/>
    </row>
    <row r="47" spans="1:9" ht="10.5" customHeight="1">
      <c r="A47" s="19"/>
      <c r="B47" s="22"/>
      <c r="C47" s="22"/>
      <c r="D47" s="22"/>
      <c r="E47" s="22"/>
      <c r="F47" s="22"/>
      <c r="G47" s="22"/>
      <c r="H47" s="22"/>
      <c r="I47" s="22"/>
    </row>
    <row r="48" spans="1:9">
      <c r="A48" s="19" t="s">
        <v>650</v>
      </c>
      <c r="B48" s="22"/>
      <c r="C48" s="22"/>
      <c r="D48" s="22"/>
      <c r="E48" s="22"/>
      <c r="F48" s="22"/>
      <c r="G48" s="22"/>
      <c r="H48" s="22"/>
      <c r="I48" s="22"/>
    </row>
    <row r="49" spans="9:9">
      <c r="I49" s="11"/>
    </row>
    <row r="50" spans="9:9">
      <c r="I50" s="11"/>
    </row>
    <row r="51" spans="9:9">
      <c r="I51" s="11"/>
    </row>
    <row r="52" spans="9:9">
      <c r="I52" s="11"/>
    </row>
    <row r="53" spans="9:9">
      <c r="I53" s="11"/>
    </row>
    <row r="54" spans="9:9">
      <c r="I54" s="11"/>
    </row>
    <row r="55" spans="9:9">
      <c r="I55" s="11"/>
    </row>
    <row r="56" spans="9:9">
      <c r="I56" s="11"/>
    </row>
    <row r="57" spans="9:9">
      <c r="I57" s="11"/>
    </row>
    <row r="58" spans="9:9">
      <c r="I58" s="11"/>
    </row>
    <row r="59" spans="9:9">
      <c r="I59" s="11"/>
    </row>
    <row r="60" spans="9:9">
      <c r="I60" s="11"/>
    </row>
    <row r="61" spans="9:9">
      <c r="I61" s="11"/>
    </row>
    <row r="62" spans="9:9">
      <c r="I62" s="11"/>
    </row>
    <row r="63" spans="9:9">
      <c r="I63" s="11"/>
    </row>
    <row r="64" spans="9:9">
      <c r="I64" s="11"/>
    </row>
  </sheetData>
  <sheetProtection algorithmName="SHA-512" hashValue="V3z1d/qR2ojlWkSOLUaGZ4B7f9w2RoJq2hJo1aBoccVkJKSbeelsC8itqhJ9DFhwROFmO9zdsKUE35JtTN9qCA==" saltValue="pic4JtkIaCByuIrmIZiUNA==" spinCount="100000" sheet="1" objects="1" scenarios="1"/>
  <mergeCells count="17">
    <mergeCell ref="A4:A6"/>
    <mergeCell ref="B4:B6"/>
    <mergeCell ref="C4:I4"/>
    <mergeCell ref="C5:C6"/>
    <mergeCell ref="D5:D6"/>
    <mergeCell ref="E5:I5"/>
    <mergeCell ref="A45:I45"/>
    <mergeCell ref="A46:I46"/>
    <mergeCell ref="E7:F7"/>
    <mergeCell ref="E8:F8"/>
    <mergeCell ref="E9:F9"/>
    <mergeCell ref="E10:F10"/>
    <mergeCell ref="A43:I43"/>
    <mergeCell ref="E11:F11"/>
    <mergeCell ref="E12:F12"/>
    <mergeCell ref="E13:F13"/>
    <mergeCell ref="E14:F14"/>
  </mergeCells>
  <hyperlinks>
    <hyperlink ref="J1" location="Indice!A1" display="volver al índice"/>
  </hyperlinks>
  <pageMargins left="0.70866141732283472" right="0.70866141732283472" top="0.74803149606299213" bottom="0.74803149606299213" header="0.31496062992125984" footer="0.31496062992125984"/>
  <pageSetup paperSize="9" scale="6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L55"/>
  <sheetViews>
    <sheetView showGridLines="0" workbookViewId="0">
      <selection activeCell="B1" sqref="B1"/>
    </sheetView>
  </sheetViews>
  <sheetFormatPr baseColWidth="10" defaultColWidth="11.44140625" defaultRowHeight="13.2"/>
  <cols>
    <col min="1" max="1" width="13.88671875" style="12" customWidth="1"/>
    <col min="2" max="2" width="33.109375" style="12" customWidth="1"/>
    <col min="3" max="3" width="16.6640625" style="12" customWidth="1"/>
    <col min="4" max="4" width="16.44140625" style="12" customWidth="1"/>
    <col min="5" max="5" width="14.44140625" style="12" customWidth="1"/>
    <col min="6" max="6" width="14.109375" style="12" customWidth="1"/>
    <col min="7" max="8" width="14" style="12" customWidth="1"/>
    <col min="9" max="9" width="13.44140625" style="12" customWidth="1"/>
    <col min="10" max="10" width="13.6640625" style="12" customWidth="1"/>
    <col min="11" max="11" width="13.33203125" style="12" customWidth="1"/>
    <col min="12" max="12" width="7.88671875" style="12" customWidth="1"/>
    <col min="13" max="16384" width="11.44140625" style="12"/>
  </cols>
  <sheetData>
    <row r="1" spans="1:12" ht="24" customHeight="1" thickTop="1" thickBot="1">
      <c r="A1" s="492" t="s">
        <v>654</v>
      </c>
      <c r="B1" s="492"/>
      <c r="C1" s="492"/>
      <c r="D1" s="492"/>
      <c r="E1" s="492"/>
      <c r="F1" s="492"/>
      <c r="G1" s="492"/>
      <c r="H1" s="492"/>
      <c r="I1" s="492"/>
      <c r="J1" s="492"/>
      <c r="K1" s="492"/>
      <c r="L1" s="383" t="s">
        <v>285</v>
      </c>
    </row>
    <row r="2" spans="1:12" ht="9.75" customHeight="1">
      <c r="A2" s="468"/>
      <c r="B2" s="468"/>
      <c r="C2" s="468"/>
      <c r="D2" s="468"/>
      <c r="E2" s="468"/>
      <c r="F2" s="468"/>
      <c r="G2" s="468"/>
      <c r="H2" s="468"/>
      <c r="I2" s="468"/>
      <c r="J2" s="468"/>
      <c r="K2" s="468"/>
      <c r="L2" s="43"/>
    </row>
    <row r="3" spans="1:12" ht="15.75" customHeight="1">
      <c r="A3" s="493"/>
      <c r="B3" s="493"/>
      <c r="C3" s="468"/>
      <c r="D3" s="468"/>
      <c r="E3" s="468"/>
      <c r="F3" s="468"/>
      <c r="G3" s="468"/>
      <c r="H3" s="468"/>
      <c r="I3" s="468"/>
      <c r="J3" s="468"/>
      <c r="K3" s="468"/>
    </row>
    <row r="4" spans="1:12" ht="53.25" customHeight="1" thickBot="1">
      <c r="A4" s="1623" t="s">
        <v>27</v>
      </c>
      <c r="B4" s="1623"/>
      <c r="C4" s="1624"/>
      <c r="D4" s="1608" t="s">
        <v>407</v>
      </c>
      <c r="E4" s="1608" t="s">
        <v>60</v>
      </c>
      <c r="F4" s="1608" t="s">
        <v>1056</v>
      </c>
      <c r="G4" s="1611" t="s">
        <v>343</v>
      </c>
      <c r="H4" s="1612"/>
      <c r="I4" s="1607" t="s">
        <v>344</v>
      </c>
      <c r="J4" s="1607"/>
      <c r="K4" s="1607"/>
    </row>
    <row r="5" spans="1:12" ht="17.25" customHeight="1">
      <c r="A5" s="1623"/>
      <c r="B5" s="1623"/>
      <c r="C5" s="1624"/>
      <c r="D5" s="1608"/>
      <c r="E5" s="1608"/>
      <c r="F5" s="1608"/>
      <c r="G5" s="1608" t="s">
        <v>345</v>
      </c>
      <c r="H5" s="1608" t="s">
        <v>346</v>
      </c>
      <c r="I5" s="1608" t="s">
        <v>0</v>
      </c>
      <c r="J5" s="1608" t="s">
        <v>347</v>
      </c>
      <c r="K5" s="1610" t="s">
        <v>348</v>
      </c>
    </row>
    <row r="6" spans="1:12" ht="18" customHeight="1" thickBot="1">
      <c r="A6" s="1625"/>
      <c r="B6" s="1625"/>
      <c r="C6" s="1626"/>
      <c r="D6" s="1609"/>
      <c r="E6" s="1609"/>
      <c r="F6" s="1609"/>
      <c r="G6" s="1609"/>
      <c r="H6" s="1609"/>
      <c r="I6" s="1609"/>
      <c r="J6" s="1609"/>
      <c r="K6" s="1607"/>
    </row>
    <row r="7" spans="1:12" ht="21.75" customHeight="1" thickBot="1">
      <c r="A7" s="1615" t="s">
        <v>64</v>
      </c>
      <c r="B7" s="1615"/>
      <c r="C7" s="1616"/>
      <c r="D7" s="580" t="s">
        <v>652</v>
      </c>
      <c r="E7" s="581">
        <v>7288794</v>
      </c>
      <c r="F7" s="582">
        <v>29500</v>
      </c>
      <c r="G7" s="582">
        <v>215016</v>
      </c>
      <c r="H7" s="582">
        <v>217781</v>
      </c>
      <c r="I7" s="583">
        <v>48274</v>
      </c>
      <c r="J7" s="582">
        <v>23940</v>
      </c>
      <c r="K7" s="584">
        <v>24334</v>
      </c>
    </row>
    <row r="8" spans="1:12" ht="16.5" customHeight="1">
      <c r="A8" s="1617" t="s">
        <v>408</v>
      </c>
      <c r="B8" s="1613" t="s">
        <v>349</v>
      </c>
      <c r="C8" s="1614"/>
      <c r="D8" s="585">
        <v>915430</v>
      </c>
      <c r="E8" s="585">
        <v>919380</v>
      </c>
      <c r="F8" s="586">
        <v>36091</v>
      </c>
      <c r="G8" s="587">
        <v>33182</v>
      </c>
      <c r="H8" s="587">
        <v>35037</v>
      </c>
      <c r="I8" s="588">
        <v>7794</v>
      </c>
      <c r="J8" s="587">
        <v>3651</v>
      </c>
      <c r="K8" s="589">
        <v>4143</v>
      </c>
    </row>
    <row r="9" spans="1:12" ht="16.5" customHeight="1" thickBot="1">
      <c r="A9" s="1618"/>
      <c r="B9" s="1619" t="s">
        <v>350</v>
      </c>
      <c r="C9" s="1620"/>
      <c r="D9" s="590">
        <v>4807982</v>
      </c>
      <c r="E9" s="590">
        <v>4883316</v>
      </c>
      <c r="F9" s="591">
        <v>28373</v>
      </c>
      <c r="G9" s="592">
        <v>138556</v>
      </c>
      <c r="H9" s="592">
        <v>139159</v>
      </c>
      <c r="I9" s="593">
        <v>30200</v>
      </c>
      <c r="J9" s="592">
        <v>15226</v>
      </c>
      <c r="K9" s="594">
        <v>14974</v>
      </c>
    </row>
    <row r="10" spans="1:12" ht="16.5" customHeight="1">
      <c r="A10" s="1633" t="s">
        <v>409</v>
      </c>
      <c r="B10" s="1627" t="s">
        <v>349</v>
      </c>
      <c r="C10" s="1628"/>
      <c r="D10" s="585">
        <v>16910</v>
      </c>
      <c r="E10" s="585">
        <v>16910</v>
      </c>
      <c r="F10" s="586">
        <v>47656</v>
      </c>
      <c r="G10" s="587">
        <v>806</v>
      </c>
      <c r="H10" s="587">
        <v>855</v>
      </c>
      <c r="I10" s="588">
        <v>191</v>
      </c>
      <c r="J10" s="587">
        <v>89</v>
      </c>
      <c r="K10" s="589">
        <v>102</v>
      </c>
    </row>
    <row r="11" spans="1:12" ht="16.5" customHeight="1" thickBot="1">
      <c r="A11" s="1618"/>
      <c r="B11" s="1629" t="s">
        <v>350</v>
      </c>
      <c r="C11" s="1630"/>
      <c r="D11" s="590">
        <v>772073</v>
      </c>
      <c r="E11" s="590">
        <v>781452</v>
      </c>
      <c r="F11" s="591">
        <v>27061</v>
      </c>
      <c r="G11" s="592">
        <v>21147</v>
      </c>
      <c r="H11" s="592">
        <v>21146</v>
      </c>
      <c r="I11" s="593">
        <v>5111</v>
      </c>
      <c r="J11" s="592">
        <v>2314</v>
      </c>
      <c r="K11" s="594">
        <v>2797</v>
      </c>
    </row>
    <row r="12" spans="1:12" ht="16.5" customHeight="1">
      <c r="A12" s="1634" t="s">
        <v>366</v>
      </c>
      <c r="B12" s="1631" t="s">
        <v>490</v>
      </c>
      <c r="C12" s="1632"/>
      <c r="D12" s="595">
        <v>16809</v>
      </c>
      <c r="E12" s="595">
        <v>16818</v>
      </c>
      <c r="F12" s="596">
        <v>153414</v>
      </c>
      <c r="G12" s="597">
        <v>2580</v>
      </c>
      <c r="H12" s="597">
        <v>2580</v>
      </c>
      <c r="I12" s="598">
        <v>679</v>
      </c>
      <c r="J12" s="597">
        <v>310</v>
      </c>
      <c r="K12" s="599">
        <v>369</v>
      </c>
    </row>
    <row r="13" spans="1:12" ht="16.5" customHeight="1" thickBot="1">
      <c r="A13" s="1634"/>
      <c r="B13" s="1629" t="s">
        <v>63</v>
      </c>
      <c r="C13" s="1630"/>
      <c r="D13" s="590">
        <v>1117</v>
      </c>
      <c r="E13" s="590">
        <v>1117</v>
      </c>
      <c r="F13" s="591">
        <v>208062</v>
      </c>
      <c r="G13" s="592">
        <v>232</v>
      </c>
      <c r="H13" s="592">
        <v>232</v>
      </c>
      <c r="I13" s="593">
        <v>63</v>
      </c>
      <c r="J13" s="592">
        <v>26</v>
      </c>
      <c r="K13" s="594">
        <v>37</v>
      </c>
    </row>
    <row r="14" spans="1:12" ht="16.5" customHeight="1" thickBot="1">
      <c r="A14" s="1634"/>
      <c r="B14" s="1638" t="s">
        <v>61</v>
      </c>
      <c r="C14" s="494" t="s">
        <v>349</v>
      </c>
      <c r="D14" s="585">
        <v>292175</v>
      </c>
      <c r="E14" s="585">
        <v>295229</v>
      </c>
      <c r="F14" s="586">
        <v>24760</v>
      </c>
      <c r="G14" s="587">
        <v>7310</v>
      </c>
      <c r="H14" s="587">
        <v>7312</v>
      </c>
      <c r="I14" s="588">
        <v>1588</v>
      </c>
      <c r="J14" s="587">
        <v>943</v>
      </c>
      <c r="K14" s="589">
        <v>645</v>
      </c>
    </row>
    <row r="15" spans="1:12" ht="16.5" customHeight="1" thickBot="1">
      <c r="A15" s="1634"/>
      <c r="B15" s="1639"/>
      <c r="C15" s="495" t="s">
        <v>350</v>
      </c>
      <c r="D15" s="600">
        <v>102284</v>
      </c>
      <c r="E15" s="600">
        <v>115666</v>
      </c>
      <c r="F15" s="601">
        <v>17721</v>
      </c>
      <c r="G15" s="602">
        <v>2050</v>
      </c>
      <c r="H15" s="602">
        <v>2045</v>
      </c>
      <c r="I15" s="603">
        <v>391</v>
      </c>
      <c r="J15" s="602">
        <v>264</v>
      </c>
      <c r="K15" s="604">
        <v>127</v>
      </c>
    </row>
    <row r="16" spans="1:12" ht="16.5" customHeight="1" thickBot="1">
      <c r="A16" s="1634"/>
      <c r="B16" s="1619" t="s">
        <v>412</v>
      </c>
      <c r="C16" s="1620"/>
      <c r="D16" s="590">
        <v>29320</v>
      </c>
      <c r="E16" s="590">
        <v>31239</v>
      </c>
      <c r="F16" s="591">
        <v>58854</v>
      </c>
      <c r="G16" s="592">
        <v>1839</v>
      </c>
      <c r="H16" s="592">
        <v>1846</v>
      </c>
      <c r="I16" s="593">
        <v>444</v>
      </c>
      <c r="J16" s="592">
        <v>238</v>
      </c>
      <c r="K16" s="594">
        <v>206</v>
      </c>
    </row>
    <row r="17" spans="1:12" ht="16.5" customHeight="1" thickBot="1">
      <c r="A17" s="1634"/>
      <c r="B17" s="1619" t="s">
        <v>351</v>
      </c>
      <c r="C17" s="1620"/>
      <c r="D17" s="590">
        <v>101921</v>
      </c>
      <c r="E17" s="590">
        <v>106380</v>
      </c>
      <c r="F17" s="591">
        <v>24415</v>
      </c>
      <c r="G17" s="592">
        <v>2597</v>
      </c>
      <c r="H17" s="592">
        <v>2610</v>
      </c>
      <c r="I17" s="593">
        <v>571</v>
      </c>
      <c r="J17" s="592">
        <v>333</v>
      </c>
      <c r="K17" s="594">
        <v>238</v>
      </c>
    </row>
    <row r="18" spans="1:12" ht="16.5" customHeight="1" thickBot="1">
      <c r="A18" s="1634"/>
      <c r="B18" s="1640" t="s">
        <v>62</v>
      </c>
      <c r="C18" s="496" t="s">
        <v>349</v>
      </c>
      <c r="D18" s="585">
        <v>4336</v>
      </c>
      <c r="E18" s="585">
        <v>4336</v>
      </c>
      <c r="F18" s="586">
        <v>59749</v>
      </c>
      <c r="G18" s="587">
        <v>259</v>
      </c>
      <c r="H18" s="587">
        <v>303</v>
      </c>
      <c r="I18" s="588">
        <v>66</v>
      </c>
      <c r="J18" s="587">
        <v>34</v>
      </c>
      <c r="K18" s="589">
        <v>32</v>
      </c>
    </row>
    <row r="19" spans="1:12" ht="16.5" customHeight="1" thickBot="1">
      <c r="A19" s="1634"/>
      <c r="B19" s="1641"/>
      <c r="C19" s="497" t="s">
        <v>350</v>
      </c>
      <c r="D19" s="600">
        <v>36060</v>
      </c>
      <c r="E19" s="600">
        <v>36065</v>
      </c>
      <c r="F19" s="601">
        <v>63207</v>
      </c>
      <c r="G19" s="602">
        <v>2280</v>
      </c>
      <c r="H19" s="602">
        <v>2477</v>
      </c>
      <c r="I19" s="603">
        <v>596</v>
      </c>
      <c r="J19" s="602">
        <v>292</v>
      </c>
      <c r="K19" s="604">
        <v>304</v>
      </c>
    </row>
    <row r="20" spans="1:12" ht="16.5" customHeight="1" thickBot="1">
      <c r="A20" s="1635"/>
      <c r="B20" s="1619" t="s">
        <v>410</v>
      </c>
      <c r="C20" s="1620"/>
      <c r="D20" s="590">
        <v>2055</v>
      </c>
      <c r="E20" s="590">
        <v>2055</v>
      </c>
      <c r="F20" s="591">
        <v>68902</v>
      </c>
      <c r="G20" s="592">
        <v>142</v>
      </c>
      <c r="H20" s="592">
        <v>144</v>
      </c>
      <c r="I20" s="593">
        <v>33</v>
      </c>
      <c r="J20" s="592">
        <v>16</v>
      </c>
      <c r="K20" s="594">
        <v>17</v>
      </c>
    </row>
    <row r="21" spans="1:12" ht="16.5" customHeight="1" thickBot="1">
      <c r="A21" s="1619" t="s">
        <v>599</v>
      </c>
      <c r="B21" s="1619"/>
      <c r="C21" s="1620"/>
      <c r="D21" s="590">
        <v>78831</v>
      </c>
      <c r="E21" s="590">
        <v>78831</v>
      </c>
      <c r="F21" s="591">
        <v>25847</v>
      </c>
      <c r="G21" s="592">
        <v>2038</v>
      </c>
      <c r="H21" s="592">
        <v>2034</v>
      </c>
      <c r="I21" s="593">
        <v>548</v>
      </c>
      <c r="J21" s="592">
        <v>206</v>
      </c>
      <c r="K21" s="594">
        <v>342</v>
      </c>
    </row>
    <row r="22" spans="1:12">
      <c r="A22" s="329"/>
      <c r="B22" s="329"/>
      <c r="C22" s="329"/>
      <c r="D22" s="329"/>
      <c r="E22" s="605"/>
      <c r="F22" s="605"/>
      <c r="G22" s="329"/>
      <c r="H22" s="606"/>
      <c r="I22" s="329"/>
      <c r="J22" s="607"/>
      <c r="K22" s="329"/>
      <c r="L22" s="43"/>
    </row>
    <row r="23" spans="1:12" ht="9.75" customHeight="1" thickBot="1">
      <c r="A23" s="608"/>
      <c r="B23" s="608"/>
      <c r="C23" s="608"/>
      <c r="D23" s="608"/>
      <c r="E23" s="609"/>
      <c r="F23" s="609"/>
      <c r="G23" s="608"/>
      <c r="H23" s="608"/>
      <c r="I23" s="608"/>
      <c r="J23" s="610"/>
      <c r="K23" s="608"/>
      <c r="L23" s="43"/>
    </row>
    <row r="24" spans="1:12" ht="16.5" customHeight="1" thickBot="1">
      <c r="A24" s="1636" t="s">
        <v>352</v>
      </c>
      <c r="B24" s="1636"/>
      <c r="C24" s="1636"/>
      <c r="D24" s="1637"/>
      <c r="E24" s="611">
        <v>1472295</v>
      </c>
      <c r="F24" s="611">
        <v>34629</v>
      </c>
      <c r="G24" s="611">
        <v>50984</v>
      </c>
      <c r="H24" s="611">
        <v>52954</v>
      </c>
      <c r="I24" s="611">
        <v>11976</v>
      </c>
      <c r="J24" s="611">
        <v>5845</v>
      </c>
      <c r="K24" s="612">
        <v>6132</v>
      </c>
      <c r="L24" s="43"/>
    </row>
    <row r="25" spans="1:12" ht="16.5" customHeight="1" thickBot="1">
      <c r="A25" s="1621" t="s">
        <v>353</v>
      </c>
      <c r="B25" s="1621"/>
      <c r="C25" s="1621"/>
      <c r="D25" s="1622"/>
      <c r="E25" s="613">
        <v>5816499</v>
      </c>
      <c r="F25" s="613">
        <v>28201</v>
      </c>
      <c r="G25" s="613">
        <v>164032</v>
      </c>
      <c r="H25" s="613">
        <v>164827</v>
      </c>
      <c r="I25" s="613">
        <v>36298</v>
      </c>
      <c r="J25" s="613">
        <v>18095</v>
      </c>
      <c r="K25" s="612">
        <v>18202</v>
      </c>
    </row>
    <row r="26" spans="1:12" ht="19.5" customHeight="1">
      <c r="A26" s="186"/>
      <c r="B26" s="186"/>
      <c r="C26" s="186"/>
      <c r="D26" s="186"/>
      <c r="E26" s="187"/>
      <c r="F26" s="187"/>
      <c r="G26" s="187"/>
      <c r="H26" s="187"/>
      <c r="I26" s="187"/>
      <c r="J26" s="187"/>
      <c r="K26" s="187"/>
    </row>
    <row r="27" spans="1:12" ht="13.5" customHeight="1">
      <c r="A27" s="251" t="s">
        <v>18</v>
      </c>
      <c r="B27" s="186"/>
      <c r="C27" s="186"/>
      <c r="D27" s="186"/>
      <c r="E27" s="187"/>
      <c r="F27" s="188"/>
      <c r="G27" s="187"/>
      <c r="H27" s="187"/>
      <c r="I27" s="187"/>
      <c r="J27" s="187"/>
      <c r="K27" s="187"/>
    </row>
    <row r="28" spans="1:12">
      <c r="A28" s="239" t="s">
        <v>653</v>
      </c>
      <c r="B28" s="252"/>
      <c r="C28" s="252"/>
      <c r="D28" s="253"/>
      <c r="E28" s="189"/>
      <c r="F28" s="189"/>
      <c r="G28" s="240"/>
      <c r="H28" s="189"/>
      <c r="I28" s="42"/>
      <c r="J28" s="42"/>
      <c r="K28" s="42"/>
    </row>
    <row r="29" spans="1:12">
      <c r="A29" s="239" t="s">
        <v>354</v>
      </c>
      <c r="B29" s="252"/>
      <c r="C29" s="252"/>
      <c r="D29" s="189"/>
      <c r="E29" s="189"/>
      <c r="F29" s="189"/>
      <c r="G29" s="240"/>
      <c r="H29" s="189"/>
      <c r="I29" s="42"/>
      <c r="J29" s="42"/>
      <c r="K29" s="42"/>
    </row>
    <row r="30" spans="1:12" ht="21.75" customHeight="1">
      <c r="A30" s="19" t="s">
        <v>411</v>
      </c>
      <c r="B30" s="17"/>
      <c r="C30" s="18"/>
      <c r="D30" s="17"/>
      <c r="E30" s="32"/>
      <c r="F30" s="32"/>
      <c r="G30" s="241"/>
      <c r="H30" s="17"/>
      <c r="I30" s="17"/>
      <c r="J30" s="17"/>
      <c r="K30" s="17"/>
    </row>
    <row r="31" spans="1:12">
      <c r="C31" s="1"/>
      <c r="E31" s="498"/>
      <c r="F31" s="29"/>
      <c r="G31" s="32"/>
    </row>
    <row r="32" spans="1:12">
      <c r="C32" s="1"/>
      <c r="G32" s="43"/>
    </row>
    <row r="33" spans="3:3">
      <c r="C33" s="1"/>
    </row>
    <row r="34" spans="3:3">
      <c r="C34" s="1"/>
    </row>
    <row r="35" spans="3:3">
      <c r="C35" s="1"/>
    </row>
    <row r="36" spans="3:3">
      <c r="C36" s="1"/>
    </row>
    <row r="37" spans="3:3">
      <c r="C37" s="1"/>
    </row>
    <row r="38" spans="3:3">
      <c r="C38" s="1"/>
    </row>
    <row r="39" spans="3:3">
      <c r="C39" s="1"/>
    </row>
    <row r="40" spans="3:3">
      <c r="C40" s="1"/>
    </row>
    <row r="41" spans="3:3">
      <c r="C41" s="1"/>
    </row>
    <row r="42" spans="3:3">
      <c r="C42" s="1"/>
    </row>
    <row r="43" spans="3:3">
      <c r="C43" s="1"/>
    </row>
    <row r="44" spans="3:3">
      <c r="C44" s="1"/>
    </row>
    <row r="45" spans="3:3">
      <c r="C45" s="1"/>
    </row>
    <row r="46" spans="3:3">
      <c r="C46" s="1"/>
    </row>
    <row r="47" spans="3:3">
      <c r="C47" s="1"/>
    </row>
    <row r="48" spans="3:3">
      <c r="C48" s="1"/>
    </row>
    <row r="49" spans="3:3">
      <c r="C49" s="1"/>
    </row>
    <row r="50" spans="3:3">
      <c r="C50" s="1"/>
    </row>
    <row r="51" spans="3:3">
      <c r="C51" s="1"/>
    </row>
    <row r="52" spans="3:3">
      <c r="C52" s="1"/>
    </row>
    <row r="53" spans="3:3">
      <c r="C53" s="1"/>
    </row>
    <row r="54" spans="3:3">
      <c r="C54" s="1"/>
    </row>
    <row r="55" spans="3:3">
      <c r="C55" s="1"/>
    </row>
  </sheetData>
  <sheetProtection algorithmName="SHA-512" hashValue="OwPOV8cj7Uj0xVsGLG3PyTo2bWgxxCwn2cbL/D6bwLYVgUOR98Y/89PALQI6sHeCCpQ+DoPplny2RrYrAeknDQ==" saltValue="UkmVWGZ7/vUpjcrJa6BdAA==" spinCount="100000" sheet="1" objects="1" scenarios="1"/>
  <mergeCells count="29">
    <mergeCell ref="A25:D25"/>
    <mergeCell ref="A4:C6"/>
    <mergeCell ref="D4:D6"/>
    <mergeCell ref="B10:C10"/>
    <mergeCell ref="B11:C11"/>
    <mergeCell ref="B12:C12"/>
    <mergeCell ref="A10:A11"/>
    <mergeCell ref="A12:A20"/>
    <mergeCell ref="A24:D24"/>
    <mergeCell ref="B16:C16"/>
    <mergeCell ref="A21:C21"/>
    <mergeCell ref="B13:C13"/>
    <mergeCell ref="B14:B15"/>
    <mergeCell ref="B17:C17"/>
    <mergeCell ref="B18:B19"/>
    <mergeCell ref="B20:C20"/>
    <mergeCell ref="E4:E6"/>
    <mergeCell ref="F4:F6"/>
    <mergeCell ref="G4:H4"/>
    <mergeCell ref="B8:C8"/>
    <mergeCell ref="A7:C7"/>
    <mergeCell ref="A8:A9"/>
    <mergeCell ref="B9:C9"/>
    <mergeCell ref="I4:K4"/>
    <mergeCell ref="G5:G6"/>
    <mergeCell ref="H5:H6"/>
    <mergeCell ref="I5:I6"/>
    <mergeCell ref="J5:J6"/>
    <mergeCell ref="K5:K6"/>
  </mergeCells>
  <hyperlinks>
    <hyperlink ref="I1" location="Indice!A1" display="volver al índice"/>
    <hyperlink ref="L1" location="Indice!A1" display="volver al índice"/>
  </hyperlinks>
  <pageMargins left="0.70866141732283472" right="0.70866141732283472" top="0.74803149606299213" bottom="0.74803149606299213" header="0.31496062992125984" footer="0.31496062992125984"/>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17"/>
  <sheetViews>
    <sheetView showGridLines="0" workbookViewId="0">
      <selection activeCell="D27" sqref="D27"/>
    </sheetView>
  </sheetViews>
  <sheetFormatPr baseColWidth="10" defaultColWidth="11.44140625" defaultRowHeight="13.2"/>
  <cols>
    <col min="1" max="1" width="19.6640625" style="12" customWidth="1"/>
    <col min="2" max="8" width="11.44140625" style="12"/>
    <col min="9" max="9" width="11.44140625" style="12" customWidth="1"/>
    <col min="10" max="12" width="12.6640625" style="12" customWidth="1"/>
    <col min="13" max="13" width="8.109375" style="12" customWidth="1"/>
    <col min="14" max="16384" width="11.44140625" style="12"/>
  </cols>
  <sheetData>
    <row r="1" spans="1:13" ht="24" customHeight="1" thickTop="1" thickBot="1">
      <c r="A1" s="499" t="s">
        <v>655</v>
      </c>
      <c r="B1" s="499"/>
      <c r="C1" s="499"/>
      <c r="D1" s="499"/>
      <c r="E1" s="499"/>
      <c r="F1" s="499"/>
      <c r="G1" s="499"/>
      <c r="H1" s="499"/>
      <c r="I1" s="499"/>
      <c r="J1" s="499"/>
      <c r="K1" s="499"/>
      <c r="L1" s="499"/>
      <c r="M1" s="383" t="s">
        <v>285</v>
      </c>
    </row>
    <row r="2" spans="1:13" ht="14.25" customHeight="1">
      <c r="A2" s="468" t="s">
        <v>727</v>
      </c>
      <c r="B2" s="468"/>
      <c r="C2" s="468"/>
      <c r="D2" s="468"/>
      <c r="E2" s="468"/>
      <c r="F2" s="468"/>
      <c r="G2" s="468"/>
      <c r="H2" s="468"/>
      <c r="I2" s="468"/>
      <c r="J2" s="468"/>
      <c r="K2" s="468"/>
      <c r="L2" s="468"/>
    </row>
    <row r="3" spans="1:13" ht="15.75" customHeight="1">
      <c r="A3" s="468"/>
      <c r="B3" s="468"/>
      <c r="C3" s="468"/>
      <c r="D3" s="468"/>
      <c r="E3" s="468"/>
      <c r="F3" s="468"/>
      <c r="G3" s="468"/>
      <c r="H3" s="468"/>
      <c r="I3" s="468"/>
      <c r="J3" s="468"/>
      <c r="K3" s="468"/>
      <c r="L3" s="468"/>
      <c r="M3" s="91"/>
    </row>
    <row r="4" spans="1:13" ht="21" customHeight="1" thickBot="1">
      <c r="A4" s="500"/>
      <c r="B4" s="501"/>
      <c r="C4" s="1582" t="s">
        <v>355</v>
      </c>
      <c r="D4" s="1582"/>
      <c r="E4" s="1582"/>
      <c r="F4" s="1582"/>
      <c r="G4" s="1582"/>
      <c r="H4" s="1582"/>
      <c r="I4" s="1582"/>
      <c r="J4" s="1582"/>
      <c r="K4" s="1582"/>
      <c r="L4" s="1582"/>
    </row>
    <row r="5" spans="1:13" ht="28.5" customHeight="1" thickBot="1">
      <c r="A5" s="502" t="s">
        <v>19</v>
      </c>
      <c r="B5" s="503" t="s">
        <v>414</v>
      </c>
      <c r="C5" s="727" t="s">
        <v>22</v>
      </c>
      <c r="D5" s="727" t="s">
        <v>356</v>
      </c>
      <c r="E5" s="727" t="s">
        <v>357</v>
      </c>
      <c r="F5" s="727" t="s">
        <v>358</v>
      </c>
      <c r="G5" s="727" t="s">
        <v>359</v>
      </c>
      <c r="H5" s="727" t="s">
        <v>360</v>
      </c>
      <c r="I5" s="727" t="s">
        <v>413</v>
      </c>
      <c r="J5" s="727" t="s">
        <v>656</v>
      </c>
      <c r="K5" s="727" t="s">
        <v>657</v>
      </c>
      <c r="L5" s="728" t="s">
        <v>658</v>
      </c>
    </row>
    <row r="6" spans="1:13" ht="18" customHeight="1">
      <c r="A6" s="1477">
        <v>43101</v>
      </c>
      <c r="B6" s="1478">
        <v>7218888</v>
      </c>
      <c r="C6" s="1479">
        <v>7126703</v>
      </c>
      <c r="D6" s="1479">
        <v>66317</v>
      </c>
      <c r="E6" s="1479">
        <v>12377</v>
      </c>
      <c r="F6" s="1479">
        <v>4334</v>
      </c>
      <c r="G6" s="1479">
        <v>2671</v>
      </c>
      <c r="H6" s="1479">
        <v>1565</v>
      </c>
      <c r="I6" s="1479">
        <v>1623</v>
      </c>
      <c r="J6" s="1479">
        <v>1201</v>
      </c>
      <c r="K6" s="1479">
        <v>1313</v>
      </c>
      <c r="L6" s="1480">
        <v>784</v>
      </c>
    </row>
    <row r="7" spans="1:13" ht="18" customHeight="1">
      <c r="A7" s="625">
        <v>43132</v>
      </c>
      <c r="B7" s="1481">
        <v>7229076</v>
      </c>
      <c r="C7" s="1482">
        <v>7153175</v>
      </c>
      <c r="D7" s="1482">
        <v>52281</v>
      </c>
      <c r="E7" s="1482">
        <v>11198</v>
      </c>
      <c r="F7" s="1482">
        <v>4391</v>
      </c>
      <c r="G7" s="1482">
        <v>2239</v>
      </c>
      <c r="H7" s="1482">
        <v>2190</v>
      </c>
      <c r="I7" s="1482">
        <v>1463</v>
      </c>
      <c r="J7" s="1482">
        <v>1286</v>
      </c>
      <c r="K7" s="1482">
        <v>853</v>
      </c>
      <c r="L7" s="1483" t="s">
        <v>66</v>
      </c>
    </row>
    <row r="8" spans="1:13" ht="18" customHeight="1">
      <c r="A8" s="625">
        <v>43160</v>
      </c>
      <c r="B8" s="1481">
        <v>7242520</v>
      </c>
      <c r="C8" s="1482">
        <v>7164721</v>
      </c>
      <c r="D8" s="1482">
        <v>52651</v>
      </c>
      <c r="E8" s="1482">
        <v>12988</v>
      </c>
      <c r="F8" s="1482">
        <v>4571</v>
      </c>
      <c r="G8" s="1482">
        <v>3223</v>
      </c>
      <c r="H8" s="1482">
        <v>1921</v>
      </c>
      <c r="I8" s="1482">
        <v>1546</v>
      </c>
      <c r="J8" s="1482">
        <v>899</v>
      </c>
      <c r="K8" s="1482" t="s">
        <v>66</v>
      </c>
      <c r="L8" s="1483" t="s">
        <v>66</v>
      </c>
    </row>
    <row r="9" spans="1:13" ht="18" customHeight="1">
      <c r="A9" s="625">
        <v>43191</v>
      </c>
      <c r="B9" s="1481">
        <v>7194928</v>
      </c>
      <c r="C9" s="1482">
        <v>7128411</v>
      </c>
      <c r="D9" s="1482">
        <v>41424</v>
      </c>
      <c r="E9" s="1482">
        <v>13618</v>
      </c>
      <c r="F9" s="1482">
        <v>5692</v>
      </c>
      <c r="G9" s="1482">
        <v>2522</v>
      </c>
      <c r="H9" s="1482">
        <v>2083</v>
      </c>
      <c r="I9" s="1482">
        <v>1178</v>
      </c>
      <c r="J9" s="1482" t="s">
        <v>66</v>
      </c>
      <c r="K9" s="1482" t="s">
        <v>66</v>
      </c>
      <c r="L9" s="1483" t="s">
        <v>66</v>
      </c>
    </row>
    <row r="10" spans="1:13" ht="18" customHeight="1">
      <c r="A10" s="625">
        <v>43221</v>
      </c>
      <c r="B10" s="1481">
        <v>7164240</v>
      </c>
      <c r="C10" s="1482">
        <v>7098563</v>
      </c>
      <c r="D10" s="1482">
        <v>44052</v>
      </c>
      <c r="E10" s="1482">
        <v>12540</v>
      </c>
      <c r="F10" s="1482">
        <v>4315</v>
      </c>
      <c r="G10" s="1482">
        <v>3344</v>
      </c>
      <c r="H10" s="1482">
        <v>1426</v>
      </c>
      <c r="I10" s="1482" t="s">
        <v>66</v>
      </c>
      <c r="J10" s="1482" t="s">
        <v>66</v>
      </c>
      <c r="K10" s="1482" t="s">
        <v>66</v>
      </c>
      <c r="L10" s="1483" t="s">
        <v>66</v>
      </c>
    </row>
    <row r="11" spans="1:13" ht="18" customHeight="1">
      <c r="A11" s="625">
        <v>43252</v>
      </c>
      <c r="B11" s="1481">
        <v>7166702</v>
      </c>
      <c r="C11" s="1482">
        <v>7108489</v>
      </c>
      <c r="D11" s="1482">
        <v>40436</v>
      </c>
      <c r="E11" s="1482">
        <v>10684</v>
      </c>
      <c r="F11" s="1482">
        <v>3755</v>
      </c>
      <c r="G11" s="1482">
        <v>3338</v>
      </c>
      <c r="H11" s="1482" t="s">
        <v>66</v>
      </c>
      <c r="I11" s="1482" t="s">
        <v>66</v>
      </c>
      <c r="J11" s="1482" t="s">
        <v>66</v>
      </c>
      <c r="K11" s="1482" t="s">
        <v>66</v>
      </c>
      <c r="L11" s="1483" t="s">
        <v>66</v>
      </c>
    </row>
    <row r="12" spans="1:13" ht="18" customHeight="1">
      <c r="A12" s="625">
        <v>43282</v>
      </c>
      <c r="B12" s="1481">
        <v>7112271</v>
      </c>
      <c r="C12" s="1482">
        <v>7053140</v>
      </c>
      <c r="D12" s="1482">
        <v>43230</v>
      </c>
      <c r="E12" s="1482">
        <v>11600</v>
      </c>
      <c r="F12" s="1482">
        <v>4301</v>
      </c>
      <c r="G12" s="1482" t="s">
        <v>66</v>
      </c>
      <c r="H12" s="1482" t="s">
        <v>66</v>
      </c>
      <c r="I12" s="1482" t="s">
        <v>66</v>
      </c>
      <c r="J12" s="1482" t="s">
        <v>66</v>
      </c>
      <c r="K12" s="1482" t="s">
        <v>66</v>
      </c>
      <c r="L12" s="1483" t="s">
        <v>66</v>
      </c>
    </row>
    <row r="13" spans="1:13" ht="18" customHeight="1">
      <c r="A13" s="625">
        <v>43313</v>
      </c>
      <c r="B13" s="1481">
        <v>7105738</v>
      </c>
      <c r="C13" s="1482">
        <v>7048138</v>
      </c>
      <c r="D13" s="1482">
        <v>48205</v>
      </c>
      <c r="E13" s="1482">
        <v>9395</v>
      </c>
      <c r="F13" s="1482" t="s">
        <v>66</v>
      </c>
      <c r="G13" s="1482" t="s">
        <v>66</v>
      </c>
      <c r="H13" s="1482" t="s">
        <v>66</v>
      </c>
      <c r="I13" s="1482" t="s">
        <v>66</v>
      </c>
      <c r="J13" s="1482" t="s">
        <v>66</v>
      </c>
      <c r="K13" s="1482" t="s">
        <v>66</v>
      </c>
      <c r="L13" s="1483" t="s">
        <v>66</v>
      </c>
    </row>
    <row r="14" spans="1:13" ht="18" customHeight="1">
      <c r="A14" s="625">
        <v>43344</v>
      </c>
      <c r="B14" s="1481">
        <v>7057312</v>
      </c>
      <c r="C14" s="1482">
        <v>7028479</v>
      </c>
      <c r="D14" s="1482">
        <v>28833</v>
      </c>
      <c r="E14" s="1482" t="s">
        <v>66</v>
      </c>
      <c r="F14" s="1482" t="s">
        <v>66</v>
      </c>
      <c r="G14" s="1482" t="s">
        <v>66</v>
      </c>
      <c r="H14" s="1482" t="s">
        <v>66</v>
      </c>
      <c r="I14" s="1482" t="s">
        <v>66</v>
      </c>
      <c r="J14" s="1482" t="s">
        <v>66</v>
      </c>
      <c r="K14" s="1482" t="s">
        <v>66</v>
      </c>
      <c r="L14" s="1483" t="s">
        <v>66</v>
      </c>
    </row>
    <row r="15" spans="1:13" ht="14.85" customHeight="1">
      <c r="A15" s="17"/>
      <c r="B15" s="17"/>
      <c r="C15" s="17"/>
      <c r="D15" s="17"/>
      <c r="E15" s="17"/>
      <c r="F15" s="17"/>
      <c r="G15" s="17"/>
      <c r="H15" s="17"/>
      <c r="I15" s="17"/>
      <c r="J15" s="17"/>
      <c r="K15" s="17"/>
      <c r="L15" s="17"/>
    </row>
    <row r="16" spans="1:13">
      <c r="A16" s="504"/>
      <c r="B16" s="505"/>
      <c r="C16" s="505"/>
      <c r="D16" s="505"/>
      <c r="E16" s="27"/>
      <c r="F16" s="36"/>
      <c r="G16" s="10"/>
      <c r="H16" s="10"/>
      <c r="I16" s="10"/>
      <c r="J16" s="10"/>
      <c r="K16" s="10"/>
      <c r="L16" s="10"/>
    </row>
    <row r="17" spans="1:3" ht="15" customHeight="1">
      <c r="A17" s="19" t="s">
        <v>411</v>
      </c>
      <c r="B17" s="17"/>
      <c r="C17" s="18"/>
    </row>
  </sheetData>
  <mergeCells count="1">
    <mergeCell ref="C4:L4"/>
  </mergeCells>
  <hyperlinks>
    <hyperlink ref="M1" location="Indice!A1" display="volver al índice"/>
  </hyperlinks>
  <pageMargins left="0.70866141732283472" right="0.70866141732283472" top="0.74803149606299213" bottom="0.74803149606299213" header="0.31496062992125984" footer="0.31496062992125984"/>
  <pageSetup paperSize="9" scale="5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O93"/>
  <sheetViews>
    <sheetView showGridLines="0" workbookViewId="0">
      <selection sqref="A1:E1"/>
    </sheetView>
  </sheetViews>
  <sheetFormatPr baseColWidth="10" defaultRowHeight="13.2"/>
  <cols>
    <col min="1" max="5" width="15.6640625" customWidth="1"/>
    <col min="6" max="6" width="8.109375" customWidth="1"/>
    <col min="7" max="41" width="11.44140625" style="6" customWidth="1"/>
  </cols>
  <sheetData>
    <row r="1" spans="1:41" ht="30" customHeight="1" thickTop="1" thickBot="1">
      <c r="A1" s="1642" t="s">
        <v>662</v>
      </c>
      <c r="B1" s="1642"/>
      <c r="C1" s="1642"/>
      <c r="D1" s="1642"/>
      <c r="E1" s="1642"/>
      <c r="F1" s="383" t="s">
        <v>285</v>
      </c>
      <c r="AD1"/>
      <c r="AE1"/>
      <c r="AF1"/>
      <c r="AG1"/>
      <c r="AH1"/>
      <c r="AI1"/>
      <c r="AJ1"/>
      <c r="AK1"/>
      <c r="AL1"/>
      <c r="AM1"/>
      <c r="AN1"/>
      <c r="AO1"/>
    </row>
    <row r="2" spans="1:41" ht="25.5" customHeight="1">
      <c r="A2" s="506"/>
      <c r="B2" s="468"/>
      <c r="C2" s="468"/>
      <c r="D2" s="468"/>
      <c r="E2" s="468"/>
      <c r="AD2"/>
      <c r="AE2"/>
      <c r="AF2"/>
      <c r="AG2"/>
      <c r="AH2"/>
      <c r="AI2"/>
      <c r="AJ2"/>
      <c r="AK2"/>
      <c r="AL2"/>
      <c r="AM2"/>
      <c r="AN2"/>
      <c r="AO2"/>
    </row>
    <row r="3" spans="1:41" s="2" customFormat="1" ht="18" customHeight="1" thickBot="1">
      <c r="A3" s="488" t="s">
        <v>1144</v>
      </c>
      <c r="B3" s="484" t="s">
        <v>0</v>
      </c>
      <c r="C3" s="484" t="s">
        <v>3</v>
      </c>
      <c r="D3" s="484" t="s">
        <v>4</v>
      </c>
      <c r="E3" s="486" t="s">
        <v>5</v>
      </c>
      <c r="F3" s="109"/>
      <c r="G3" s="195"/>
      <c r="H3" s="11"/>
      <c r="I3" s="38"/>
      <c r="J3" s="38"/>
    </row>
    <row r="4" spans="1:41" s="2" customFormat="1" ht="18" customHeight="1">
      <c r="A4" s="566" t="s">
        <v>0</v>
      </c>
      <c r="B4" s="567">
        <v>7057312</v>
      </c>
      <c r="C4" s="567">
        <v>4596140</v>
      </c>
      <c r="D4" s="567">
        <v>2459787</v>
      </c>
      <c r="E4" s="568">
        <v>1385</v>
      </c>
      <c r="F4" s="4"/>
      <c r="G4" s="11"/>
      <c r="H4" s="11"/>
      <c r="I4" s="38"/>
      <c r="J4" s="38"/>
    </row>
    <row r="5" spans="1:41" s="2" customFormat="1" ht="18" customHeight="1">
      <c r="A5" s="569" t="s">
        <v>6</v>
      </c>
      <c r="B5" s="570">
        <v>59414</v>
      </c>
      <c r="C5" s="570">
        <v>42518</v>
      </c>
      <c r="D5" s="570">
        <v>16892</v>
      </c>
      <c r="E5" s="571">
        <v>4</v>
      </c>
      <c r="F5" s="196"/>
      <c r="G5" s="530">
        <f>-C5</f>
        <v>-42518</v>
      </c>
      <c r="H5" s="530">
        <f>D5</f>
        <v>16892</v>
      </c>
      <c r="I5" s="38"/>
      <c r="J5" s="38"/>
    </row>
    <row r="6" spans="1:41" s="2" customFormat="1" ht="18" customHeight="1">
      <c r="A6" s="569" t="s">
        <v>7</v>
      </c>
      <c r="B6" s="570">
        <v>568580</v>
      </c>
      <c r="C6" s="570">
        <v>389029</v>
      </c>
      <c r="D6" s="570">
        <v>179546</v>
      </c>
      <c r="E6" s="571">
        <v>5</v>
      </c>
      <c r="F6" s="199"/>
      <c r="G6" s="530">
        <f t="shared" ref="G6:G15" si="0">-C6</f>
        <v>-389029</v>
      </c>
      <c r="H6" s="530">
        <f t="shared" ref="H6:H15" si="1">D6</f>
        <v>179546</v>
      </c>
      <c r="I6" s="151"/>
      <c r="J6" s="38"/>
    </row>
    <row r="7" spans="1:41" s="2" customFormat="1" ht="18" customHeight="1">
      <c r="A7" s="569" t="s">
        <v>8</v>
      </c>
      <c r="B7" s="570">
        <v>1015263</v>
      </c>
      <c r="C7" s="570">
        <v>659589</v>
      </c>
      <c r="D7" s="570">
        <v>355659</v>
      </c>
      <c r="E7" s="571">
        <v>15</v>
      </c>
      <c r="F7" s="200"/>
      <c r="G7" s="530">
        <f t="shared" si="0"/>
        <v>-659589</v>
      </c>
      <c r="H7" s="530">
        <f t="shared" si="1"/>
        <v>355659</v>
      </c>
      <c r="I7" s="151"/>
      <c r="J7" s="38"/>
    </row>
    <row r="8" spans="1:41" s="2" customFormat="1" ht="18" customHeight="1">
      <c r="A8" s="569" t="s">
        <v>9</v>
      </c>
      <c r="B8" s="570">
        <v>1113004</v>
      </c>
      <c r="C8" s="570">
        <v>718219</v>
      </c>
      <c r="D8" s="570">
        <v>394760</v>
      </c>
      <c r="E8" s="571">
        <v>25</v>
      </c>
      <c r="F8" s="150"/>
      <c r="G8" s="530">
        <f t="shared" si="0"/>
        <v>-718219</v>
      </c>
      <c r="H8" s="530">
        <f t="shared" si="1"/>
        <v>394760</v>
      </c>
      <c r="I8" s="151"/>
      <c r="J8" s="151"/>
    </row>
    <row r="9" spans="1:41" s="2" customFormat="1" ht="18" customHeight="1">
      <c r="A9" s="569" t="s">
        <v>10</v>
      </c>
      <c r="B9" s="570">
        <v>1111354</v>
      </c>
      <c r="C9" s="570">
        <v>722294</v>
      </c>
      <c r="D9" s="570">
        <v>388990</v>
      </c>
      <c r="E9" s="571">
        <v>70</v>
      </c>
      <c r="F9" s="150"/>
      <c r="G9" s="530">
        <f t="shared" si="0"/>
        <v>-722294</v>
      </c>
      <c r="H9" s="530">
        <f t="shared" si="1"/>
        <v>388990</v>
      </c>
      <c r="I9" s="151"/>
      <c r="J9" s="151"/>
    </row>
    <row r="10" spans="1:41" s="2" customFormat="1" ht="18" customHeight="1">
      <c r="A10" s="569" t="s">
        <v>11</v>
      </c>
      <c r="B10" s="570">
        <v>959872</v>
      </c>
      <c r="C10" s="570">
        <v>613665</v>
      </c>
      <c r="D10" s="570">
        <v>346152</v>
      </c>
      <c r="E10" s="571">
        <v>55</v>
      </c>
      <c r="F10" s="150"/>
      <c r="G10" s="530">
        <f t="shared" si="0"/>
        <v>-613665</v>
      </c>
      <c r="H10" s="530">
        <f t="shared" si="1"/>
        <v>346152</v>
      </c>
      <c r="I10" s="151"/>
      <c r="J10" s="151"/>
    </row>
    <row r="11" spans="1:41" s="2" customFormat="1" ht="18" customHeight="1">
      <c r="A11" s="569" t="s">
        <v>12</v>
      </c>
      <c r="B11" s="570">
        <v>750309</v>
      </c>
      <c r="C11" s="570">
        <v>479477</v>
      </c>
      <c r="D11" s="570">
        <v>270797</v>
      </c>
      <c r="E11" s="571">
        <v>35</v>
      </c>
      <c r="F11" s="150"/>
      <c r="G11" s="530">
        <f t="shared" si="0"/>
        <v>-479477</v>
      </c>
      <c r="H11" s="530">
        <f t="shared" si="1"/>
        <v>270797</v>
      </c>
      <c r="I11" s="151"/>
      <c r="J11" s="151"/>
    </row>
    <row r="12" spans="1:41" s="2" customFormat="1" ht="18" customHeight="1">
      <c r="A12" s="569" t="s">
        <v>13</v>
      </c>
      <c r="B12" s="570">
        <v>591388</v>
      </c>
      <c r="C12" s="570">
        <v>378212</v>
      </c>
      <c r="D12" s="570">
        <v>213140</v>
      </c>
      <c r="E12" s="571">
        <v>36</v>
      </c>
      <c r="F12" s="150"/>
      <c r="G12" s="530">
        <f t="shared" si="0"/>
        <v>-378212</v>
      </c>
      <c r="H12" s="530">
        <f t="shared" si="1"/>
        <v>213140</v>
      </c>
      <c r="I12" s="151"/>
      <c r="J12" s="151"/>
    </row>
    <row r="13" spans="1:41" s="2" customFormat="1" ht="18" customHeight="1">
      <c r="A13" s="569" t="s">
        <v>14</v>
      </c>
      <c r="B13" s="570">
        <v>469171</v>
      </c>
      <c r="C13" s="570">
        <v>298406</v>
      </c>
      <c r="D13" s="570">
        <v>170732</v>
      </c>
      <c r="E13" s="571">
        <v>33</v>
      </c>
      <c r="F13" s="150"/>
      <c r="G13" s="530">
        <f t="shared" si="0"/>
        <v>-298406</v>
      </c>
      <c r="H13" s="530">
        <f t="shared" si="1"/>
        <v>170732</v>
      </c>
      <c r="I13" s="151"/>
      <c r="J13" s="151"/>
    </row>
    <row r="14" spans="1:41" s="2" customFormat="1" ht="18" customHeight="1">
      <c r="A14" s="569" t="s">
        <v>15</v>
      </c>
      <c r="B14" s="570">
        <v>278360</v>
      </c>
      <c r="C14" s="570">
        <v>204957</v>
      </c>
      <c r="D14" s="570">
        <v>73380</v>
      </c>
      <c r="E14" s="571">
        <v>23</v>
      </c>
      <c r="F14" s="150"/>
      <c r="G14" s="530">
        <f t="shared" si="0"/>
        <v>-204957</v>
      </c>
      <c r="H14" s="530">
        <f t="shared" si="1"/>
        <v>73380</v>
      </c>
      <c r="I14" s="151"/>
      <c r="J14" s="151"/>
    </row>
    <row r="15" spans="1:41" s="2" customFormat="1" ht="18" customHeight="1">
      <c r="A15" s="569" t="s">
        <v>16</v>
      </c>
      <c r="B15" s="570">
        <v>122356</v>
      </c>
      <c r="C15" s="570">
        <v>87475</v>
      </c>
      <c r="D15" s="570">
        <v>34875</v>
      </c>
      <c r="E15" s="571">
        <v>6</v>
      </c>
      <c r="F15" s="150"/>
      <c r="G15" s="530">
        <f t="shared" si="0"/>
        <v>-87475</v>
      </c>
      <c r="H15" s="530">
        <f t="shared" si="1"/>
        <v>34875</v>
      </c>
      <c r="I15" s="151"/>
      <c r="J15" s="151"/>
    </row>
    <row r="16" spans="1:41" s="2" customFormat="1" ht="18" customHeight="1">
      <c r="A16" s="569" t="s">
        <v>17</v>
      </c>
      <c r="B16" s="570">
        <v>18241</v>
      </c>
      <c r="C16" s="570">
        <v>2299</v>
      </c>
      <c r="D16" s="570">
        <v>14864</v>
      </c>
      <c r="E16" s="571">
        <v>1078</v>
      </c>
      <c r="F16" s="150"/>
      <c r="G16" s="198"/>
      <c r="H16" s="48"/>
      <c r="I16" s="151"/>
      <c r="J16" s="151"/>
    </row>
    <row r="17" spans="1:41">
      <c r="A17" s="504"/>
      <c r="B17" s="505"/>
      <c r="C17" s="505"/>
      <c r="D17" s="505"/>
      <c r="E17" s="505"/>
      <c r="F17" s="6"/>
      <c r="AD17"/>
      <c r="AE17"/>
      <c r="AF17"/>
      <c r="AG17"/>
      <c r="AH17"/>
      <c r="AI17"/>
      <c r="AJ17"/>
      <c r="AK17"/>
      <c r="AL17"/>
      <c r="AM17"/>
      <c r="AN17"/>
      <c r="AO17"/>
    </row>
    <row r="18" spans="1:41" s="6" customFormat="1"/>
    <row r="19" spans="1:41" s="6" customFormat="1">
      <c r="A19" s="533"/>
    </row>
    <row r="20" spans="1:41" s="6" customFormat="1" ht="13.8" thickBot="1">
      <c r="A20" s="534" t="s">
        <v>1061</v>
      </c>
      <c r="B20" s="473"/>
      <c r="C20" s="473"/>
      <c r="D20" s="473"/>
      <c r="E20" s="473"/>
    </row>
    <row r="21" spans="1:41" s="6" customFormat="1"/>
    <row r="22" spans="1:41" s="6" customFormat="1"/>
    <row r="23" spans="1:41" s="6" customFormat="1"/>
    <row r="24" spans="1:41" s="6" customFormat="1"/>
    <row r="25" spans="1:41" s="6" customFormat="1"/>
    <row r="26" spans="1:41" s="6" customFormat="1"/>
    <row r="27" spans="1:41" s="6" customFormat="1"/>
    <row r="28" spans="1:41" s="6" customFormat="1"/>
    <row r="29" spans="1:41" s="6" customFormat="1"/>
    <row r="30" spans="1:41" s="6" customFormat="1"/>
    <row r="31" spans="1:41" s="6" customFormat="1"/>
    <row r="32" spans="1:41" s="6" customFormat="1"/>
    <row r="33" spans="1:1" s="6" customFormat="1"/>
    <row r="34" spans="1:1" s="6" customFormat="1"/>
    <row r="35" spans="1:1" s="6" customFormat="1"/>
    <row r="36" spans="1:1" s="6" customFormat="1"/>
    <row r="37" spans="1:1" s="6" customFormat="1"/>
    <row r="38" spans="1:1" s="6" customFormat="1"/>
    <row r="39" spans="1:1" s="6" customFormat="1"/>
    <row r="40" spans="1:1" s="6" customFormat="1"/>
    <row r="41" spans="1:1" s="6" customFormat="1"/>
    <row r="42" spans="1:1" s="6" customFormat="1">
      <c r="A42" s="45" t="s">
        <v>37</v>
      </c>
    </row>
    <row r="43" spans="1:1" s="6" customFormat="1"/>
    <row r="44" spans="1:1" s="6" customFormat="1"/>
    <row r="45" spans="1:1" s="6" customFormat="1"/>
    <row r="46" spans="1:1" s="6" customFormat="1"/>
    <row r="47" spans="1:1" s="6" customFormat="1"/>
    <row r="48" spans="1:1" s="6" customFormat="1"/>
    <row r="49" s="6" customFormat="1"/>
    <row r="50" s="6" customFormat="1"/>
    <row r="51" s="6" customFormat="1"/>
    <row r="52" s="6" customFormat="1"/>
    <row r="53" s="6" customFormat="1"/>
    <row r="54" s="6" customFormat="1"/>
    <row r="55" s="6" customFormat="1"/>
    <row r="56" s="6" customFormat="1"/>
    <row r="57" s="6" customFormat="1"/>
    <row r="58" s="6" customFormat="1"/>
    <row r="59" s="6" customFormat="1"/>
    <row r="60" s="6" customFormat="1"/>
    <row r="61" s="6" customFormat="1"/>
    <row r="62" s="6" customFormat="1"/>
    <row r="63" s="6" customFormat="1"/>
    <row r="64" s="6" customFormat="1"/>
    <row r="65" s="6" customFormat="1"/>
    <row r="66" s="6" customFormat="1"/>
    <row r="67" s="6" customFormat="1"/>
    <row r="68" s="6" customFormat="1"/>
    <row r="69" s="6" customFormat="1"/>
    <row r="70" s="6" customFormat="1"/>
    <row r="71" s="6" customFormat="1"/>
    <row r="72" s="6" customFormat="1"/>
    <row r="73" s="6" customFormat="1"/>
    <row r="74" s="6" customFormat="1"/>
    <row r="75" s="6" customFormat="1"/>
    <row r="76" s="6" customFormat="1"/>
    <row r="77" s="6" customFormat="1"/>
    <row r="78" s="6" customFormat="1"/>
    <row r="79" s="6" customFormat="1"/>
    <row r="80" s="6" customFormat="1"/>
    <row r="81" s="6" customFormat="1"/>
    <row r="82" s="6" customFormat="1"/>
    <row r="83" s="6" customFormat="1"/>
    <row r="84" s="6" customFormat="1"/>
    <row r="85" s="6" customFormat="1"/>
    <row r="86" s="6" customFormat="1"/>
    <row r="87" s="6" customFormat="1"/>
    <row r="88" s="6" customFormat="1"/>
    <row r="89" s="6" customFormat="1"/>
    <row r="90" s="6" customFormat="1"/>
    <row r="91" s="6" customFormat="1"/>
    <row r="92" s="6" customFormat="1"/>
    <row r="93" s="6" customFormat="1"/>
  </sheetData>
  <sheetProtection algorithmName="SHA-512" hashValue="8HEyAh0wK5Gb2jfLnn9eX3qQOgGTxwexeZwCWQB/7Zxz2VgxySLRnSS6UkOAbu3no7cLWHua+UFmMC/R0HWU+A==" saltValue="Bt43xrK5YzwmNNYigbdwYg==" spinCount="100000" sheet="1" objects="1" scenarios="1"/>
  <mergeCells count="1">
    <mergeCell ref="A1:E1"/>
  </mergeCells>
  <hyperlinks>
    <hyperlink ref="F1" location="Indice!A1" display="volver al índice"/>
  </hyperlink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I61"/>
  <sheetViews>
    <sheetView showGridLines="0" zoomScaleNormal="100" workbookViewId="0">
      <selection activeCell="F1" sqref="F1"/>
    </sheetView>
  </sheetViews>
  <sheetFormatPr baseColWidth="10" defaultColWidth="11.44140625" defaultRowHeight="13.2"/>
  <cols>
    <col min="1" max="1" width="28" style="12" customWidth="1"/>
    <col min="2" max="5" width="15.6640625" style="12" customWidth="1"/>
    <col min="6" max="7" width="8.109375" style="12" customWidth="1"/>
    <col min="8" max="16384" width="11.44140625" style="12"/>
  </cols>
  <sheetData>
    <row r="1" spans="1:9" ht="27.75" customHeight="1" thickTop="1" thickBot="1">
      <c r="A1" s="1642" t="s">
        <v>663</v>
      </c>
      <c r="B1" s="1642"/>
      <c r="C1" s="1642"/>
      <c r="D1" s="1642"/>
      <c r="E1" s="1642"/>
      <c r="F1" s="383" t="s">
        <v>285</v>
      </c>
      <c r="G1"/>
    </row>
    <row r="2" spans="1:9" ht="15" customHeight="1">
      <c r="A2" s="477"/>
      <c r="B2" s="512"/>
      <c r="C2" s="512"/>
      <c r="D2" s="477"/>
      <c r="E2" s="477"/>
    </row>
    <row r="3" spans="1:9" ht="13.8" thickBot="1">
      <c r="A3" s="404"/>
      <c r="B3" s="404" t="s">
        <v>0</v>
      </c>
      <c r="C3" s="405" t="s">
        <v>3</v>
      </c>
      <c r="D3" s="405" t="s">
        <v>4</v>
      </c>
      <c r="E3" s="486" t="s">
        <v>5</v>
      </c>
    </row>
    <row r="4" spans="1:9" ht="25.5" customHeight="1" thickBot="1">
      <c r="A4" s="513" t="s">
        <v>0</v>
      </c>
      <c r="B4" s="514">
        <v>7057312</v>
      </c>
      <c r="C4" s="514">
        <v>4596140</v>
      </c>
      <c r="D4" s="514">
        <v>2459787</v>
      </c>
      <c r="E4" s="515">
        <v>1385</v>
      </c>
    </row>
    <row r="5" spans="1:9" ht="48" customHeight="1">
      <c r="A5" s="516" t="s">
        <v>664</v>
      </c>
      <c r="B5" s="572"/>
      <c r="C5" s="572"/>
      <c r="D5" s="572"/>
      <c r="E5" s="573"/>
    </row>
    <row r="6" spans="1:9" ht="16.5" customHeight="1">
      <c r="A6" s="574" t="s">
        <v>665</v>
      </c>
      <c r="B6" s="575">
        <v>135412</v>
      </c>
      <c r="C6" s="575">
        <v>85826</v>
      </c>
      <c r="D6" s="575">
        <v>49385</v>
      </c>
      <c r="E6" s="576">
        <v>201</v>
      </c>
      <c r="G6" s="535" t="str">
        <f>+A6</f>
        <v>Menor a 3.004,25</v>
      </c>
      <c r="H6" s="530">
        <f>C6</f>
        <v>85826</v>
      </c>
      <c r="I6" s="530">
        <f>D6</f>
        <v>49385</v>
      </c>
    </row>
    <row r="7" spans="1:9" ht="16.5" customHeight="1">
      <c r="A7" s="577" t="s">
        <v>666</v>
      </c>
      <c r="B7" s="578">
        <v>6759</v>
      </c>
      <c r="C7" s="578">
        <v>4595</v>
      </c>
      <c r="D7" s="578">
        <v>2157</v>
      </c>
      <c r="E7" s="579">
        <v>7</v>
      </c>
      <c r="G7" s="535" t="str">
        <f t="shared" ref="G7:G24" si="0">+A7</f>
        <v>Igual a 3.004,25</v>
      </c>
      <c r="H7" s="530">
        <f t="shared" ref="H7:H16" si="1">C7</f>
        <v>4595</v>
      </c>
      <c r="I7" s="530">
        <f t="shared" ref="I7:I16" si="2">D7</f>
        <v>2157</v>
      </c>
    </row>
    <row r="8" spans="1:9" ht="16.5" customHeight="1">
      <c r="A8" s="577" t="s">
        <v>667</v>
      </c>
      <c r="B8" s="578">
        <v>171187</v>
      </c>
      <c r="C8" s="578">
        <v>109089</v>
      </c>
      <c r="D8" s="578">
        <v>61977</v>
      </c>
      <c r="E8" s="579">
        <v>121</v>
      </c>
      <c r="G8" s="535" t="str">
        <f t="shared" si="0"/>
        <v>3.004,26 a 5.000,00</v>
      </c>
      <c r="H8" s="530">
        <f t="shared" si="1"/>
        <v>109089</v>
      </c>
      <c r="I8" s="530">
        <f t="shared" si="2"/>
        <v>61977</v>
      </c>
    </row>
    <row r="9" spans="1:9" ht="16.5" customHeight="1">
      <c r="A9" s="577" t="s">
        <v>668</v>
      </c>
      <c r="B9" s="578">
        <v>549211</v>
      </c>
      <c r="C9" s="578">
        <v>331455</v>
      </c>
      <c r="D9" s="578">
        <v>217463</v>
      </c>
      <c r="E9" s="579">
        <v>293</v>
      </c>
      <c r="G9" s="535" t="str">
        <f t="shared" si="0"/>
        <v>5.0000,01 a 10.000,00</v>
      </c>
      <c r="H9" s="530">
        <f t="shared" si="1"/>
        <v>331455</v>
      </c>
      <c r="I9" s="530">
        <f t="shared" si="2"/>
        <v>217463</v>
      </c>
    </row>
    <row r="10" spans="1:9" ht="16.5" customHeight="1">
      <c r="A10" s="577" t="s">
        <v>38</v>
      </c>
      <c r="B10" s="578">
        <v>861141</v>
      </c>
      <c r="C10" s="578">
        <v>480194</v>
      </c>
      <c r="D10" s="578">
        <v>380717</v>
      </c>
      <c r="E10" s="579">
        <v>230</v>
      </c>
      <c r="G10" s="535" t="str">
        <f t="shared" si="0"/>
        <v>10.000,01 a 15.000,00</v>
      </c>
      <c r="H10" s="530">
        <f t="shared" si="1"/>
        <v>480194</v>
      </c>
      <c r="I10" s="530">
        <f t="shared" si="2"/>
        <v>380717</v>
      </c>
    </row>
    <row r="11" spans="1:9" ht="16.5" customHeight="1">
      <c r="A11" s="577" t="s">
        <v>669</v>
      </c>
      <c r="B11" s="578">
        <v>869485</v>
      </c>
      <c r="C11" s="578">
        <v>571440</v>
      </c>
      <c r="D11" s="578">
        <v>297929</v>
      </c>
      <c r="E11" s="579">
        <v>116</v>
      </c>
      <c r="G11" s="535" t="str">
        <f t="shared" si="0"/>
        <v>15.000.01 a 20.000,00</v>
      </c>
      <c r="H11" s="530">
        <f t="shared" si="1"/>
        <v>571440</v>
      </c>
      <c r="I11" s="530">
        <f t="shared" si="2"/>
        <v>297929</v>
      </c>
    </row>
    <row r="12" spans="1:9" ht="16.5" customHeight="1">
      <c r="A12" s="577" t="s">
        <v>40</v>
      </c>
      <c r="B12" s="578">
        <v>907374</v>
      </c>
      <c r="C12" s="578">
        <v>602972</v>
      </c>
      <c r="D12" s="578">
        <v>304296</v>
      </c>
      <c r="E12" s="579">
        <v>106</v>
      </c>
      <c r="G12" s="535" t="str">
        <f t="shared" si="0"/>
        <v>20.000,01 a 25.000,00</v>
      </c>
      <c r="H12" s="530">
        <f t="shared" si="1"/>
        <v>602972</v>
      </c>
      <c r="I12" s="530">
        <f t="shared" si="2"/>
        <v>304296</v>
      </c>
    </row>
    <row r="13" spans="1:9" ht="16.5" customHeight="1">
      <c r="A13" s="577" t="s">
        <v>41</v>
      </c>
      <c r="B13" s="578">
        <v>962252</v>
      </c>
      <c r="C13" s="578">
        <v>633912</v>
      </c>
      <c r="D13" s="578">
        <v>328249</v>
      </c>
      <c r="E13" s="579">
        <v>91</v>
      </c>
      <c r="G13" s="535" t="str">
        <f t="shared" si="0"/>
        <v>25.000,01 a 30.000,00</v>
      </c>
      <c r="H13" s="530">
        <f t="shared" si="1"/>
        <v>633912</v>
      </c>
      <c r="I13" s="530">
        <f t="shared" si="2"/>
        <v>328249</v>
      </c>
    </row>
    <row r="14" spans="1:9" ht="16.5" customHeight="1">
      <c r="A14" s="577" t="s">
        <v>42</v>
      </c>
      <c r="B14" s="578">
        <v>611384</v>
      </c>
      <c r="C14" s="578">
        <v>411948</v>
      </c>
      <c r="D14" s="578">
        <v>199388</v>
      </c>
      <c r="E14" s="579">
        <v>48</v>
      </c>
      <c r="G14" s="535" t="str">
        <f t="shared" si="0"/>
        <v>30.000,01 a 35.000,00</v>
      </c>
      <c r="H14" s="530">
        <f t="shared" si="1"/>
        <v>411948</v>
      </c>
      <c r="I14" s="530">
        <f t="shared" si="2"/>
        <v>199388</v>
      </c>
    </row>
    <row r="15" spans="1:9" ht="16.5" customHeight="1">
      <c r="A15" s="577" t="s">
        <v>43</v>
      </c>
      <c r="B15" s="578">
        <v>420545</v>
      </c>
      <c r="C15" s="578">
        <v>282402</v>
      </c>
      <c r="D15" s="578">
        <v>138106</v>
      </c>
      <c r="E15" s="579">
        <v>37</v>
      </c>
      <c r="G15" s="535" t="str">
        <f t="shared" si="0"/>
        <v>35.000,01 a 40.000,00</v>
      </c>
      <c r="H15" s="530">
        <f t="shared" si="1"/>
        <v>282402</v>
      </c>
      <c r="I15" s="530">
        <f t="shared" si="2"/>
        <v>138106</v>
      </c>
    </row>
    <row r="16" spans="1:9" ht="16.5" customHeight="1">
      <c r="A16" s="577" t="s">
        <v>44</v>
      </c>
      <c r="B16" s="578">
        <v>303739</v>
      </c>
      <c r="C16" s="578">
        <v>204525</v>
      </c>
      <c r="D16" s="578">
        <v>99194</v>
      </c>
      <c r="E16" s="579">
        <v>20</v>
      </c>
      <c r="G16" s="535" t="str">
        <f t="shared" si="0"/>
        <v>40.000,01 a 45.000,00</v>
      </c>
      <c r="H16" s="530">
        <f t="shared" si="1"/>
        <v>204525</v>
      </c>
      <c r="I16" s="530">
        <f t="shared" si="2"/>
        <v>99194</v>
      </c>
    </row>
    <row r="17" spans="1:9" ht="16.5" customHeight="1">
      <c r="A17" s="577" t="s">
        <v>45</v>
      </c>
      <c r="B17" s="578">
        <v>234195</v>
      </c>
      <c r="C17" s="578">
        <v>157512</v>
      </c>
      <c r="D17" s="578">
        <v>76666</v>
      </c>
      <c r="E17" s="579">
        <v>17</v>
      </c>
      <c r="G17" s="535" t="str">
        <f t="shared" si="0"/>
        <v>45.000,01 a 50.000,00</v>
      </c>
      <c r="H17" s="530">
        <f t="shared" ref="H17:H24" si="3">C17</f>
        <v>157512</v>
      </c>
      <c r="I17" s="530">
        <f t="shared" ref="I17:I24" si="4">D17</f>
        <v>76666</v>
      </c>
    </row>
    <row r="18" spans="1:9" ht="16.5" customHeight="1">
      <c r="A18" s="577" t="s">
        <v>46</v>
      </c>
      <c r="B18" s="578">
        <v>181926</v>
      </c>
      <c r="C18" s="578">
        <v>123585</v>
      </c>
      <c r="D18" s="578">
        <v>58326</v>
      </c>
      <c r="E18" s="579">
        <v>15</v>
      </c>
      <c r="G18" s="535" t="str">
        <f t="shared" si="0"/>
        <v>50.000,01 a 55.000,00</v>
      </c>
      <c r="H18" s="530">
        <f t="shared" si="3"/>
        <v>123585</v>
      </c>
      <c r="I18" s="530">
        <f t="shared" si="4"/>
        <v>58326</v>
      </c>
    </row>
    <row r="19" spans="1:9" ht="16.5" customHeight="1">
      <c r="A19" s="577" t="s">
        <v>47</v>
      </c>
      <c r="B19" s="578">
        <v>145398</v>
      </c>
      <c r="C19" s="578">
        <v>99075</v>
      </c>
      <c r="D19" s="578">
        <v>46314</v>
      </c>
      <c r="E19" s="579">
        <v>9</v>
      </c>
      <c r="G19" s="535" t="str">
        <f t="shared" si="0"/>
        <v>55.000,01 a 60.000,00</v>
      </c>
      <c r="H19" s="530">
        <f t="shared" si="3"/>
        <v>99075</v>
      </c>
      <c r="I19" s="530">
        <f t="shared" si="4"/>
        <v>46314</v>
      </c>
    </row>
    <row r="20" spans="1:9" ht="16.5" customHeight="1">
      <c r="A20" s="577" t="s">
        <v>48</v>
      </c>
      <c r="B20" s="578">
        <v>115041</v>
      </c>
      <c r="C20" s="578">
        <v>78556</v>
      </c>
      <c r="D20" s="578">
        <v>36476</v>
      </c>
      <c r="E20" s="579">
        <v>9</v>
      </c>
      <c r="G20" s="535" t="str">
        <f t="shared" si="0"/>
        <v>60.000,01 a 65.000,00</v>
      </c>
      <c r="H20" s="530">
        <f t="shared" si="3"/>
        <v>78556</v>
      </c>
      <c r="I20" s="530">
        <f t="shared" si="4"/>
        <v>36476</v>
      </c>
    </row>
    <row r="21" spans="1:9" ht="16.5" customHeight="1">
      <c r="A21" s="577" t="s">
        <v>670</v>
      </c>
      <c r="B21" s="578">
        <v>91477</v>
      </c>
      <c r="C21" s="578">
        <v>62740</v>
      </c>
      <c r="D21" s="578">
        <v>28730</v>
      </c>
      <c r="E21" s="579">
        <v>7</v>
      </c>
      <c r="G21" s="535" t="str">
        <f t="shared" si="0"/>
        <v>65.000,01 a 70.000,00</v>
      </c>
      <c r="H21" s="530">
        <f t="shared" si="3"/>
        <v>62740</v>
      </c>
      <c r="I21" s="530">
        <f t="shared" si="4"/>
        <v>28730</v>
      </c>
    </row>
    <row r="22" spans="1:9" ht="16.5" customHeight="1">
      <c r="A22" s="577" t="s">
        <v>671</v>
      </c>
      <c r="B22" s="578">
        <v>72138</v>
      </c>
      <c r="C22" s="578">
        <v>50322</v>
      </c>
      <c r="D22" s="578">
        <v>21809</v>
      </c>
      <c r="E22" s="579">
        <v>7</v>
      </c>
      <c r="G22" s="535" t="str">
        <f t="shared" si="0"/>
        <v>70.000,01 a 75.000,00</v>
      </c>
      <c r="H22" s="530">
        <f t="shared" si="3"/>
        <v>50322</v>
      </c>
      <c r="I22" s="530">
        <f t="shared" si="4"/>
        <v>21809</v>
      </c>
    </row>
    <row r="23" spans="1:9" ht="16.5" customHeight="1">
      <c r="A23" s="577" t="s">
        <v>672</v>
      </c>
      <c r="B23" s="578">
        <v>59559</v>
      </c>
      <c r="C23" s="578">
        <v>41851</v>
      </c>
      <c r="D23" s="578">
        <v>17703</v>
      </c>
      <c r="E23" s="579">
        <v>5</v>
      </c>
      <c r="G23" s="535" t="str">
        <f t="shared" si="0"/>
        <v>75.000,01 a 80.000,00</v>
      </c>
      <c r="H23" s="530">
        <f t="shared" si="3"/>
        <v>41851</v>
      </c>
      <c r="I23" s="530">
        <f t="shared" si="4"/>
        <v>17703</v>
      </c>
    </row>
    <row r="24" spans="1:9" ht="16.5" customHeight="1">
      <c r="A24" s="577" t="s">
        <v>673</v>
      </c>
      <c r="B24" s="578">
        <v>136727</v>
      </c>
      <c r="C24" s="578">
        <v>98130</v>
      </c>
      <c r="D24" s="578">
        <v>38588</v>
      </c>
      <c r="E24" s="579">
        <v>9</v>
      </c>
      <c r="G24" s="535" t="str">
        <f t="shared" si="0"/>
        <v>80.000,01 a 97.637,14</v>
      </c>
      <c r="H24" s="530">
        <f t="shared" si="3"/>
        <v>98130</v>
      </c>
      <c r="I24" s="530">
        <f t="shared" si="4"/>
        <v>38588</v>
      </c>
    </row>
    <row r="25" spans="1:9" ht="16.5" customHeight="1">
      <c r="A25" s="577" t="s">
        <v>674</v>
      </c>
      <c r="B25" s="578">
        <v>57714</v>
      </c>
      <c r="C25" s="578">
        <v>41939</v>
      </c>
      <c r="D25" s="578">
        <v>15770</v>
      </c>
      <c r="E25" s="579">
        <v>5</v>
      </c>
      <c r="G25" s="535" t="s">
        <v>1063</v>
      </c>
      <c r="H25" s="530">
        <f>+SUM(B25:B35)</f>
        <v>222362</v>
      </c>
      <c r="I25" s="530">
        <f>+SUM(C25:C35)</f>
        <v>166011</v>
      </c>
    </row>
    <row r="26" spans="1:9" ht="16.5" customHeight="1">
      <c r="A26" s="577" t="s">
        <v>50</v>
      </c>
      <c r="B26" s="578">
        <v>31424</v>
      </c>
      <c r="C26" s="578">
        <v>22683</v>
      </c>
      <c r="D26" s="578">
        <v>8736</v>
      </c>
      <c r="E26" s="579">
        <v>5</v>
      </c>
    </row>
    <row r="27" spans="1:9" ht="16.5" customHeight="1">
      <c r="A27" s="577" t="s">
        <v>51</v>
      </c>
      <c r="B27" s="578">
        <v>24070</v>
      </c>
      <c r="C27" s="578">
        <v>17341</v>
      </c>
      <c r="D27" s="578">
        <v>6726</v>
      </c>
      <c r="E27" s="579">
        <v>3</v>
      </c>
    </row>
    <row r="28" spans="1:9" ht="16.5" customHeight="1">
      <c r="A28" s="577" t="s">
        <v>52</v>
      </c>
      <c r="B28" s="578">
        <v>18002</v>
      </c>
      <c r="C28" s="578">
        <v>13131</v>
      </c>
      <c r="D28" s="578">
        <v>4871</v>
      </c>
      <c r="E28" s="579">
        <v>0</v>
      </c>
    </row>
    <row r="29" spans="1:9" ht="16.5" customHeight="1">
      <c r="A29" s="577" t="s">
        <v>53</v>
      </c>
      <c r="B29" s="578">
        <v>13880</v>
      </c>
      <c r="C29" s="578">
        <v>10139</v>
      </c>
      <c r="D29" s="578">
        <v>3739</v>
      </c>
      <c r="E29" s="579">
        <v>2</v>
      </c>
    </row>
    <row r="30" spans="1:9" ht="16.5" customHeight="1">
      <c r="A30" s="577" t="s">
        <v>54</v>
      </c>
      <c r="B30" s="578">
        <v>11012</v>
      </c>
      <c r="C30" s="578">
        <v>8227</v>
      </c>
      <c r="D30" s="578">
        <v>2781</v>
      </c>
      <c r="E30" s="579">
        <v>4</v>
      </c>
    </row>
    <row r="31" spans="1:9" ht="16.5" customHeight="1">
      <c r="A31" s="577" t="s">
        <v>55</v>
      </c>
      <c r="B31" s="578">
        <v>9184</v>
      </c>
      <c r="C31" s="578">
        <v>6892</v>
      </c>
      <c r="D31" s="578">
        <v>2291</v>
      </c>
      <c r="E31" s="579">
        <v>1</v>
      </c>
    </row>
    <row r="32" spans="1:9" ht="16.5" customHeight="1">
      <c r="A32" s="577" t="s">
        <v>56</v>
      </c>
      <c r="B32" s="578">
        <v>8272</v>
      </c>
      <c r="C32" s="578">
        <v>6183</v>
      </c>
      <c r="D32" s="578">
        <v>2088</v>
      </c>
      <c r="E32" s="579">
        <v>1</v>
      </c>
    </row>
    <row r="33" spans="1:5" ht="16.5" customHeight="1">
      <c r="A33" s="577" t="s">
        <v>57</v>
      </c>
      <c r="B33" s="578">
        <v>6313</v>
      </c>
      <c r="C33" s="578">
        <v>4696</v>
      </c>
      <c r="D33" s="578">
        <v>1617</v>
      </c>
      <c r="E33" s="579">
        <v>0</v>
      </c>
    </row>
    <row r="34" spans="1:5" ht="16.5" customHeight="1">
      <c r="A34" s="577" t="s">
        <v>58</v>
      </c>
      <c r="B34" s="578">
        <v>4928</v>
      </c>
      <c r="C34" s="578">
        <v>3756</v>
      </c>
      <c r="D34" s="578">
        <v>1170</v>
      </c>
      <c r="E34" s="579">
        <v>2</v>
      </c>
    </row>
    <row r="35" spans="1:5" ht="16.5" customHeight="1">
      <c r="A35" s="577" t="s">
        <v>361</v>
      </c>
      <c r="B35" s="578">
        <v>37563</v>
      </c>
      <c r="C35" s="578">
        <v>31024</v>
      </c>
      <c r="D35" s="578">
        <v>6525</v>
      </c>
      <c r="E35" s="579">
        <v>14</v>
      </c>
    </row>
    <row r="36" spans="1:5">
      <c r="A36" s="38" t="s">
        <v>415</v>
      </c>
      <c r="B36" s="35">
        <v>175426</v>
      </c>
      <c r="C36" s="35">
        <v>131335</v>
      </c>
      <c r="D36" s="35">
        <v>44057</v>
      </c>
      <c r="E36" s="35">
        <v>34</v>
      </c>
    </row>
    <row r="37" spans="1:5" ht="13.8" thickBot="1">
      <c r="A37" s="532" t="s">
        <v>1062</v>
      </c>
      <c r="B37" s="473"/>
      <c r="C37" s="473"/>
      <c r="D37" s="473"/>
      <c r="E37" s="473"/>
    </row>
    <row r="61" spans="1:4">
      <c r="A61" s="192" t="s">
        <v>49</v>
      </c>
      <c r="B61" s="517"/>
      <c r="C61" s="517"/>
      <c r="D61" s="254"/>
    </row>
  </sheetData>
  <mergeCells count="1">
    <mergeCell ref="A1:E1"/>
  </mergeCells>
  <hyperlinks>
    <hyperlink ref="F1" location="Indice!A1" display="volver al índice"/>
  </hyperlinks>
  <printOptions horizontalCentered="1"/>
  <pageMargins left="0.70866141732283472" right="0.70866141732283472" top="0.74803149606299213" bottom="0.74803149606299213" header="0.31496062992125984" footer="0.31496062992125984"/>
  <pageSetup paperSize="9" scale="79" orientation="portrait" r:id="rId1"/>
  <ignoredErrors>
    <ignoredError sqref="H25:I25"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58"/>
  <sheetViews>
    <sheetView showGridLines="0" zoomScaleNormal="100" workbookViewId="0"/>
  </sheetViews>
  <sheetFormatPr baseColWidth="10" defaultColWidth="11.44140625" defaultRowHeight="13.2"/>
  <cols>
    <col min="1" max="2" width="11.44140625" style="6"/>
    <col min="3" max="3" width="13.44140625" style="6" customWidth="1"/>
    <col min="4" max="4" width="35.5546875" style="6" customWidth="1"/>
    <col min="5" max="15" width="11.44140625" style="6"/>
    <col min="16" max="16" width="8.109375" style="12" customWidth="1"/>
    <col min="17" max="16384" width="11.44140625" style="6"/>
  </cols>
  <sheetData>
    <row r="1" spans="1:16" ht="26.25" customHeight="1" thickTop="1" thickBot="1">
      <c r="B1" s="473" t="s">
        <v>714</v>
      </c>
      <c r="C1" s="467"/>
      <c r="D1" s="467"/>
      <c r="E1" s="467"/>
      <c r="F1" s="467"/>
      <c r="G1" s="467"/>
      <c r="H1" s="467"/>
      <c r="I1" s="467"/>
      <c r="J1" s="467"/>
      <c r="K1" s="467"/>
      <c r="L1" s="467"/>
      <c r="M1" s="467"/>
      <c r="N1" s="467"/>
      <c r="O1" s="467"/>
      <c r="P1" s="383" t="s">
        <v>285</v>
      </c>
    </row>
    <row r="2" spans="1:16" ht="13.5" customHeight="1">
      <c r="B2" s="477"/>
      <c r="C2" s="468"/>
      <c r="D2" s="468"/>
      <c r="E2" s="468"/>
      <c r="F2" s="468"/>
      <c r="G2" s="468"/>
      <c r="H2" s="468"/>
      <c r="I2" s="468"/>
      <c r="J2" s="468"/>
      <c r="K2" s="468"/>
      <c r="L2" s="468"/>
      <c r="M2" s="468"/>
      <c r="N2" s="468"/>
      <c r="O2" s="468"/>
      <c r="P2" s="17"/>
    </row>
    <row r="3" spans="1:16" ht="25.5" customHeight="1">
      <c r="B3" s="468"/>
      <c r="C3" s="468"/>
      <c r="D3" s="468"/>
      <c r="E3" s="518" t="s">
        <v>675</v>
      </c>
      <c r="F3" s="518" t="s">
        <v>676</v>
      </c>
      <c r="G3" s="518" t="s">
        <v>677</v>
      </c>
      <c r="H3" s="468"/>
      <c r="I3" s="468"/>
      <c r="J3" s="468"/>
      <c r="K3" s="468"/>
      <c r="L3" s="468"/>
      <c r="M3" s="468"/>
      <c r="N3" s="468"/>
      <c r="O3" s="468"/>
      <c r="P3" s="17"/>
    </row>
    <row r="4" spans="1:16" customFormat="1" ht="13.5" customHeight="1" thickBot="1">
      <c r="B4" s="1645" t="s">
        <v>678</v>
      </c>
      <c r="C4" s="1645"/>
      <c r="D4" s="1584"/>
      <c r="E4" s="1600" t="s">
        <v>1057</v>
      </c>
      <c r="F4" s="1643" t="s">
        <v>768</v>
      </c>
      <c r="G4" s="1644"/>
      <c r="H4" s="1644"/>
      <c r="I4" s="1644"/>
      <c r="J4" s="1644"/>
      <c r="K4" s="1644"/>
      <c r="L4" s="1644"/>
      <c r="M4" s="1644"/>
      <c r="N4" s="1644"/>
      <c r="O4" s="1644"/>
    </row>
    <row r="5" spans="1:16" ht="19.5" customHeight="1" thickBot="1">
      <c r="B5" s="1577"/>
      <c r="C5" s="1577"/>
      <c r="D5" s="1585"/>
      <c r="E5" s="1601"/>
      <c r="F5" s="528" t="s">
        <v>716</v>
      </c>
      <c r="G5" s="519" t="s">
        <v>8</v>
      </c>
      <c r="H5" s="519" t="s">
        <v>9</v>
      </c>
      <c r="I5" s="519" t="s">
        <v>10</v>
      </c>
      <c r="J5" s="519" t="s">
        <v>11</v>
      </c>
      <c r="K5" s="519" t="s">
        <v>12</v>
      </c>
      <c r="L5" s="519" t="s">
        <v>13</v>
      </c>
      <c r="M5" s="519" t="s">
        <v>14</v>
      </c>
      <c r="N5" s="519" t="s">
        <v>15</v>
      </c>
      <c r="O5" s="520" t="s">
        <v>16</v>
      </c>
      <c r="P5" s="17"/>
    </row>
    <row r="6" spans="1:16" ht="21" customHeight="1" thickBot="1">
      <c r="A6" s="71"/>
      <c r="B6" s="1655" t="s">
        <v>715</v>
      </c>
      <c r="C6" s="1656"/>
      <c r="D6" s="1657"/>
      <c r="E6" s="712">
        <v>4596140</v>
      </c>
      <c r="F6" s="717">
        <v>431547</v>
      </c>
      <c r="G6" s="718">
        <v>659589</v>
      </c>
      <c r="H6" s="712">
        <v>718219</v>
      </c>
      <c r="I6" s="712">
        <v>722294</v>
      </c>
      <c r="J6" s="712">
        <v>613665</v>
      </c>
      <c r="K6" s="712">
        <v>479477</v>
      </c>
      <c r="L6" s="712">
        <v>378212</v>
      </c>
      <c r="M6" s="712">
        <v>298406</v>
      </c>
      <c r="N6" s="712">
        <v>204957</v>
      </c>
      <c r="O6" s="714">
        <v>87475</v>
      </c>
      <c r="P6" s="17"/>
    </row>
    <row r="7" spans="1:16" ht="12.75" customHeight="1">
      <c r="A7" s="71"/>
      <c r="B7" s="1658" t="s">
        <v>712</v>
      </c>
      <c r="C7" s="1661" t="s">
        <v>710</v>
      </c>
      <c r="D7" s="676" t="s">
        <v>679</v>
      </c>
      <c r="E7" s="677">
        <v>26473</v>
      </c>
      <c r="F7" s="678">
        <v>523</v>
      </c>
      <c r="G7" s="678">
        <v>2518</v>
      </c>
      <c r="H7" s="678">
        <v>4103</v>
      </c>
      <c r="I7" s="678">
        <v>4664</v>
      </c>
      <c r="J7" s="678">
        <v>3986</v>
      </c>
      <c r="K7" s="678">
        <v>2888</v>
      </c>
      <c r="L7" s="678">
        <v>2483</v>
      </c>
      <c r="M7" s="678">
        <v>2354</v>
      </c>
      <c r="N7" s="678">
        <v>1946</v>
      </c>
      <c r="O7" s="679">
        <v>997</v>
      </c>
      <c r="P7" s="17"/>
    </row>
    <row r="8" spans="1:16">
      <c r="A8" s="71"/>
      <c r="B8" s="1659"/>
      <c r="C8" s="1662"/>
      <c r="D8" s="680" t="s">
        <v>680</v>
      </c>
      <c r="E8" s="681">
        <v>49977</v>
      </c>
      <c r="F8" s="682">
        <v>719</v>
      </c>
      <c r="G8" s="682">
        <v>3046</v>
      </c>
      <c r="H8" s="682">
        <v>6022</v>
      </c>
      <c r="I8" s="682">
        <v>7184</v>
      </c>
      <c r="J8" s="682">
        <v>7061</v>
      </c>
      <c r="K8" s="682">
        <v>7126</v>
      </c>
      <c r="L8" s="682">
        <v>6204</v>
      </c>
      <c r="M8" s="682">
        <v>5927</v>
      </c>
      <c r="N8" s="682">
        <v>5077</v>
      </c>
      <c r="O8" s="683">
        <v>1591</v>
      </c>
      <c r="P8" s="17"/>
    </row>
    <row r="9" spans="1:16">
      <c r="A9" s="71"/>
      <c r="B9" s="1659"/>
      <c r="C9" s="1662"/>
      <c r="D9" s="680" t="s">
        <v>681</v>
      </c>
      <c r="E9" s="681">
        <v>87794</v>
      </c>
      <c r="F9" s="682">
        <v>3982</v>
      </c>
      <c r="G9" s="682">
        <v>10944</v>
      </c>
      <c r="H9" s="682">
        <v>14202</v>
      </c>
      <c r="I9" s="682">
        <v>13513</v>
      </c>
      <c r="J9" s="682">
        <v>11828</v>
      </c>
      <c r="K9" s="682">
        <v>9758</v>
      </c>
      <c r="L9" s="682">
        <v>8627</v>
      </c>
      <c r="M9" s="682">
        <v>8306</v>
      </c>
      <c r="N9" s="682">
        <v>5688</v>
      </c>
      <c r="O9" s="683">
        <v>912</v>
      </c>
      <c r="P9" s="17"/>
    </row>
    <row r="10" spans="1:16" ht="13.8" thickBot="1">
      <c r="A10" s="71"/>
      <c r="B10" s="1659"/>
      <c r="C10" s="1663"/>
      <c r="D10" s="684" t="s">
        <v>682</v>
      </c>
      <c r="E10" s="685">
        <v>57834</v>
      </c>
      <c r="F10" s="686">
        <v>1965</v>
      </c>
      <c r="G10" s="686">
        <v>5360</v>
      </c>
      <c r="H10" s="686">
        <v>7430</v>
      </c>
      <c r="I10" s="686">
        <v>8198</v>
      </c>
      <c r="J10" s="686">
        <v>7900</v>
      </c>
      <c r="K10" s="686">
        <v>6485</v>
      </c>
      <c r="L10" s="686">
        <v>6298</v>
      </c>
      <c r="M10" s="686">
        <v>6240</v>
      </c>
      <c r="N10" s="686">
        <v>5311</v>
      </c>
      <c r="O10" s="687">
        <v>2510</v>
      </c>
      <c r="P10" s="17"/>
    </row>
    <row r="11" spans="1:16" ht="13.5" customHeight="1" thickTop="1">
      <c r="A11" s="71"/>
      <c r="B11" s="1659"/>
      <c r="C11" s="1664" t="s">
        <v>711</v>
      </c>
      <c r="D11" s="688" t="s">
        <v>683</v>
      </c>
      <c r="E11" s="689">
        <v>50557</v>
      </c>
      <c r="F11" s="690">
        <v>1906</v>
      </c>
      <c r="G11" s="690">
        <v>4601</v>
      </c>
      <c r="H11" s="690">
        <v>6525</v>
      </c>
      <c r="I11" s="690">
        <v>7242</v>
      </c>
      <c r="J11" s="690">
        <v>6694</v>
      </c>
      <c r="K11" s="690">
        <v>5881</v>
      </c>
      <c r="L11" s="690">
        <v>5405</v>
      </c>
      <c r="M11" s="690">
        <v>5677</v>
      </c>
      <c r="N11" s="690">
        <v>4529</v>
      </c>
      <c r="O11" s="691">
        <v>2029</v>
      </c>
      <c r="P11" s="17"/>
    </row>
    <row r="12" spans="1:16">
      <c r="A12" s="71"/>
      <c r="B12" s="1659"/>
      <c r="C12" s="1662"/>
      <c r="D12" s="692" t="s">
        <v>162</v>
      </c>
      <c r="E12" s="681">
        <v>24025</v>
      </c>
      <c r="F12" s="682">
        <v>484</v>
      </c>
      <c r="G12" s="682">
        <v>1611</v>
      </c>
      <c r="H12" s="682">
        <v>2751</v>
      </c>
      <c r="I12" s="682">
        <v>3284</v>
      </c>
      <c r="J12" s="682">
        <v>3460</v>
      </c>
      <c r="K12" s="682">
        <v>3208</v>
      </c>
      <c r="L12" s="682">
        <v>2980</v>
      </c>
      <c r="M12" s="682">
        <v>3056</v>
      </c>
      <c r="N12" s="682">
        <v>2493</v>
      </c>
      <c r="O12" s="683">
        <v>684</v>
      </c>
      <c r="P12" s="17"/>
    </row>
    <row r="13" spans="1:16">
      <c r="A13" s="71"/>
      <c r="B13" s="1659"/>
      <c r="C13" s="1662"/>
      <c r="D13" s="692" t="s">
        <v>169</v>
      </c>
      <c r="E13" s="681">
        <v>22878</v>
      </c>
      <c r="F13" s="682">
        <v>524</v>
      </c>
      <c r="G13" s="682">
        <v>1458</v>
      </c>
      <c r="H13" s="682">
        <v>2232</v>
      </c>
      <c r="I13" s="682">
        <v>3316</v>
      </c>
      <c r="J13" s="682">
        <v>3616</v>
      </c>
      <c r="K13" s="682">
        <v>2897</v>
      </c>
      <c r="L13" s="682">
        <v>2683</v>
      </c>
      <c r="M13" s="682">
        <v>2530</v>
      </c>
      <c r="N13" s="682">
        <v>2215</v>
      </c>
      <c r="O13" s="683">
        <v>1396</v>
      </c>
      <c r="P13" s="17"/>
    </row>
    <row r="14" spans="1:16">
      <c r="A14" s="71"/>
      <c r="B14" s="1659"/>
      <c r="C14" s="1662"/>
      <c r="D14" s="692" t="s">
        <v>171</v>
      </c>
      <c r="E14" s="681">
        <v>17242</v>
      </c>
      <c r="F14" s="682">
        <v>215</v>
      </c>
      <c r="G14" s="682">
        <v>781</v>
      </c>
      <c r="H14" s="682">
        <v>1309</v>
      </c>
      <c r="I14" s="682">
        <v>1796</v>
      </c>
      <c r="J14" s="682">
        <v>2029</v>
      </c>
      <c r="K14" s="682">
        <v>2291</v>
      </c>
      <c r="L14" s="682">
        <v>2706</v>
      </c>
      <c r="M14" s="682">
        <v>2623</v>
      </c>
      <c r="N14" s="682">
        <v>2010</v>
      </c>
      <c r="O14" s="683">
        <v>1476</v>
      </c>
      <c r="P14" s="17"/>
    </row>
    <row r="15" spans="1:16">
      <c r="A15" s="71"/>
      <c r="B15" s="1659"/>
      <c r="C15" s="1662"/>
      <c r="D15" s="692" t="s">
        <v>172</v>
      </c>
      <c r="E15" s="681">
        <v>33923</v>
      </c>
      <c r="F15" s="682">
        <v>802</v>
      </c>
      <c r="G15" s="682">
        <v>2559</v>
      </c>
      <c r="H15" s="682">
        <v>3711</v>
      </c>
      <c r="I15" s="682">
        <v>4614</v>
      </c>
      <c r="J15" s="682">
        <v>4574</v>
      </c>
      <c r="K15" s="682">
        <v>4449</v>
      </c>
      <c r="L15" s="682">
        <v>4426</v>
      </c>
      <c r="M15" s="682">
        <v>4277</v>
      </c>
      <c r="N15" s="682">
        <v>3710</v>
      </c>
      <c r="O15" s="683">
        <v>786</v>
      </c>
      <c r="P15" s="17"/>
    </row>
    <row r="16" spans="1:16">
      <c r="A16" s="71"/>
      <c r="B16" s="1659"/>
      <c r="C16" s="1662"/>
      <c r="D16" s="692" t="s">
        <v>175</v>
      </c>
      <c r="E16" s="681">
        <v>14733</v>
      </c>
      <c r="F16" s="682">
        <v>551</v>
      </c>
      <c r="G16" s="682">
        <v>1286</v>
      </c>
      <c r="H16" s="682">
        <v>1810</v>
      </c>
      <c r="I16" s="682">
        <v>2036</v>
      </c>
      <c r="J16" s="682">
        <v>2060</v>
      </c>
      <c r="K16" s="682">
        <v>1887</v>
      </c>
      <c r="L16" s="682">
        <v>1725</v>
      </c>
      <c r="M16" s="682">
        <v>1637</v>
      </c>
      <c r="N16" s="682">
        <v>1368</v>
      </c>
      <c r="O16" s="683">
        <v>367</v>
      </c>
      <c r="P16" s="17"/>
    </row>
    <row r="17" spans="1:16">
      <c r="A17" s="71"/>
      <c r="B17" s="1659"/>
      <c r="C17" s="1662"/>
      <c r="D17" s="692" t="s">
        <v>176</v>
      </c>
      <c r="E17" s="681">
        <v>21635</v>
      </c>
      <c r="F17" s="682">
        <v>416</v>
      </c>
      <c r="G17" s="682">
        <v>1335</v>
      </c>
      <c r="H17" s="682">
        <v>2408</v>
      </c>
      <c r="I17" s="682">
        <v>2994</v>
      </c>
      <c r="J17" s="682">
        <v>3033</v>
      </c>
      <c r="K17" s="682">
        <v>2757</v>
      </c>
      <c r="L17" s="682">
        <v>2921</v>
      </c>
      <c r="M17" s="682">
        <v>2704</v>
      </c>
      <c r="N17" s="682">
        <v>2327</v>
      </c>
      <c r="O17" s="683">
        <v>737</v>
      </c>
      <c r="P17" s="17"/>
    </row>
    <row r="18" spans="1:16">
      <c r="A18" s="71"/>
      <c r="B18" s="1659"/>
      <c r="C18" s="1662"/>
      <c r="D18" s="692" t="s">
        <v>177</v>
      </c>
      <c r="E18" s="681">
        <v>12644</v>
      </c>
      <c r="F18" s="682">
        <v>112</v>
      </c>
      <c r="G18" s="682">
        <v>583</v>
      </c>
      <c r="H18" s="682">
        <v>1048</v>
      </c>
      <c r="I18" s="682">
        <v>1447</v>
      </c>
      <c r="J18" s="682">
        <v>1574</v>
      </c>
      <c r="K18" s="682">
        <v>1547</v>
      </c>
      <c r="L18" s="682">
        <v>1799</v>
      </c>
      <c r="M18" s="682">
        <v>1963</v>
      </c>
      <c r="N18" s="682">
        <v>2030</v>
      </c>
      <c r="O18" s="683">
        <v>536</v>
      </c>
      <c r="P18" s="17"/>
    </row>
    <row r="19" spans="1:16">
      <c r="A19" s="71"/>
      <c r="B19" s="1659"/>
      <c r="C19" s="1662"/>
      <c r="D19" s="692" t="s">
        <v>178</v>
      </c>
      <c r="E19" s="681">
        <v>10365</v>
      </c>
      <c r="F19" s="682">
        <v>255</v>
      </c>
      <c r="G19" s="682">
        <v>625</v>
      </c>
      <c r="H19" s="682">
        <v>1019</v>
      </c>
      <c r="I19" s="682">
        <v>1608</v>
      </c>
      <c r="J19" s="682">
        <v>1528</v>
      </c>
      <c r="K19" s="682">
        <v>1275</v>
      </c>
      <c r="L19" s="682">
        <v>1212</v>
      </c>
      <c r="M19" s="682">
        <v>1232</v>
      </c>
      <c r="N19" s="682">
        <v>1190</v>
      </c>
      <c r="O19" s="683">
        <v>411</v>
      </c>
      <c r="P19" s="17"/>
    </row>
    <row r="20" spans="1:16">
      <c r="A20" s="71"/>
      <c r="B20" s="1659"/>
      <c r="C20" s="1662"/>
      <c r="D20" s="692" t="s">
        <v>181</v>
      </c>
      <c r="E20" s="681">
        <v>20414</v>
      </c>
      <c r="F20" s="682">
        <v>285</v>
      </c>
      <c r="G20" s="682">
        <v>1139</v>
      </c>
      <c r="H20" s="682">
        <v>1835</v>
      </c>
      <c r="I20" s="682">
        <v>2700</v>
      </c>
      <c r="J20" s="682">
        <v>2903</v>
      </c>
      <c r="K20" s="682">
        <v>2662</v>
      </c>
      <c r="L20" s="682">
        <v>2777</v>
      </c>
      <c r="M20" s="682">
        <v>2659</v>
      </c>
      <c r="N20" s="682">
        <v>2597</v>
      </c>
      <c r="O20" s="683">
        <v>827</v>
      </c>
      <c r="P20" s="17"/>
    </row>
    <row r="21" spans="1:16">
      <c r="A21" s="71"/>
      <c r="B21" s="1659"/>
      <c r="C21" s="1662"/>
      <c r="D21" s="692" t="s">
        <v>183</v>
      </c>
      <c r="E21" s="681">
        <v>46032</v>
      </c>
      <c r="F21" s="682">
        <v>1558</v>
      </c>
      <c r="G21" s="682">
        <v>3407</v>
      </c>
      <c r="H21" s="682">
        <v>4792</v>
      </c>
      <c r="I21" s="682">
        <v>5899</v>
      </c>
      <c r="J21" s="682">
        <v>5764</v>
      </c>
      <c r="K21" s="682">
        <v>5130</v>
      </c>
      <c r="L21" s="682">
        <v>5579</v>
      </c>
      <c r="M21" s="682">
        <v>5755</v>
      </c>
      <c r="N21" s="682">
        <v>5414</v>
      </c>
      <c r="O21" s="683">
        <v>2722</v>
      </c>
      <c r="P21" s="17"/>
    </row>
    <row r="22" spans="1:16" ht="13.8" thickBot="1">
      <c r="A22" s="71"/>
      <c r="B22" s="1659"/>
      <c r="C22" s="1663"/>
      <c r="D22" s="693" t="s">
        <v>684</v>
      </c>
      <c r="E22" s="694">
        <v>9842</v>
      </c>
      <c r="F22" s="695">
        <v>407</v>
      </c>
      <c r="G22" s="695">
        <v>1088</v>
      </c>
      <c r="H22" s="695">
        <v>1406</v>
      </c>
      <c r="I22" s="695">
        <v>1542</v>
      </c>
      <c r="J22" s="695">
        <v>1348</v>
      </c>
      <c r="K22" s="695">
        <v>1159</v>
      </c>
      <c r="L22" s="695">
        <v>1062</v>
      </c>
      <c r="M22" s="695">
        <v>955</v>
      </c>
      <c r="N22" s="695">
        <v>645</v>
      </c>
      <c r="O22" s="696">
        <v>228</v>
      </c>
      <c r="P22" s="17"/>
    </row>
    <row r="23" spans="1:16" ht="13.8" thickTop="1">
      <c r="A23" s="71"/>
      <c r="B23" s="1659"/>
      <c r="C23" s="1665" t="s">
        <v>685</v>
      </c>
      <c r="D23" s="697" t="s">
        <v>686</v>
      </c>
      <c r="E23" s="698">
        <v>299403</v>
      </c>
      <c r="F23" s="699">
        <v>43390</v>
      </c>
      <c r="G23" s="699">
        <v>55669</v>
      </c>
      <c r="H23" s="699">
        <v>48181</v>
      </c>
      <c r="I23" s="699">
        <v>43443</v>
      </c>
      <c r="J23" s="699">
        <v>35265</v>
      </c>
      <c r="K23" s="699">
        <v>26500</v>
      </c>
      <c r="L23" s="699">
        <v>18929</v>
      </c>
      <c r="M23" s="699">
        <v>14493</v>
      </c>
      <c r="N23" s="699">
        <v>9667</v>
      </c>
      <c r="O23" s="700">
        <v>3658</v>
      </c>
      <c r="P23" s="17"/>
    </row>
    <row r="24" spans="1:16">
      <c r="A24" s="71"/>
      <c r="B24" s="1659"/>
      <c r="C24" s="1666"/>
      <c r="D24" s="680" t="s">
        <v>687</v>
      </c>
      <c r="E24" s="681">
        <v>260519</v>
      </c>
      <c r="F24" s="682">
        <v>32704</v>
      </c>
      <c r="G24" s="682">
        <v>35531</v>
      </c>
      <c r="H24" s="682">
        <v>35660</v>
      </c>
      <c r="I24" s="682">
        <v>38122</v>
      </c>
      <c r="J24" s="682">
        <v>34175</v>
      </c>
      <c r="K24" s="682">
        <v>27948</v>
      </c>
      <c r="L24" s="682">
        <v>24008</v>
      </c>
      <c r="M24" s="682">
        <v>17624</v>
      </c>
      <c r="N24" s="682">
        <v>9692</v>
      </c>
      <c r="O24" s="683">
        <v>4938</v>
      </c>
      <c r="P24" s="17"/>
    </row>
    <row r="25" spans="1:16">
      <c r="A25" s="71"/>
      <c r="B25" s="1659"/>
      <c r="C25" s="1666"/>
      <c r="D25" s="680" t="s">
        <v>688</v>
      </c>
      <c r="E25" s="681">
        <v>138716</v>
      </c>
      <c r="F25" s="682">
        <v>8023</v>
      </c>
      <c r="G25" s="682">
        <v>13570</v>
      </c>
      <c r="H25" s="682">
        <v>15893</v>
      </c>
      <c r="I25" s="682">
        <v>17890</v>
      </c>
      <c r="J25" s="682">
        <v>17822</v>
      </c>
      <c r="K25" s="682">
        <v>16557</v>
      </c>
      <c r="L25" s="682">
        <v>15106</v>
      </c>
      <c r="M25" s="682">
        <v>14392</v>
      </c>
      <c r="N25" s="682">
        <v>11983</v>
      </c>
      <c r="O25" s="683">
        <v>7411</v>
      </c>
      <c r="P25" s="17"/>
    </row>
    <row r="26" spans="1:16">
      <c r="A26" s="71"/>
      <c r="B26" s="1659"/>
      <c r="C26" s="1666"/>
      <c r="D26" s="680" t="s">
        <v>689</v>
      </c>
      <c r="E26" s="681">
        <v>91329</v>
      </c>
      <c r="F26" s="682">
        <v>5220</v>
      </c>
      <c r="G26" s="682">
        <v>11808</v>
      </c>
      <c r="H26" s="682">
        <v>15458</v>
      </c>
      <c r="I26" s="682">
        <v>14413</v>
      </c>
      <c r="J26" s="682">
        <v>12206</v>
      </c>
      <c r="K26" s="682">
        <v>10118</v>
      </c>
      <c r="L26" s="682">
        <v>7946</v>
      </c>
      <c r="M26" s="682">
        <v>7113</v>
      </c>
      <c r="N26" s="682">
        <v>5182</v>
      </c>
      <c r="O26" s="683">
        <v>1846</v>
      </c>
      <c r="P26" s="17"/>
    </row>
    <row r="27" spans="1:16">
      <c r="A27" s="71"/>
      <c r="B27" s="1659"/>
      <c r="C27" s="1666"/>
      <c r="D27" s="680" t="s">
        <v>690</v>
      </c>
      <c r="E27" s="681">
        <v>716318</v>
      </c>
      <c r="F27" s="682">
        <v>85034</v>
      </c>
      <c r="G27" s="682">
        <v>126415</v>
      </c>
      <c r="H27" s="682">
        <v>124371</v>
      </c>
      <c r="I27" s="682">
        <v>115002</v>
      </c>
      <c r="J27" s="682">
        <v>92317</v>
      </c>
      <c r="K27" s="682">
        <v>64744</v>
      </c>
      <c r="L27" s="682">
        <v>44415</v>
      </c>
      <c r="M27" s="682">
        <v>31703</v>
      </c>
      <c r="N27" s="682">
        <v>22174</v>
      </c>
      <c r="O27" s="683">
        <v>9746</v>
      </c>
      <c r="P27" s="17"/>
    </row>
    <row r="28" spans="1:16">
      <c r="A28" s="71"/>
      <c r="B28" s="1659"/>
      <c r="C28" s="1666"/>
      <c r="D28" s="680" t="s">
        <v>691</v>
      </c>
      <c r="E28" s="681">
        <v>138495</v>
      </c>
      <c r="F28" s="682">
        <v>10978</v>
      </c>
      <c r="G28" s="682">
        <v>23648</v>
      </c>
      <c r="H28" s="682">
        <v>26613</v>
      </c>
      <c r="I28" s="682">
        <v>23432</v>
      </c>
      <c r="J28" s="682">
        <v>18343</v>
      </c>
      <c r="K28" s="682">
        <v>13460</v>
      </c>
      <c r="L28" s="682">
        <v>9450</v>
      </c>
      <c r="M28" s="682">
        <v>7283</v>
      </c>
      <c r="N28" s="682">
        <v>4087</v>
      </c>
      <c r="O28" s="683">
        <v>1148</v>
      </c>
      <c r="P28" s="17"/>
    </row>
    <row r="29" spans="1:16">
      <c r="A29" s="71"/>
      <c r="B29" s="1659"/>
      <c r="C29" s="1666"/>
      <c r="D29" s="680" t="s">
        <v>248</v>
      </c>
      <c r="E29" s="681">
        <v>413815</v>
      </c>
      <c r="F29" s="682">
        <v>60992</v>
      </c>
      <c r="G29" s="682">
        <v>71015</v>
      </c>
      <c r="H29" s="682">
        <v>69797</v>
      </c>
      <c r="I29" s="682">
        <v>64066</v>
      </c>
      <c r="J29" s="682">
        <v>51431</v>
      </c>
      <c r="K29" s="682">
        <v>37507</v>
      </c>
      <c r="L29" s="682">
        <v>26540</v>
      </c>
      <c r="M29" s="682">
        <v>17934</v>
      </c>
      <c r="N29" s="682">
        <v>9836</v>
      </c>
      <c r="O29" s="683">
        <v>4588</v>
      </c>
      <c r="P29" s="17"/>
    </row>
    <row r="30" spans="1:16">
      <c r="A30" s="71"/>
      <c r="B30" s="1659"/>
      <c r="C30" s="1666"/>
      <c r="D30" s="680" t="s">
        <v>692</v>
      </c>
      <c r="E30" s="681">
        <v>53029</v>
      </c>
      <c r="F30" s="682">
        <v>3372</v>
      </c>
      <c r="G30" s="682">
        <v>6231</v>
      </c>
      <c r="H30" s="682">
        <v>7695</v>
      </c>
      <c r="I30" s="682">
        <v>8318</v>
      </c>
      <c r="J30" s="682">
        <v>7708</v>
      </c>
      <c r="K30" s="682">
        <v>6413</v>
      </c>
      <c r="L30" s="682">
        <v>5380</v>
      </c>
      <c r="M30" s="682">
        <v>4222</v>
      </c>
      <c r="N30" s="682">
        <v>2923</v>
      </c>
      <c r="O30" s="683">
        <v>746</v>
      </c>
      <c r="P30" s="17"/>
    </row>
    <row r="31" spans="1:16">
      <c r="A31" s="71"/>
      <c r="B31" s="1659"/>
      <c r="C31" s="1666"/>
      <c r="D31" s="680" t="s">
        <v>249</v>
      </c>
      <c r="E31" s="681">
        <v>50626</v>
      </c>
      <c r="F31" s="682">
        <v>3002</v>
      </c>
      <c r="G31" s="682">
        <v>5950</v>
      </c>
      <c r="H31" s="682">
        <v>7055</v>
      </c>
      <c r="I31" s="682">
        <v>7108</v>
      </c>
      <c r="J31" s="682">
        <v>6736</v>
      </c>
      <c r="K31" s="682">
        <v>5819</v>
      </c>
      <c r="L31" s="682">
        <v>4910</v>
      </c>
      <c r="M31" s="682">
        <v>4302</v>
      </c>
      <c r="N31" s="682">
        <v>3122</v>
      </c>
      <c r="O31" s="683">
        <v>2568</v>
      </c>
      <c r="P31" s="17"/>
    </row>
    <row r="32" spans="1:16">
      <c r="A32" s="71"/>
      <c r="B32" s="1659"/>
      <c r="C32" s="1666"/>
      <c r="D32" s="680" t="s">
        <v>693</v>
      </c>
      <c r="E32" s="681">
        <v>909618</v>
      </c>
      <c r="F32" s="682">
        <v>76604</v>
      </c>
      <c r="G32" s="682">
        <v>126681</v>
      </c>
      <c r="H32" s="682">
        <v>147169</v>
      </c>
      <c r="I32" s="682">
        <v>153914</v>
      </c>
      <c r="J32" s="682">
        <v>126164</v>
      </c>
      <c r="K32" s="682">
        <v>96146</v>
      </c>
      <c r="L32" s="682">
        <v>73079</v>
      </c>
      <c r="M32" s="682">
        <v>56664</v>
      </c>
      <c r="N32" s="682">
        <v>39543</v>
      </c>
      <c r="O32" s="683">
        <v>13404</v>
      </c>
      <c r="P32" s="17"/>
    </row>
    <row r="33" spans="1:16">
      <c r="A33" s="71"/>
      <c r="B33" s="1659"/>
      <c r="C33" s="1666"/>
      <c r="D33" s="680" t="s">
        <v>694</v>
      </c>
      <c r="E33" s="681">
        <v>70052</v>
      </c>
      <c r="F33" s="682">
        <v>3185</v>
      </c>
      <c r="G33" s="682">
        <v>8398</v>
      </c>
      <c r="H33" s="682">
        <v>12943</v>
      </c>
      <c r="I33" s="682">
        <v>14699</v>
      </c>
      <c r="J33" s="682">
        <v>12070</v>
      </c>
      <c r="K33" s="682">
        <v>8397</v>
      </c>
      <c r="L33" s="682">
        <v>5200</v>
      </c>
      <c r="M33" s="682">
        <v>3014</v>
      </c>
      <c r="N33" s="682">
        <v>1610</v>
      </c>
      <c r="O33" s="683">
        <v>495</v>
      </c>
      <c r="P33" s="17"/>
    </row>
    <row r="34" spans="1:16">
      <c r="A34" s="71"/>
      <c r="B34" s="1659"/>
      <c r="C34" s="1666"/>
      <c r="D34" s="680" t="s">
        <v>695</v>
      </c>
      <c r="E34" s="681">
        <v>35723</v>
      </c>
      <c r="F34" s="682">
        <v>2500</v>
      </c>
      <c r="G34" s="682">
        <v>3918</v>
      </c>
      <c r="H34" s="682">
        <v>4341</v>
      </c>
      <c r="I34" s="682">
        <v>4705</v>
      </c>
      <c r="J34" s="682">
        <v>4515</v>
      </c>
      <c r="K34" s="682">
        <v>4122</v>
      </c>
      <c r="L34" s="682">
        <v>3800</v>
      </c>
      <c r="M34" s="682">
        <v>3329</v>
      </c>
      <c r="N34" s="682">
        <v>2679</v>
      </c>
      <c r="O34" s="683">
        <v>1797</v>
      </c>
      <c r="P34" s="17"/>
    </row>
    <row r="35" spans="1:16">
      <c r="A35" s="71"/>
      <c r="B35" s="1659"/>
      <c r="C35" s="1666"/>
      <c r="D35" s="680" t="s">
        <v>696</v>
      </c>
      <c r="E35" s="681">
        <v>139607</v>
      </c>
      <c r="F35" s="682">
        <v>32329</v>
      </c>
      <c r="G35" s="682">
        <v>26842</v>
      </c>
      <c r="H35" s="682">
        <v>20787</v>
      </c>
      <c r="I35" s="682">
        <v>17372</v>
      </c>
      <c r="J35" s="682">
        <v>13842</v>
      </c>
      <c r="K35" s="682">
        <v>10294</v>
      </c>
      <c r="L35" s="682">
        <v>7505</v>
      </c>
      <c r="M35" s="682">
        <v>5215</v>
      </c>
      <c r="N35" s="682">
        <v>3766</v>
      </c>
      <c r="O35" s="683">
        <v>1585</v>
      </c>
      <c r="P35" s="17"/>
    </row>
    <row r="36" spans="1:16">
      <c r="A36" s="71"/>
      <c r="B36" s="1659"/>
      <c r="C36" s="1666"/>
      <c r="D36" s="680" t="s">
        <v>697</v>
      </c>
      <c r="E36" s="681">
        <v>74922</v>
      </c>
      <c r="F36" s="682">
        <v>4722</v>
      </c>
      <c r="G36" s="682">
        <v>11140</v>
      </c>
      <c r="H36" s="682">
        <v>12816</v>
      </c>
      <c r="I36" s="682">
        <v>12644</v>
      </c>
      <c r="J36" s="682">
        <v>10027</v>
      </c>
      <c r="K36" s="682">
        <v>7901</v>
      </c>
      <c r="L36" s="682">
        <v>6254</v>
      </c>
      <c r="M36" s="682">
        <v>4485</v>
      </c>
      <c r="N36" s="682">
        <v>3398</v>
      </c>
      <c r="O36" s="683">
        <v>1491</v>
      </c>
      <c r="P36" s="17"/>
    </row>
    <row r="37" spans="1:16">
      <c r="A37" s="71"/>
      <c r="B37" s="1659"/>
      <c r="C37" s="1666"/>
      <c r="D37" s="680" t="s">
        <v>698</v>
      </c>
      <c r="E37" s="681">
        <v>51398</v>
      </c>
      <c r="F37" s="682">
        <v>6604</v>
      </c>
      <c r="G37" s="682">
        <v>8284</v>
      </c>
      <c r="H37" s="682">
        <v>8159</v>
      </c>
      <c r="I37" s="682">
        <v>8061</v>
      </c>
      <c r="J37" s="682">
        <v>6499</v>
      </c>
      <c r="K37" s="682">
        <v>4558</v>
      </c>
      <c r="L37" s="682">
        <v>3492</v>
      </c>
      <c r="M37" s="682">
        <v>2641</v>
      </c>
      <c r="N37" s="682">
        <v>2034</v>
      </c>
      <c r="O37" s="683">
        <v>1031</v>
      </c>
      <c r="P37" s="17"/>
    </row>
    <row r="38" spans="1:16">
      <c r="A38" s="71"/>
      <c r="B38" s="1659"/>
      <c r="C38" s="1666"/>
      <c r="D38" s="680" t="s">
        <v>699</v>
      </c>
      <c r="E38" s="681">
        <v>92021</v>
      </c>
      <c r="F38" s="682">
        <v>12848</v>
      </c>
      <c r="G38" s="682">
        <v>18197</v>
      </c>
      <c r="H38" s="682">
        <v>16390</v>
      </c>
      <c r="I38" s="682">
        <v>13599</v>
      </c>
      <c r="J38" s="682">
        <v>10691</v>
      </c>
      <c r="K38" s="682">
        <v>7230</v>
      </c>
      <c r="L38" s="682">
        <v>5153</v>
      </c>
      <c r="M38" s="682">
        <v>3841</v>
      </c>
      <c r="N38" s="682">
        <v>2678</v>
      </c>
      <c r="O38" s="683">
        <v>1356</v>
      </c>
      <c r="P38" s="17"/>
    </row>
    <row r="39" spans="1:16" ht="13.8" thickBot="1">
      <c r="A39" s="71"/>
      <c r="B39" s="1660"/>
      <c r="C39" s="1667"/>
      <c r="D39" s="701" t="s">
        <v>700</v>
      </c>
      <c r="E39" s="694">
        <v>368499</v>
      </c>
      <c r="F39" s="695">
        <v>19576</v>
      </c>
      <c r="G39" s="695">
        <v>43422</v>
      </c>
      <c r="H39" s="695">
        <v>54827</v>
      </c>
      <c r="I39" s="695">
        <v>61572</v>
      </c>
      <c r="J39" s="695">
        <v>55844</v>
      </c>
      <c r="K39" s="695">
        <v>47757</v>
      </c>
      <c r="L39" s="695">
        <v>37998</v>
      </c>
      <c r="M39" s="695">
        <v>26275</v>
      </c>
      <c r="N39" s="695">
        <v>14620</v>
      </c>
      <c r="O39" s="696">
        <v>6493</v>
      </c>
      <c r="P39" s="17"/>
    </row>
    <row r="40" spans="1:16" ht="13.8" thickTop="1">
      <c r="A40" s="71"/>
      <c r="B40" s="1646" t="s">
        <v>366</v>
      </c>
      <c r="C40" s="1647"/>
      <c r="D40" s="702" t="s">
        <v>701</v>
      </c>
      <c r="E40" s="689">
        <v>7877</v>
      </c>
      <c r="F40" s="690">
        <v>7</v>
      </c>
      <c r="G40" s="690">
        <v>150</v>
      </c>
      <c r="H40" s="690">
        <v>682</v>
      </c>
      <c r="I40" s="690">
        <v>1105</v>
      </c>
      <c r="J40" s="690">
        <v>1317</v>
      </c>
      <c r="K40" s="690">
        <v>1211</v>
      </c>
      <c r="L40" s="690">
        <v>1154</v>
      </c>
      <c r="M40" s="690">
        <v>1081</v>
      </c>
      <c r="N40" s="690">
        <v>601</v>
      </c>
      <c r="O40" s="691">
        <v>507</v>
      </c>
      <c r="P40" s="17"/>
    </row>
    <row r="41" spans="1:16">
      <c r="A41" s="71"/>
      <c r="B41" s="1648"/>
      <c r="C41" s="1649"/>
      <c r="D41" s="680" t="s">
        <v>702</v>
      </c>
      <c r="E41" s="681">
        <v>749</v>
      </c>
      <c r="F41" s="1076">
        <v>0</v>
      </c>
      <c r="G41" s="682">
        <v>15</v>
      </c>
      <c r="H41" s="682">
        <v>99</v>
      </c>
      <c r="I41" s="682">
        <v>118</v>
      </c>
      <c r="J41" s="682">
        <v>98</v>
      </c>
      <c r="K41" s="682">
        <v>64</v>
      </c>
      <c r="L41" s="682">
        <v>69</v>
      </c>
      <c r="M41" s="682">
        <v>107</v>
      </c>
      <c r="N41" s="682">
        <v>115</v>
      </c>
      <c r="O41" s="683">
        <v>63</v>
      </c>
      <c r="P41" s="17"/>
    </row>
    <row r="42" spans="1:16">
      <c r="A42" s="71"/>
      <c r="B42" s="1648"/>
      <c r="C42" s="1649"/>
      <c r="D42" s="680" t="s">
        <v>703</v>
      </c>
      <c r="E42" s="681">
        <v>96555</v>
      </c>
      <c r="F42" s="682">
        <v>2431</v>
      </c>
      <c r="G42" s="682">
        <v>8610</v>
      </c>
      <c r="H42" s="682">
        <v>12175</v>
      </c>
      <c r="I42" s="682">
        <v>14560</v>
      </c>
      <c r="J42" s="682">
        <v>15201</v>
      </c>
      <c r="K42" s="682">
        <v>13862</v>
      </c>
      <c r="L42" s="682">
        <v>12997</v>
      </c>
      <c r="M42" s="682">
        <v>10829</v>
      </c>
      <c r="N42" s="682">
        <v>4151</v>
      </c>
      <c r="O42" s="683">
        <v>1650</v>
      </c>
      <c r="P42" s="17"/>
    </row>
    <row r="43" spans="1:16">
      <c r="A43" s="71"/>
      <c r="B43" s="1648"/>
      <c r="C43" s="1649"/>
      <c r="D43" s="680" t="s">
        <v>704</v>
      </c>
      <c r="E43" s="681">
        <v>13622</v>
      </c>
      <c r="F43" s="682">
        <v>27</v>
      </c>
      <c r="G43" s="682">
        <v>232</v>
      </c>
      <c r="H43" s="682">
        <v>793</v>
      </c>
      <c r="I43" s="682">
        <v>1905</v>
      </c>
      <c r="J43" s="682">
        <v>2190</v>
      </c>
      <c r="K43" s="682">
        <v>1622</v>
      </c>
      <c r="L43" s="682">
        <v>1819</v>
      </c>
      <c r="M43" s="682">
        <v>2031</v>
      </c>
      <c r="N43" s="682">
        <v>1752</v>
      </c>
      <c r="O43" s="683">
        <v>1222</v>
      </c>
      <c r="P43" s="17"/>
    </row>
    <row r="44" spans="1:16">
      <c r="A44" s="71"/>
      <c r="B44" s="1648"/>
      <c r="C44" s="1649"/>
      <c r="D44" s="680" t="s">
        <v>705</v>
      </c>
      <c r="E44" s="681">
        <v>51172</v>
      </c>
      <c r="F44" s="682">
        <v>1106</v>
      </c>
      <c r="G44" s="682">
        <v>3645</v>
      </c>
      <c r="H44" s="682">
        <v>5766</v>
      </c>
      <c r="I44" s="682">
        <v>7086</v>
      </c>
      <c r="J44" s="682">
        <v>7558</v>
      </c>
      <c r="K44" s="682">
        <v>6317</v>
      </c>
      <c r="L44" s="682">
        <v>6044</v>
      </c>
      <c r="M44" s="682">
        <v>5722</v>
      </c>
      <c r="N44" s="682">
        <v>4610</v>
      </c>
      <c r="O44" s="683">
        <v>3255</v>
      </c>
      <c r="P44" s="17"/>
    </row>
    <row r="45" spans="1:16">
      <c r="A45" s="71"/>
      <c r="B45" s="1648"/>
      <c r="C45" s="1649"/>
      <c r="D45" s="680" t="s">
        <v>706</v>
      </c>
      <c r="E45" s="681">
        <v>35143</v>
      </c>
      <c r="F45" s="682">
        <v>1426</v>
      </c>
      <c r="G45" s="682">
        <v>3877</v>
      </c>
      <c r="H45" s="682">
        <v>5289</v>
      </c>
      <c r="I45" s="682">
        <v>5670</v>
      </c>
      <c r="J45" s="682">
        <v>5028</v>
      </c>
      <c r="K45" s="682">
        <v>4195</v>
      </c>
      <c r="L45" s="682">
        <v>4437</v>
      </c>
      <c r="M45" s="682">
        <v>3278</v>
      </c>
      <c r="N45" s="682">
        <v>1550</v>
      </c>
      <c r="O45" s="683">
        <v>388</v>
      </c>
      <c r="P45" s="17"/>
    </row>
    <row r="46" spans="1:16" ht="13.8" thickBot="1">
      <c r="A46" s="71"/>
      <c r="B46" s="1650"/>
      <c r="C46" s="1651"/>
      <c r="D46" s="701" t="s">
        <v>410</v>
      </c>
      <c r="E46" s="694">
        <v>1911</v>
      </c>
      <c r="F46" s="695">
        <v>72</v>
      </c>
      <c r="G46" s="695">
        <v>396</v>
      </c>
      <c r="H46" s="695">
        <v>422</v>
      </c>
      <c r="I46" s="695">
        <v>393</v>
      </c>
      <c r="J46" s="695">
        <v>307</v>
      </c>
      <c r="K46" s="695">
        <v>152</v>
      </c>
      <c r="L46" s="695">
        <v>68</v>
      </c>
      <c r="M46" s="695">
        <v>62</v>
      </c>
      <c r="N46" s="695">
        <v>33</v>
      </c>
      <c r="O46" s="696">
        <v>6</v>
      </c>
      <c r="P46" s="17"/>
    </row>
    <row r="47" spans="1:16" ht="14.4" thickTop="1" thickBot="1">
      <c r="A47" s="71"/>
      <c r="B47" s="1652" t="s">
        <v>713</v>
      </c>
      <c r="C47" s="1653"/>
      <c r="D47" s="1654"/>
      <c r="E47" s="703">
        <v>58686</v>
      </c>
      <c r="F47" s="704">
        <v>4310</v>
      </c>
      <c r="G47" s="704">
        <v>10675</v>
      </c>
      <c r="H47" s="704">
        <v>12335</v>
      </c>
      <c r="I47" s="704">
        <v>13259</v>
      </c>
      <c r="J47" s="704">
        <v>9164</v>
      </c>
      <c r="K47" s="704">
        <v>5488</v>
      </c>
      <c r="L47" s="704">
        <v>2402</v>
      </c>
      <c r="M47" s="704">
        <v>672</v>
      </c>
      <c r="N47" s="704">
        <v>171</v>
      </c>
      <c r="O47" s="705">
        <v>149</v>
      </c>
      <c r="P47" s="17"/>
    </row>
    <row r="48" spans="1:16" ht="13.8" thickTop="1">
      <c r="P48" s="17"/>
    </row>
    <row r="49" spans="2:16">
      <c r="B49" s="171" t="s">
        <v>18</v>
      </c>
      <c r="P49" s="17"/>
    </row>
    <row r="50" spans="2:16">
      <c r="B50" s="19" t="s">
        <v>707</v>
      </c>
      <c r="P50" s="17"/>
    </row>
    <row r="51" spans="2:16">
      <c r="B51" s="19" t="s">
        <v>708</v>
      </c>
      <c r="P51" s="17"/>
    </row>
    <row r="52" spans="2:16">
      <c r="B52" s="19"/>
      <c r="P52" s="17"/>
    </row>
    <row r="53" spans="2:16">
      <c r="B53" s="19" t="s">
        <v>709</v>
      </c>
      <c r="P53" s="17"/>
    </row>
    <row r="56" spans="2:16">
      <c r="P56" s="6"/>
    </row>
    <row r="57" spans="2:16">
      <c r="P57" s="6"/>
    </row>
    <row r="58" spans="2:16">
      <c r="P58" s="6"/>
    </row>
  </sheetData>
  <sheetProtection algorithmName="SHA-512" hashValue="Qtb+ygwdSS+Ur8FCGA9vyS1AdDo3uim+us00Fz3y+wbrPcJp0Umi4kLsPtPC52tMjF/u8NWEjEKfCFXwVXz0Wg==" saltValue="LanGPYuTiKW9XY2qU7foOA==" spinCount="100000" sheet="1" objects="1" scenarios="1"/>
  <mergeCells count="10">
    <mergeCell ref="F4:O4"/>
    <mergeCell ref="E4:E5"/>
    <mergeCell ref="B4:D5"/>
    <mergeCell ref="B40:C46"/>
    <mergeCell ref="B47:D47"/>
    <mergeCell ref="B6:D6"/>
    <mergeCell ref="B7:B39"/>
    <mergeCell ref="C7:C10"/>
    <mergeCell ref="C11:C22"/>
    <mergeCell ref="C23:C39"/>
  </mergeCells>
  <hyperlinks>
    <hyperlink ref="P1" location="Indice!A1" display="volver al índice"/>
  </hyperlinks>
  <pageMargins left="0.70866141732283472" right="0.70866141732283472" top="0.74803149606299213" bottom="0.74803149606299213" header="0.31496062992125984" footer="0.31496062992125984"/>
  <pageSetup paperSize="9" scale="6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53"/>
  <sheetViews>
    <sheetView showGridLines="0" zoomScaleNormal="100" workbookViewId="0">
      <selection activeCell="P1" sqref="P1"/>
    </sheetView>
  </sheetViews>
  <sheetFormatPr baseColWidth="10" defaultColWidth="11.44140625" defaultRowHeight="13.2"/>
  <cols>
    <col min="1" max="2" width="11.44140625" style="6"/>
    <col min="3" max="3" width="13.44140625" style="6" customWidth="1"/>
    <col min="4" max="4" width="35.5546875" style="6" customWidth="1"/>
    <col min="5" max="5" width="14.88671875" style="6" bestFit="1" customWidth="1"/>
    <col min="6" max="15" width="11.44140625" style="6"/>
    <col min="16" max="16" width="7.88671875" style="6" customWidth="1"/>
    <col min="17" max="16384" width="11.44140625" style="6"/>
  </cols>
  <sheetData>
    <row r="1" spans="1:17" ht="26.25" customHeight="1" thickTop="1" thickBot="1">
      <c r="B1" s="473" t="s">
        <v>717</v>
      </c>
      <c r="C1" s="467"/>
      <c r="D1" s="467"/>
      <c r="E1" s="467"/>
      <c r="F1" s="467"/>
      <c r="G1" s="467"/>
      <c r="H1" s="467"/>
      <c r="I1" s="467"/>
      <c r="J1" s="467"/>
      <c r="K1" s="467"/>
      <c r="L1" s="467"/>
      <c r="M1" s="467"/>
      <c r="N1" s="467"/>
      <c r="O1" s="467"/>
      <c r="P1" s="383" t="s">
        <v>285</v>
      </c>
    </row>
    <row r="2" spans="1:17" ht="13.5" customHeight="1">
      <c r="B2" s="477"/>
      <c r="C2" s="468"/>
      <c r="D2" s="468"/>
      <c r="E2" s="468"/>
      <c r="F2" s="468"/>
      <c r="G2" s="468"/>
      <c r="H2" s="468"/>
      <c r="I2" s="468"/>
      <c r="J2" s="468"/>
      <c r="K2" s="468"/>
      <c r="L2" s="468"/>
      <c r="M2" s="468"/>
      <c r="N2" s="468"/>
      <c r="O2" s="468"/>
      <c r="P2" s="17"/>
    </row>
    <row r="3" spans="1:17" ht="25.5" customHeight="1">
      <c r="B3" s="468"/>
      <c r="C3" s="468"/>
      <c r="D3" s="468"/>
      <c r="E3" s="518" t="s">
        <v>675</v>
      </c>
      <c r="F3" s="518" t="s">
        <v>676</v>
      </c>
      <c r="G3" s="518" t="s">
        <v>677</v>
      </c>
      <c r="H3" s="468"/>
      <c r="I3" s="468"/>
      <c r="J3" s="468"/>
      <c r="K3" s="468"/>
      <c r="L3" s="468"/>
      <c r="M3" s="468"/>
      <c r="N3" s="468"/>
      <c r="O3" s="468"/>
      <c r="P3" s="17"/>
    </row>
    <row r="4" spans="1:17" ht="13.5" customHeight="1" thickBot="1">
      <c r="B4" s="1645" t="s">
        <v>678</v>
      </c>
      <c r="C4" s="1645"/>
      <c r="D4" s="1584"/>
      <c r="E4" s="1600" t="s">
        <v>1057</v>
      </c>
      <c r="F4" s="1643" t="s">
        <v>768</v>
      </c>
      <c r="G4" s="1644"/>
      <c r="H4" s="1644"/>
      <c r="I4" s="1644"/>
      <c r="J4" s="1644"/>
      <c r="K4" s="1644"/>
      <c r="L4" s="1644"/>
      <c r="M4" s="1644"/>
      <c r="N4" s="1644"/>
      <c r="O4" s="1644"/>
      <c r="P4" s="17"/>
    </row>
    <row r="5" spans="1:17" ht="19.5" customHeight="1" thickBot="1">
      <c r="A5" s="71"/>
      <c r="B5" s="1577"/>
      <c r="C5" s="1577"/>
      <c r="D5" s="1585"/>
      <c r="E5" s="1601"/>
      <c r="F5" s="528" t="s">
        <v>716</v>
      </c>
      <c r="G5" s="529" t="s">
        <v>8</v>
      </c>
      <c r="H5" s="529" t="s">
        <v>9</v>
      </c>
      <c r="I5" s="529" t="s">
        <v>10</v>
      </c>
      <c r="J5" s="529" t="s">
        <v>11</v>
      </c>
      <c r="K5" s="529" t="s">
        <v>12</v>
      </c>
      <c r="L5" s="529" t="s">
        <v>13</v>
      </c>
      <c r="M5" s="529" t="s">
        <v>14</v>
      </c>
      <c r="N5" s="529" t="s">
        <v>15</v>
      </c>
      <c r="O5" s="527" t="s">
        <v>16</v>
      </c>
      <c r="P5" s="17"/>
    </row>
    <row r="6" spans="1:17" ht="21" customHeight="1" thickBot="1">
      <c r="A6" s="71"/>
      <c r="B6" s="1673" t="s">
        <v>715</v>
      </c>
      <c r="C6" s="1674"/>
      <c r="D6" s="1675"/>
      <c r="E6" s="715">
        <v>2459787</v>
      </c>
      <c r="F6" s="715">
        <v>196438</v>
      </c>
      <c r="G6" s="715">
        <v>355659</v>
      </c>
      <c r="H6" s="715">
        <v>394760</v>
      </c>
      <c r="I6" s="715">
        <v>388990</v>
      </c>
      <c r="J6" s="715">
        <v>346152</v>
      </c>
      <c r="K6" s="715">
        <v>270797</v>
      </c>
      <c r="L6" s="715">
        <v>213140</v>
      </c>
      <c r="M6" s="715">
        <v>170732</v>
      </c>
      <c r="N6" s="715">
        <v>73380</v>
      </c>
      <c r="O6" s="716">
        <v>34875</v>
      </c>
      <c r="P6" s="11"/>
    </row>
    <row r="7" spans="1:17" ht="12.75" customHeight="1">
      <c r="A7" s="71"/>
      <c r="B7" s="1659" t="s">
        <v>712</v>
      </c>
      <c r="C7" s="1676" t="s">
        <v>710</v>
      </c>
      <c r="D7" s="702" t="s">
        <v>679</v>
      </c>
      <c r="E7" s="689">
        <v>27134</v>
      </c>
      <c r="F7" s="690">
        <v>481</v>
      </c>
      <c r="G7" s="690">
        <v>3223</v>
      </c>
      <c r="H7" s="690">
        <v>4489</v>
      </c>
      <c r="I7" s="690">
        <v>4848</v>
      </c>
      <c r="J7" s="690">
        <v>4296</v>
      </c>
      <c r="K7" s="690">
        <v>3010</v>
      </c>
      <c r="L7" s="690">
        <v>2436</v>
      </c>
      <c r="M7" s="690">
        <v>2217</v>
      </c>
      <c r="N7" s="690">
        <v>1398</v>
      </c>
      <c r="O7" s="691">
        <v>655</v>
      </c>
      <c r="P7" s="17"/>
    </row>
    <row r="8" spans="1:17">
      <c r="A8" s="71"/>
      <c r="B8" s="1659"/>
      <c r="C8" s="1662"/>
      <c r="D8" s="680" t="s">
        <v>680</v>
      </c>
      <c r="E8" s="681">
        <v>48663</v>
      </c>
      <c r="F8" s="682">
        <v>657</v>
      </c>
      <c r="G8" s="682">
        <v>2990</v>
      </c>
      <c r="H8" s="682">
        <v>5778</v>
      </c>
      <c r="I8" s="682">
        <v>7777</v>
      </c>
      <c r="J8" s="682">
        <v>7870</v>
      </c>
      <c r="K8" s="682">
        <v>7053</v>
      </c>
      <c r="L8" s="682">
        <v>5840</v>
      </c>
      <c r="M8" s="682">
        <v>6086</v>
      </c>
      <c r="N8" s="682">
        <v>3405</v>
      </c>
      <c r="O8" s="683">
        <v>1118</v>
      </c>
      <c r="P8" s="17"/>
    </row>
    <row r="9" spans="1:17">
      <c r="A9" s="71"/>
      <c r="B9" s="1659"/>
      <c r="C9" s="1662"/>
      <c r="D9" s="680" t="s">
        <v>681</v>
      </c>
      <c r="E9" s="681">
        <v>27410</v>
      </c>
      <c r="F9" s="682">
        <v>1114</v>
      </c>
      <c r="G9" s="682">
        <v>3775</v>
      </c>
      <c r="H9" s="682">
        <v>5041</v>
      </c>
      <c r="I9" s="682">
        <v>4808</v>
      </c>
      <c r="J9" s="682">
        <v>4524</v>
      </c>
      <c r="K9" s="682">
        <v>3196</v>
      </c>
      <c r="L9" s="682">
        <v>1916</v>
      </c>
      <c r="M9" s="682">
        <v>2047</v>
      </c>
      <c r="N9" s="682">
        <v>804</v>
      </c>
      <c r="O9" s="683">
        <v>117</v>
      </c>
      <c r="P9" s="17"/>
    </row>
    <row r="10" spans="1:17" ht="13.8" thickBot="1">
      <c r="A10" s="71"/>
      <c r="B10" s="1659"/>
      <c r="C10" s="1663"/>
      <c r="D10" s="701" t="s">
        <v>682</v>
      </c>
      <c r="E10" s="694">
        <v>58851</v>
      </c>
      <c r="F10" s="695">
        <v>1614</v>
      </c>
      <c r="G10" s="695">
        <v>4943</v>
      </c>
      <c r="H10" s="695">
        <v>7920</v>
      </c>
      <c r="I10" s="695">
        <v>8845</v>
      </c>
      <c r="J10" s="695">
        <v>8541</v>
      </c>
      <c r="K10" s="695">
        <v>7402</v>
      </c>
      <c r="L10" s="695">
        <v>6797</v>
      </c>
      <c r="M10" s="695">
        <v>6453</v>
      </c>
      <c r="N10" s="695">
        <v>4022</v>
      </c>
      <c r="O10" s="696">
        <v>1940</v>
      </c>
      <c r="P10" s="17"/>
      <c r="Q10" s="71"/>
    </row>
    <row r="11" spans="1:17" ht="13.5" customHeight="1" thickTop="1">
      <c r="A11" s="71"/>
      <c r="B11" s="1659"/>
      <c r="C11" s="1676" t="s">
        <v>711</v>
      </c>
      <c r="D11" s="702" t="s">
        <v>683</v>
      </c>
      <c r="E11" s="689">
        <v>58375</v>
      </c>
      <c r="F11" s="690">
        <v>1148</v>
      </c>
      <c r="G11" s="690">
        <v>4934</v>
      </c>
      <c r="H11" s="690">
        <v>7351</v>
      </c>
      <c r="I11" s="690">
        <v>8502</v>
      </c>
      <c r="J11" s="690">
        <v>8262</v>
      </c>
      <c r="K11" s="690">
        <v>7200</v>
      </c>
      <c r="L11" s="690">
        <v>7187</v>
      </c>
      <c r="M11" s="690">
        <v>6895</v>
      </c>
      <c r="N11" s="690">
        <v>4759</v>
      </c>
      <c r="O11" s="691">
        <v>1785</v>
      </c>
      <c r="P11" s="17"/>
    </row>
    <row r="12" spans="1:17">
      <c r="A12" s="71"/>
      <c r="B12" s="1659"/>
      <c r="C12" s="1662"/>
      <c r="D12" s="680" t="s">
        <v>162</v>
      </c>
      <c r="E12" s="681">
        <v>15188</v>
      </c>
      <c r="F12" s="682">
        <v>241</v>
      </c>
      <c r="G12" s="682">
        <v>1050</v>
      </c>
      <c r="H12" s="682">
        <v>1836</v>
      </c>
      <c r="I12" s="682">
        <v>2545</v>
      </c>
      <c r="J12" s="682">
        <v>2544</v>
      </c>
      <c r="K12" s="682">
        <v>2043</v>
      </c>
      <c r="L12" s="682">
        <v>1980</v>
      </c>
      <c r="M12" s="682">
        <v>1839</v>
      </c>
      <c r="N12" s="682">
        <v>736</v>
      </c>
      <c r="O12" s="683">
        <v>237</v>
      </c>
      <c r="P12" s="17"/>
    </row>
    <row r="13" spans="1:17">
      <c r="A13" s="71"/>
      <c r="B13" s="1659"/>
      <c r="C13" s="1662"/>
      <c r="D13" s="680" t="s">
        <v>169</v>
      </c>
      <c r="E13" s="681">
        <v>26211</v>
      </c>
      <c r="F13" s="682">
        <v>441</v>
      </c>
      <c r="G13" s="682">
        <v>1473</v>
      </c>
      <c r="H13" s="682">
        <v>2773</v>
      </c>
      <c r="I13" s="682">
        <v>4212</v>
      </c>
      <c r="J13" s="682">
        <v>4260</v>
      </c>
      <c r="K13" s="682">
        <v>3332</v>
      </c>
      <c r="L13" s="682">
        <v>3069</v>
      </c>
      <c r="M13" s="682">
        <v>2897</v>
      </c>
      <c r="N13" s="682">
        <v>2148</v>
      </c>
      <c r="O13" s="683">
        <v>1393</v>
      </c>
      <c r="P13" s="17"/>
    </row>
    <row r="14" spans="1:17">
      <c r="A14" s="71"/>
      <c r="B14" s="1659"/>
      <c r="C14" s="1662"/>
      <c r="D14" s="680" t="s">
        <v>171</v>
      </c>
      <c r="E14" s="681">
        <v>15026</v>
      </c>
      <c r="F14" s="682">
        <v>156</v>
      </c>
      <c r="G14" s="682">
        <v>655</v>
      </c>
      <c r="H14" s="682">
        <v>1361</v>
      </c>
      <c r="I14" s="682">
        <v>2304</v>
      </c>
      <c r="J14" s="682">
        <v>2448</v>
      </c>
      <c r="K14" s="682">
        <v>2065</v>
      </c>
      <c r="L14" s="682">
        <v>2183</v>
      </c>
      <c r="M14" s="682">
        <v>1973</v>
      </c>
      <c r="N14" s="682">
        <v>1162</v>
      </c>
      <c r="O14" s="683">
        <v>594</v>
      </c>
      <c r="P14" s="17"/>
    </row>
    <row r="15" spans="1:17">
      <c r="A15" s="71"/>
      <c r="B15" s="1659"/>
      <c r="C15" s="1662"/>
      <c r="D15" s="680" t="s">
        <v>172</v>
      </c>
      <c r="E15" s="681">
        <v>31418</v>
      </c>
      <c r="F15" s="682">
        <v>419</v>
      </c>
      <c r="G15" s="682">
        <v>2013</v>
      </c>
      <c r="H15" s="682">
        <v>3824</v>
      </c>
      <c r="I15" s="682">
        <v>4824</v>
      </c>
      <c r="J15" s="682">
        <v>5014</v>
      </c>
      <c r="K15" s="682">
        <v>4804</v>
      </c>
      <c r="L15" s="682">
        <v>4298</v>
      </c>
      <c r="M15" s="682">
        <v>3866</v>
      </c>
      <c r="N15" s="682">
        <v>1702</v>
      </c>
      <c r="O15" s="683">
        <v>386</v>
      </c>
      <c r="P15" s="17"/>
    </row>
    <row r="16" spans="1:17">
      <c r="A16" s="71"/>
      <c r="B16" s="1659"/>
      <c r="C16" s="1662"/>
      <c r="D16" s="680" t="s">
        <v>175</v>
      </c>
      <c r="E16" s="681">
        <v>17719</v>
      </c>
      <c r="F16" s="682">
        <v>293</v>
      </c>
      <c r="G16" s="682">
        <v>1232</v>
      </c>
      <c r="H16" s="682">
        <v>2281</v>
      </c>
      <c r="I16" s="682">
        <v>2989</v>
      </c>
      <c r="J16" s="682">
        <v>2884</v>
      </c>
      <c r="K16" s="682">
        <v>2493</v>
      </c>
      <c r="L16" s="682">
        <v>2373</v>
      </c>
      <c r="M16" s="682">
        <v>2034</v>
      </c>
      <c r="N16" s="682">
        <v>792</v>
      </c>
      <c r="O16" s="683">
        <v>219</v>
      </c>
      <c r="P16" s="17"/>
    </row>
    <row r="17" spans="1:16">
      <c r="A17" s="71"/>
      <c r="B17" s="1659"/>
      <c r="C17" s="1662"/>
      <c r="D17" s="680" t="s">
        <v>176</v>
      </c>
      <c r="E17" s="681">
        <v>23773</v>
      </c>
      <c r="F17" s="682">
        <v>276</v>
      </c>
      <c r="G17" s="682">
        <v>1315</v>
      </c>
      <c r="H17" s="682">
        <v>2791</v>
      </c>
      <c r="I17" s="682">
        <v>3789</v>
      </c>
      <c r="J17" s="682">
        <v>3995</v>
      </c>
      <c r="K17" s="682">
        <v>3235</v>
      </c>
      <c r="L17" s="682">
        <v>3076</v>
      </c>
      <c r="M17" s="682">
        <v>3124</v>
      </c>
      <c r="N17" s="682">
        <v>1446</v>
      </c>
      <c r="O17" s="683">
        <v>399</v>
      </c>
      <c r="P17" s="17"/>
    </row>
    <row r="18" spans="1:16">
      <c r="A18" s="71"/>
      <c r="B18" s="1659"/>
      <c r="C18" s="1662"/>
      <c r="D18" s="680" t="s">
        <v>177</v>
      </c>
      <c r="E18" s="681">
        <v>10151</v>
      </c>
      <c r="F18" s="682">
        <v>131</v>
      </c>
      <c r="G18" s="682">
        <v>675</v>
      </c>
      <c r="H18" s="682">
        <v>1183</v>
      </c>
      <c r="I18" s="682">
        <v>1607</v>
      </c>
      <c r="J18" s="682">
        <v>1504</v>
      </c>
      <c r="K18" s="682">
        <v>1326</v>
      </c>
      <c r="L18" s="682">
        <v>1430</v>
      </c>
      <c r="M18" s="682">
        <v>1407</v>
      </c>
      <c r="N18" s="682">
        <v>668</v>
      </c>
      <c r="O18" s="683">
        <v>178</v>
      </c>
      <c r="P18" s="17"/>
    </row>
    <row r="19" spans="1:16">
      <c r="A19" s="71"/>
      <c r="B19" s="1659"/>
      <c r="C19" s="1662"/>
      <c r="D19" s="680" t="s">
        <v>178</v>
      </c>
      <c r="E19" s="681">
        <v>13702</v>
      </c>
      <c r="F19" s="682">
        <v>198</v>
      </c>
      <c r="G19" s="682">
        <v>869</v>
      </c>
      <c r="H19" s="682">
        <v>1710</v>
      </c>
      <c r="I19" s="682">
        <v>2612</v>
      </c>
      <c r="J19" s="682">
        <v>2200</v>
      </c>
      <c r="K19" s="682">
        <v>1764</v>
      </c>
      <c r="L19" s="682">
        <v>1657</v>
      </c>
      <c r="M19" s="682">
        <v>1467</v>
      </c>
      <c r="N19" s="682">
        <v>751</v>
      </c>
      <c r="O19" s="683">
        <v>174</v>
      </c>
      <c r="P19" s="17"/>
    </row>
    <row r="20" spans="1:16">
      <c r="A20" s="71"/>
      <c r="B20" s="1659"/>
      <c r="C20" s="1662"/>
      <c r="D20" s="680" t="s">
        <v>181</v>
      </c>
      <c r="E20" s="681">
        <v>15976</v>
      </c>
      <c r="F20" s="682">
        <v>180</v>
      </c>
      <c r="G20" s="682">
        <v>1085</v>
      </c>
      <c r="H20" s="682">
        <v>1981</v>
      </c>
      <c r="I20" s="682">
        <v>2781</v>
      </c>
      <c r="J20" s="682">
        <v>2633</v>
      </c>
      <c r="K20" s="682">
        <v>2154</v>
      </c>
      <c r="L20" s="682">
        <v>1990</v>
      </c>
      <c r="M20" s="682">
        <v>1847</v>
      </c>
      <c r="N20" s="682">
        <v>935</v>
      </c>
      <c r="O20" s="683">
        <v>280</v>
      </c>
      <c r="P20" s="17"/>
    </row>
    <row r="21" spans="1:16">
      <c r="A21" s="71"/>
      <c r="B21" s="1659"/>
      <c r="C21" s="1662"/>
      <c r="D21" s="680" t="s">
        <v>183</v>
      </c>
      <c r="E21" s="681">
        <v>34446</v>
      </c>
      <c r="F21" s="682">
        <v>1199</v>
      </c>
      <c r="G21" s="682">
        <v>2881</v>
      </c>
      <c r="H21" s="682">
        <v>4268</v>
      </c>
      <c r="I21" s="682">
        <v>5291</v>
      </c>
      <c r="J21" s="682">
        <v>4969</v>
      </c>
      <c r="K21" s="682">
        <v>3921</v>
      </c>
      <c r="L21" s="682">
        <v>3797</v>
      </c>
      <c r="M21" s="682">
        <v>3779</v>
      </c>
      <c r="N21" s="682">
        <v>2785</v>
      </c>
      <c r="O21" s="683">
        <v>1136</v>
      </c>
      <c r="P21" s="17"/>
    </row>
    <row r="22" spans="1:16" ht="13.8" thickBot="1">
      <c r="A22" s="71"/>
      <c r="B22" s="1659"/>
      <c r="C22" s="1663"/>
      <c r="D22" s="701" t="s">
        <v>684</v>
      </c>
      <c r="E22" s="694">
        <v>4442</v>
      </c>
      <c r="F22" s="695">
        <v>211</v>
      </c>
      <c r="G22" s="695">
        <v>509</v>
      </c>
      <c r="H22" s="695">
        <v>698</v>
      </c>
      <c r="I22" s="695">
        <v>736</v>
      </c>
      <c r="J22" s="695">
        <v>671</v>
      </c>
      <c r="K22" s="695">
        <v>542</v>
      </c>
      <c r="L22" s="695">
        <v>424</v>
      </c>
      <c r="M22" s="695">
        <v>359</v>
      </c>
      <c r="N22" s="695">
        <v>173</v>
      </c>
      <c r="O22" s="696">
        <v>90</v>
      </c>
      <c r="P22" s="17"/>
    </row>
    <row r="23" spans="1:16" ht="13.8" thickTop="1">
      <c r="A23" s="71"/>
      <c r="B23" s="1659"/>
      <c r="C23" s="1666" t="s">
        <v>685</v>
      </c>
      <c r="D23" s="702" t="s">
        <v>686</v>
      </c>
      <c r="E23" s="689">
        <v>170047</v>
      </c>
      <c r="F23" s="690">
        <v>25678</v>
      </c>
      <c r="G23" s="690">
        <v>35838</v>
      </c>
      <c r="H23" s="690">
        <v>30636</v>
      </c>
      <c r="I23" s="690">
        <v>25741</v>
      </c>
      <c r="J23" s="690">
        <v>19782</v>
      </c>
      <c r="K23" s="690">
        <v>13843</v>
      </c>
      <c r="L23" s="690">
        <v>8828</v>
      </c>
      <c r="M23" s="690">
        <v>5996</v>
      </c>
      <c r="N23" s="690">
        <v>2018</v>
      </c>
      <c r="O23" s="691">
        <v>878</v>
      </c>
      <c r="P23" s="17"/>
    </row>
    <row r="24" spans="1:16">
      <c r="A24" s="71"/>
      <c r="B24" s="1659"/>
      <c r="C24" s="1666"/>
      <c r="D24" s="680" t="s">
        <v>687</v>
      </c>
      <c r="E24" s="681">
        <v>32000</v>
      </c>
      <c r="F24" s="682">
        <v>3499</v>
      </c>
      <c r="G24" s="682">
        <v>4562</v>
      </c>
      <c r="H24" s="682">
        <v>5193</v>
      </c>
      <c r="I24" s="682">
        <v>5379</v>
      </c>
      <c r="J24" s="682">
        <v>4494</v>
      </c>
      <c r="K24" s="682">
        <v>3274</v>
      </c>
      <c r="L24" s="682">
        <v>2501</v>
      </c>
      <c r="M24" s="682">
        <v>1859</v>
      </c>
      <c r="N24" s="682">
        <v>640</v>
      </c>
      <c r="O24" s="683">
        <v>422</v>
      </c>
      <c r="P24" s="17"/>
    </row>
    <row r="25" spans="1:16">
      <c r="A25" s="71"/>
      <c r="B25" s="1659"/>
      <c r="C25" s="1666"/>
      <c r="D25" s="680" t="s">
        <v>688</v>
      </c>
      <c r="E25" s="681">
        <v>120702</v>
      </c>
      <c r="F25" s="682">
        <v>7062</v>
      </c>
      <c r="G25" s="682">
        <v>14075</v>
      </c>
      <c r="H25" s="682">
        <v>16591</v>
      </c>
      <c r="I25" s="682">
        <v>17193</v>
      </c>
      <c r="J25" s="682">
        <v>16729</v>
      </c>
      <c r="K25" s="682">
        <v>14610</v>
      </c>
      <c r="L25" s="682">
        <v>12723</v>
      </c>
      <c r="M25" s="682">
        <v>11302</v>
      </c>
      <c r="N25" s="682">
        <v>5814</v>
      </c>
      <c r="O25" s="683">
        <v>3703</v>
      </c>
      <c r="P25" s="17"/>
    </row>
    <row r="26" spans="1:16">
      <c r="A26" s="71"/>
      <c r="B26" s="1659"/>
      <c r="C26" s="1666"/>
      <c r="D26" s="680" t="s">
        <v>689</v>
      </c>
      <c r="E26" s="681">
        <v>98008</v>
      </c>
      <c r="F26" s="682">
        <v>5367</v>
      </c>
      <c r="G26" s="682">
        <v>14780</v>
      </c>
      <c r="H26" s="682">
        <v>19411</v>
      </c>
      <c r="I26" s="682">
        <v>17567</v>
      </c>
      <c r="J26" s="682">
        <v>14807</v>
      </c>
      <c r="K26" s="682">
        <v>10105</v>
      </c>
      <c r="L26" s="682">
        <v>6842</v>
      </c>
      <c r="M26" s="682">
        <v>5662</v>
      </c>
      <c r="N26" s="682">
        <v>2465</v>
      </c>
      <c r="O26" s="683">
        <v>770</v>
      </c>
      <c r="P26" s="17"/>
    </row>
    <row r="27" spans="1:16">
      <c r="A27" s="71"/>
      <c r="B27" s="1659"/>
      <c r="C27" s="1666"/>
      <c r="D27" s="680" t="s">
        <v>690</v>
      </c>
      <c r="E27" s="681">
        <v>391423</v>
      </c>
      <c r="F27" s="682">
        <v>49869</v>
      </c>
      <c r="G27" s="682">
        <v>77106</v>
      </c>
      <c r="H27" s="682">
        <v>73257</v>
      </c>
      <c r="I27" s="682">
        <v>63009</v>
      </c>
      <c r="J27" s="682">
        <v>49182</v>
      </c>
      <c r="K27" s="682">
        <v>32130</v>
      </c>
      <c r="L27" s="682">
        <v>20593</v>
      </c>
      <c r="M27" s="682">
        <v>15486</v>
      </c>
      <c r="N27" s="682">
        <v>5639</v>
      </c>
      <c r="O27" s="683">
        <v>3285</v>
      </c>
      <c r="P27" s="17"/>
    </row>
    <row r="28" spans="1:16">
      <c r="A28" s="71"/>
      <c r="B28" s="1659"/>
      <c r="C28" s="1666"/>
      <c r="D28" s="680" t="s">
        <v>691</v>
      </c>
      <c r="E28" s="681">
        <v>66350</v>
      </c>
      <c r="F28" s="682">
        <v>5976</v>
      </c>
      <c r="G28" s="682">
        <v>12768</v>
      </c>
      <c r="H28" s="682">
        <v>13776</v>
      </c>
      <c r="I28" s="682">
        <v>11873</v>
      </c>
      <c r="J28" s="682">
        <v>9159</v>
      </c>
      <c r="K28" s="682">
        <v>5631</v>
      </c>
      <c r="L28" s="682">
        <v>3329</v>
      </c>
      <c r="M28" s="682">
        <v>2412</v>
      </c>
      <c r="N28" s="682">
        <v>817</v>
      </c>
      <c r="O28" s="683">
        <v>401</v>
      </c>
      <c r="P28" s="17"/>
    </row>
    <row r="29" spans="1:16">
      <c r="A29" s="71"/>
      <c r="B29" s="1659"/>
      <c r="C29" s="1666"/>
      <c r="D29" s="680" t="s">
        <v>248</v>
      </c>
      <c r="E29" s="681">
        <v>24632</v>
      </c>
      <c r="F29" s="682">
        <v>2053</v>
      </c>
      <c r="G29" s="682">
        <v>4666</v>
      </c>
      <c r="H29" s="682">
        <v>4791</v>
      </c>
      <c r="I29" s="682">
        <v>4175</v>
      </c>
      <c r="J29" s="682">
        <v>3288</v>
      </c>
      <c r="K29" s="682">
        <v>2235</v>
      </c>
      <c r="L29" s="682">
        <v>1491</v>
      </c>
      <c r="M29" s="682">
        <v>1159</v>
      </c>
      <c r="N29" s="682">
        <v>450</v>
      </c>
      <c r="O29" s="683">
        <v>234</v>
      </c>
      <c r="P29" s="17"/>
    </row>
    <row r="30" spans="1:16">
      <c r="A30" s="71"/>
      <c r="B30" s="1659"/>
      <c r="C30" s="1666"/>
      <c r="D30" s="680" t="s">
        <v>692</v>
      </c>
      <c r="E30" s="681">
        <v>7818</v>
      </c>
      <c r="F30" s="682">
        <v>351</v>
      </c>
      <c r="G30" s="682">
        <v>1047</v>
      </c>
      <c r="H30" s="682">
        <v>1329</v>
      </c>
      <c r="I30" s="682">
        <v>1323</v>
      </c>
      <c r="J30" s="682">
        <v>1200</v>
      </c>
      <c r="K30" s="682">
        <v>956</v>
      </c>
      <c r="L30" s="682">
        <v>745</v>
      </c>
      <c r="M30" s="682">
        <v>583</v>
      </c>
      <c r="N30" s="682">
        <v>175</v>
      </c>
      <c r="O30" s="683">
        <v>82</v>
      </c>
      <c r="P30" s="17"/>
    </row>
    <row r="31" spans="1:16">
      <c r="A31" s="71"/>
      <c r="B31" s="1659"/>
      <c r="C31" s="1666"/>
      <c r="D31" s="680" t="s">
        <v>249</v>
      </c>
      <c r="E31" s="681">
        <v>103950</v>
      </c>
      <c r="F31" s="682">
        <v>8029</v>
      </c>
      <c r="G31" s="682">
        <v>15101</v>
      </c>
      <c r="H31" s="682">
        <v>15749</v>
      </c>
      <c r="I31" s="682">
        <v>14657</v>
      </c>
      <c r="J31" s="682">
        <v>13913</v>
      </c>
      <c r="K31" s="682">
        <v>11857</v>
      </c>
      <c r="L31" s="682">
        <v>9425</v>
      </c>
      <c r="M31" s="682">
        <v>7825</v>
      </c>
      <c r="N31" s="682">
        <v>3965</v>
      </c>
      <c r="O31" s="683">
        <v>2560</v>
      </c>
      <c r="P31" s="17"/>
    </row>
    <row r="32" spans="1:16">
      <c r="A32" s="71"/>
      <c r="B32" s="1659"/>
      <c r="C32" s="1666"/>
      <c r="D32" s="680" t="s">
        <v>693</v>
      </c>
      <c r="E32" s="681">
        <v>197762</v>
      </c>
      <c r="F32" s="682">
        <v>14028</v>
      </c>
      <c r="G32" s="682">
        <v>30666</v>
      </c>
      <c r="H32" s="682">
        <v>34652</v>
      </c>
      <c r="I32" s="682">
        <v>33173</v>
      </c>
      <c r="J32" s="682">
        <v>28940</v>
      </c>
      <c r="K32" s="682">
        <v>21826</v>
      </c>
      <c r="L32" s="682">
        <v>15262</v>
      </c>
      <c r="M32" s="682">
        <v>11804</v>
      </c>
      <c r="N32" s="682">
        <v>4203</v>
      </c>
      <c r="O32" s="683">
        <v>2239</v>
      </c>
      <c r="P32" s="17"/>
    </row>
    <row r="33" spans="1:16">
      <c r="A33" s="71"/>
      <c r="B33" s="1659"/>
      <c r="C33" s="1666"/>
      <c r="D33" s="680" t="s">
        <v>694</v>
      </c>
      <c r="E33" s="681">
        <v>7378</v>
      </c>
      <c r="F33" s="682">
        <v>356</v>
      </c>
      <c r="G33" s="682">
        <v>1212</v>
      </c>
      <c r="H33" s="682">
        <v>1583</v>
      </c>
      <c r="I33" s="682">
        <v>1484</v>
      </c>
      <c r="J33" s="682">
        <v>1098</v>
      </c>
      <c r="K33" s="682">
        <v>745</v>
      </c>
      <c r="L33" s="682">
        <v>423</v>
      </c>
      <c r="M33" s="682">
        <v>292</v>
      </c>
      <c r="N33" s="682">
        <v>118</v>
      </c>
      <c r="O33" s="683">
        <v>37</v>
      </c>
      <c r="P33" s="17"/>
    </row>
    <row r="34" spans="1:16">
      <c r="A34" s="71"/>
      <c r="B34" s="1659"/>
      <c r="C34" s="1666"/>
      <c r="D34" s="680" t="s">
        <v>695</v>
      </c>
      <c r="E34" s="681">
        <v>25687</v>
      </c>
      <c r="F34" s="682">
        <v>1630</v>
      </c>
      <c r="G34" s="682">
        <v>3367</v>
      </c>
      <c r="H34" s="682">
        <v>3525</v>
      </c>
      <c r="I34" s="682">
        <v>3583</v>
      </c>
      <c r="J34" s="682">
        <v>3430</v>
      </c>
      <c r="K34" s="682">
        <v>2986</v>
      </c>
      <c r="L34" s="682">
        <v>2513</v>
      </c>
      <c r="M34" s="682">
        <v>2332</v>
      </c>
      <c r="N34" s="682">
        <v>1231</v>
      </c>
      <c r="O34" s="683">
        <v>934</v>
      </c>
      <c r="P34" s="17"/>
    </row>
    <row r="35" spans="1:16">
      <c r="A35" s="71"/>
      <c r="B35" s="1659"/>
      <c r="C35" s="1666"/>
      <c r="D35" s="680" t="s">
        <v>696</v>
      </c>
      <c r="E35" s="681">
        <v>113954</v>
      </c>
      <c r="F35" s="682">
        <v>30215</v>
      </c>
      <c r="G35" s="682">
        <v>22188</v>
      </c>
      <c r="H35" s="682">
        <v>17010</v>
      </c>
      <c r="I35" s="682">
        <v>14475</v>
      </c>
      <c r="J35" s="682">
        <v>11131</v>
      </c>
      <c r="K35" s="682">
        <v>7697</v>
      </c>
      <c r="L35" s="682">
        <v>5019</v>
      </c>
      <c r="M35" s="682">
        <v>3741</v>
      </c>
      <c r="N35" s="682">
        <v>1350</v>
      </c>
      <c r="O35" s="683">
        <v>611</v>
      </c>
      <c r="P35" s="17"/>
    </row>
    <row r="36" spans="1:16">
      <c r="A36" s="71"/>
      <c r="B36" s="1659"/>
      <c r="C36" s="1666"/>
      <c r="D36" s="680" t="s">
        <v>697</v>
      </c>
      <c r="E36" s="681">
        <v>203912</v>
      </c>
      <c r="F36" s="682">
        <v>9636</v>
      </c>
      <c r="G36" s="682">
        <v>28610</v>
      </c>
      <c r="H36" s="682">
        <v>34403</v>
      </c>
      <c r="I36" s="682">
        <v>33608</v>
      </c>
      <c r="J36" s="682">
        <v>29075</v>
      </c>
      <c r="K36" s="682">
        <v>24000</v>
      </c>
      <c r="L36" s="682">
        <v>19245</v>
      </c>
      <c r="M36" s="682">
        <v>15361</v>
      </c>
      <c r="N36" s="682">
        <v>6292</v>
      </c>
      <c r="O36" s="683">
        <v>2546</v>
      </c>
      <c r="P36" s="17"/>
    </row>
    <row r="37" spans="1:16">
      <c r="A37" s="71"/>
      <c r="B37" s="1659"/>
      <c r="C37" s="1666"/>
      <c r="D37" s="680" t="s">
        <v>698</v>
      </c>
      <c r="E37" s="681">
        <v>32843</v>
      </c>
      <c r="F37" s="682">
        <v>4349</v>
      </c>
      <c r="G37" s="682">
        <v>6099</v>
      </c>
      <c r="H37" s="682">
        <v>6060</v>
      </c>
      <c r="I37" s="682">
        <v>5648</v>
      </c>
      <c r="J37" s="682">
        <v>4102</v>
      </c>
      <c r="K37" s="682">
        <v>2553</v>
      </c>
      <c r="L37" s="682">
        <v>1684</v>
      </c>
      <c r="M37" s="682">
        <v>1289</v>
      </c>
      <c r="N37" s="682">
        <v>584</v>
      </c>
      <c r="O37" s="683">
        <v>298</v>
      </c>
      <c r="P37" s="17"/>
    </row>
    <row r="38" spans="1:16">
      <c r="A38" s="71"/>
      <c r="B38" s="1659"/>
      <c r="C38" s="1666"/>
      <c r="D38" s="680" t="s">
        <v>699</v>
      </c>
      <c r="E38" s="681">
        <v>78901</v>
      </c>
      <c r="F38" s="682">
        <v>10238</v>
      </c>
      <c r="G38" s="682">
        <v>17004</v>
      </c>
      <c r="H38" s="682">
        <v>14352</v>
      </c>
      <c r="I38" s="682">
        <v>11165</v>
      </c>
      <c r="J38" s="682">
        <v>8868</v>
      </c>
      <c r="K38" s="682">
        <v>6353</v>
      </c>
      <c r="L38" s="682">
        <v>4501</v>
      </c>
      <c r="M38" s="682">
        <v>3792</v>
      </c>
      <c r="N38" s="682">
        <v>1495</v>
      </c>
      <c r="O38" s="683">
        <v>816</v>
      </c>
      <c r="P38" s="17"/>
    </row>
    <row r="39" spans="1:16" ht="13.8" thickBot="1">
      <c r="A39" s="71"/>
      <c r="B39" s="1660"/>
      <c r="C39" s="1667"/>
      <c r="D39" s="701" t="s">
        <v>700</v>
      </c>
      <c r="E39" s="694">
        <v>34377</v>
      </c>
      <c r="F39" s="695">
        <v>2921</v>
      </c>
      <c r="G39" s="695">
        <v>5654</v>
      </c>
      <c r="H39" s="695">
        <v>6156</v>
      </c>
      <c r="I39" s="695">
        <v>5866</v>
      </c>
      <c r="J39" s="695">
        <v>5081</v>
      </c>
      <c r="K39" s="695">
        <v>3518</v>
      </c>
      <c r="L39" s="695">
        <v>2143</v>
      </c>
      <c r="M39" s="695">
        <v>1791</v>
      </c>
      <c r="N39" s="695">
        <v>740</v>
      </c>
      <c r="O39" s="696">
        <v>346</v>
      </c>
      <c r="P39" s="17"/>
    </row>
    <row r="40" spans="1:16" ht="13.8" thickTop="1">
      <c r="A40" s="71"/>
      <c r="B40" s="1668" t="s">
        <v>366</v>
      </c>
      <c r="C40" s="1669"/>
      <c r="D40" s="697" t="s">
        <v>701</v>
      </c>
      <c r="E40" s="698">
        <v>8922</v>
      </c>
      <c r="F40" s="699">
        <v>1</v>
      </c>
      <c r="G40" s="699">
        <v>146</v>
      </c>
      <c r="H40" s="699">
        <v>686</v>
      </c>
      <c r="I40" s="699">
        <v>1308</v>
      </c>
      <c r="J40" s="699">
        <v>1622</v>
      </c>
      <c r="K40" s="699">
        <v>1477</v>
      </c>
      <c r="L40" s="699">
        <v>1333</v>
      </c>
      <c r="M40" s="699">
        <v>1184</v>
      </c>
      <c r="N40" s="699">
        <v>667</v>
      </c>
      <c r="O40" s="700">
        <v>380</v>
      </c>
      <c r="P40" s="17"/>
    </row>
    <row r="41" spans="1:16">
      <c r="A41" s="71"/>
      <c r="B41" s="1648"/>
      <c r="C41" s="1649"/>
      <c r="D41" s="680" t="s">
        <v>702</v>
      </c>
      <c r="E41" s="681">
        <v>368</v>
      </c>
      <c r="F41" s="682">
        <v>0</v>
      </c>
      <c r="G41" s="682">
        <v>11</v>
      </c>
      <c r="H41" s="682">
        <v>63</v>
      </c>
      <c r="I41" s="682">
        <v>77</v>
      </c>
      <c r="J41" s="682">
        <v>74</v>
      </c>
      <c r="K41" s="682">
        <v>35</v>
      </c>
      <c r="L41" s="682">
        <v>27</v>
      </c>
      <c r="M41" s="682">
        <v>27</v>
      </c>
      <c r="N41" s="682">
        <v>32</v>
      </c>
      <c r="O41" s="683">
        <v>22</v>
      </c>
      <c r="P41" s="17"/>
    </row>
    <row r="42" spans="1:16">
      <c r="A42" s="71"/>
      <c r="B42" s="1648"/>
      <c r="C42" s="1649"/>
      <c r="D42" s="680" t="s">
        <v>703</v>
      </c>
      <c r="E42" s="681">
        <v>277420</v>
      </c>
      <c r="F42" s="682">
        <v>5683</v>
      </c>
      <c r="G42" s="682">
        <v>23950</v>
      </c>
      <c r="H42" s="682">
        <v>34548</v>
      </c>
      <c r="I42" s="682">
        <v>42079</v>
      </c>
      <c r="J42" s="682">
        <v>48453</v>
      </c>
      <c r="K42" s="682">
        <v>46694</v>
      </c>
      <c r="L42" s="682">
        <v>41289</v>
      </c>
      <c r="M42" s="682">
        <v>25553</v>
      </c>
      <c r="N42" s="682">
        <v>4491</v>
      </c>
      <c r="O42" s="683">
        <v>1879</v>
      </c>
      <c r="P42" s="17"/>
    </row>
    <row r="43" spans="1:16">
      <c r="A43" s="71"/>
      <c r="B43" s="1648"/>
      <c r="C43" s="1649"/>
      <c r="D43" s="680" t="s">
        <v>704</v>
      </c>
      <c r="E43" s="681">
        <v>15695</v>
      </c>
      <c r="F43" s="682">
        <v>31</v>
      </c>
      <c r="G43" s="682">
        <v>294</v>
      </c>
      <c r="H43" s="682">
        <v>981</v>
      </c>
      <c r="I43" s="682">
        <v>2358</v>
      </c>
      <c r="J43" s="682">
        <v>2728</v>
      </c>
      <c r="K43" s="682">
        <v>2027</v>
      </c>
      <c r="L43" s="682">
        <v>2245</v>
      </c>
      <c r="M43" s="682">
        <v>2516</v>
      </c>
      <c r="N43" s="682">
        <v>1626</v>
      </c>
      <c r="O43" s="683">
        <v>805</v>
      </c>
      <c r="P43" s="17"/>
    </row>
    <row r="44" spans="1:16">
      <c r="A44" s="71"/>
      <c r="B44" s="1648"/>
      <c r="C44" s="1649"/>
      <c r="D44" s="680" t="s">
        <v>705</v>
      </c>
      <c r="E44" s="681">
        <v>50721</v>
      </c>
      <c r="F44" s="682">
        <v>1122</v>
      </c>
      <c r="G44" s="682">
        <v>3783</v>
      </c>
      <c r="H44" s="682">
        <v>6615</v>
      </c>
      <c r="I44" s="682">
        <v>7978</v>
      </c>
      <c r="J44" s="682">
        <v>8401</v>
      </c>
      <c r="K44" s="682">
        <v>6489</v>
      </c>
      <c r="L44" s="682">
        <v>6115</v>
      </c>
      <c r="M44" s="682">
        <v>5025</v>
      </c>
      <c r="N44" s="682">
        <v>3240</v>
      </c>
      <c r="O44" s="683">
        <v>1703</v>
      </c>
      <c r="P44" s="17"/>
    </row>
    <row r="45" spans="1:16">
      <c r="A45" s="71"/>
      <c r="B45" s="1648"/>
      <c r="C45" s="1649"/>
      <c r="D45" s="680" t="s">
        <v>706</v>
      </c>
      <c r="E45" s="681">
        <v>5252</v>
      </c>
      <c r="F45" s="682">
        <v>118</v>
      </c>
      <c r="G45" s="682">
        <v>483</v>
      </c>
      <c r="H45" s="682">
        <v>736</v>
      </c>
      <c r="I45" s="682">
        <v>897</v>
      </c>
      <c r="J45" s="682">
        <v>826</v>
      </c>
      <c r="K45" s="682">
        <v>676</v>
      </c>
      <c r="L45" s="682">
        <v>623</v>
      </c>
      <c r="M45" s="682">
        <v>650</v>
      </c>
      <c r="N45" s="682">
        <v>198</v>
      </c>
      <c r="O45" s="683">
        <v>35</v>
      </c>
      <c r="P45" s="17"/>
    </row>
    <row r="46" spans="1:16" ht="13.8" thickBot="1">
      <c r="A46" s="71"/>
      <c r="B46" s="1650"/>
      <c r="C46" s="1651"/>
      <c r="D46" s="701" t="s">
        <v>410</v>
      </c>
      <c r="E46" s="694">
        <v>144</v>
      </c>
      <c r="F46" s="695">
        <v>4</v>
      </c>
      <c r="G46" s="695">
        <v>17</v>
      </c>
      <c r="H46" s="695">
        <v>35</v>
      </c>
      <c r="I46" s="695">
        <v>34</v>
      </c>
      <c r="J46" s="695">
        <v>19</v>
      </c>
      <c r="K46" s="695">
        <v>17</v>
      </c>
      <c r="L46" s="695">
        <v>8</v>
      </c>
      <c r="M46" s="695">
        <v>7</v>
      </c>
      <c r="N46" s="695">
        <v>3</v>
      </c>
      <c r="O46" s="696">
        <v>0</v>
      </c>
      <c r="P46" s="17"/>
    </row>
    <row r="47" spans="1:16" ht="14.4" thickTop="1" thickBot="1">
      <c r="A47" s="71"/>
      <c r="B47" s="1670" t="s">
        <v>713</v>
      </c>
      <c r="C47" s="1671"/>
      <c r="D47" s="1672"/>
      <c r="E47" s="694">
        <v>20121</v>
      </c>
      <c r="F47" s="695">
        <v>1588</v>
      </c>
      <c r="G47" s="695">
        <v>4252</v>
      </c>
      <c r="H47" s="695">
        <v>5167</v>
      </c>
      <c r="I47" s="695">
        <v>4788</v>
      </c>
      <c r="J47" s="695">
        <v>2495</v>
      </c>
      <c r="K47" s="695">
        <v>1029</v>
      </c>
      <c r="L47" s="695">
        <v>404</v>
      </c>
      <c r="M47" s="695">
        <v>145</v>
      </c>
      <c r="N47" s="695">
        <v>54</v>
      </c>
      <c r="O47" s="696">
        <v>46</v>
      </c>
      <c r="P47" s="17"/>
    </row>
    <row r="48" spans="1:16" ht="13.8" thickTop="1">
      <c r="A48" s="71"/>
      <c r="P48" s="17"/>
    </row>
    <row r="49" spans="2:16">
      <c r="B49" s="171" t="s">
        <v>18</v>
      </c>
      <c r="P49" s="17"/>
    </row>
    <row r="50" spans="2:16">
      <c r="B50" s="19" t="s">
        <v>707</v>
      </c>
      <c r="P50" s="17"/>
    </row>
    <row r="51" spans="2:16">
      <c r="B51" s="19" t="s">
        <v>708</v>
      </c>
      <c r="P51" s="17"/>
    </row>
    <row r="52" spans="2:16">
      <c r="B52" s="19"/>
      <c r="P52" s="17"/>
    </row>
    <row r="53" spans="2:16">
      <c r="B53" s="19" t="s">
        <v>709</v>
      </c>
      <c r="P53" s="17"/>
    </row>
  </sheetData>
  <sheetProtection algorithmName="SHA-512" hashValue="ImaxI0y9Tf+DB1UrOn2FxR7lXgeNg6e0A/D02fxk8uCK4iXtK4uRTPOIary67Fkk72dVUXZ8n/cCz90cSDoXCQ==" saltValue="mJFEU7jGD6BLCvsw7yfnSw==" spinCount="100000" sheet="1" objects="1" scenarios="1"/>
  <mergeCells count="10">
    <mergeCell ref="B4:D5"/>
    <mergeCell ref="E4:E5"/>
    <mergeCell ref="F4:O4"/>
    <mergeCell ref="B40:C46"/>
    <mergeCell ref="B47:D47"/>
    <mergeCell ref="B6:D6"/>
    <mergeCell ref="B7:B39"/>
    <mergeCell ref="C7:C10"/>
    <mergeCell ref="C11:C22"/>
    <mergeCell ref="C23:C39"/>
  </mergeCells>
  <hyperlinks>
    <hyperlink ref="P1" location="Indice!A1" display="volver al índice"/>
  </hyperlinks>
  <pageMargins left="0.70866141732283472" right="0.70866141732283472" top="0.74803149606299213" bottom="0.74803149606299213" header="0.31496062992125984" footer="0.31496062992125984"/>
  <pageSetup paperSize="9" scale="6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54"/>
  <sheetViews>
    <sheetView showGridLines="0" zoomScaleNormal="100" workbookViewId="0">
      <selection activeCell="P1" sqref="P1"/>
    </sheetView>
  </sheetViews>
  <sheetFormatPr baseColWidth="10" defaultColWidth="11.44140625" defaultRowHeight="13.2"/>
  <cols>
    <col min="1" max="2" width="11.44140625" style="6"/>
    <col min="3" max="3" width="13.44140625" style="6" customWidth="1"/>
    <col min="4" max="4" width="35.5546875" style="6" customWidth="1"/>
    <col min="5" max="15" width="11.44140625" style="6"/>
    <col min="16" max="16" width="8.109375" style="12" customWidth="1"/>
    <col min="17" max="16384" width="11.44140625" style="6"/>
  </cols>
  <sheetData>
    <row r="1" spans="1:16" ht="26.25" customHeight="1" thickTop="1" thickBot="1">
      <c r="B1" s="499" t="s">
        <v>1058</v>
      </c>
      <c r="C1" s="467"/>
      <c r="D1" s="467"/>
      <c r="E1" s="467"/>
      <c r="F1" s="467"/>
      <c r="G1" s="467"/>
      <c r="H1" s="467"/>
      <c r="I1" s="467"/>
      <c r="J1" s="467"/>
      <c r="K1" s="467"/>
      <c r="L1" s="467"/>
      <c r="M1" s="467"/>
      <c r="N1" s="467"/>
      <c r="O1" s="467"/>
      <c r="P1" s="383" t="s">
        <v>285</v>
      </c>
    </row>
    <row r="2" spans="1:16" ht="13.5" customHeight="1">
      <c r="B2" s="477"/>
      <c r="C2" s="468"/>
      <c r="D2" s="468"/>
      <c r="E2" s="468"/>
      <c r="F2" s="468"/>
      <c r="G2" s="468"/>
      <c r="H2" s="468"/>
      <c r="I2" s="468"/>
      <c r="J2" s="468"/>
      <c r="K2" s="468"/>
      <c r="L2" s="468"/>
      <c r="M2" s="468"/>
      <c r="N2" s="468"/>
      <c r="O2" s="468"/>
      <c r="P2" s="17"/>
    </row>
    <row r="3" spans="1:16" ht="25.5" customHeight="1">
      <c r="B3" s="468"/>
      <c r="C3" s="468"/>
      <c r="D3" s="468"/>
      <c r="E3" s="518" t="s">
        <v>675</v>
      </c>
      <c r="F3" s="518" t="s">
        <v>676</v>
      </c>
      <c r="G3" s="518" t="s">
        <v>677</v>
      </c>
      <c r="H3" s="468"/>
      <c r="I3" s="468"/>
      <c r="J3" s="468"/>
      <c r="K3" s="468"/>
      <c r="L3" s="468"/>
      <c r="M3" s="468"/>
      <c r="N3" s="468"/>
      <c r="O3" s="468"/>
      <c r="P3" s="17"/>
    </row>
    <row r="4" spans="1:16" ht="13.5" customHeight="1" thickBot="1">
      <c r="B4" s="1645" t="s">
        <v>678</v>
      </c>
      <c r="C4" s="1645"/>
      <c r="D4" s="1584"/>
      <c r="E4" s="1600" t="s">
        <v>1203</v>
      </c>
      <c r="F4" s="1643" t="s">
        <v>768</v>
      </c>
      <c r="G4" s="1644"/>
      <c r="H4" s="1644"/>
      <c r="I4" s="1644"/>
      <c r="J4" s="1644"/>
      <c r="K4" s="1644"/>
      <c r="L4" s="1644"/>
      <c r="M4" s="1644"/>
      <c r="N4" s="1644"/>
      <c r="O4" s="1644"/>
      <c r="P4" s="17"/>
    </row>
    <row r="5" spans="1:16" ht="19.5" customHeight="1" thickBot="1">
      <c r="B5" s="1577"/>
      <c r="C5" s="1577"/>
      <c r="D5" s="1585"/>
      <c r="E5" s="1601"/>
      <c r="F5" s="528" t="s">
        <v>716</v>
      </c>
      <c r="G5" s="529" t="s">
        <v>8</v>
      </c>
      <c r="H5" s="529" t="s">
        <v>9</v>
      </c>
      <c r="I5" s="529" t="s">
        <v>10</v>
      </c>
      <c r="J5" s="529" t="s">
        <v>11</v>
      </c>
      <c r="K5" s="529" t="s">
        <v>12</v>
      </c>
      <c r="L5" s="529" t="s">
        <v>13</v>
      </c>
      <c r="M5" s="529" t="s">
        <v>14</v>
      </c>
      <c r="N5" s="529" t="s">
        <v>15</v>
      </c>
      <c r="O5" s="527" t="s">
        <v>16</v>
      </c>
      <c r="P5" s="17"/>
    </row>
    <row r="6" spans="1:16" ht="21" customHeight="1" thickBot="1">
      <c r="A6" s="71"/>
      <c r="B6" s="1655" t="s">
        <v>0</v>
      </c>
      <c r="C6" s="1656"/>
      <c r="D6" s="1657"/>
      <c r="E6" s="712">
        <v>33309</v>
      </c>
      <c r="F6" s="713">
        <v>18077</v>
      </c>
      <c r="G6" s="713">
        <v>24488</v>
      </c>
      <c r="H6" s="713">
        <v>30106</v>
      </c>
      <c r="I6" s="713">
        <v>33954</v>
      </c>
      <c r="J6" s="713">
        <v>37236</v>
      </c>
      <c r="K6" s="713">
        <v>39855</v>
      </c>
      <c r="L6" s="713">
        <v>41168</v>
      </c>
      <c r="M6" s="713">
        <v>43294</v>
      </c>
      <c r="N6" s="713">
        <v>44058</v>
      </c>
      <c r="O6" s="714">
        <v>39205</v>
      </c>
      <c r="P6" s="17"/>
    </row>
    <row r="7" spans="1:16" ht="12.75" customHeight="1">
      <c r="A7" s="71"/>
      <c r="B7" s="1658" t="s">
        <v>712</v>
      </c>
      <c r="C7" s="1661" t="s">
        <v>710</v>
      </c>
      <c r="D7" s="521" t="s">
        <v>679</v>
      </c>
      <c r="E7" s="706">
        <v>41567</v>
      </c>
      <c r="F7" s="678">
        <v>26732</v>
      </c>
      <c r="G7" s="678">
        <v>29934</v>
      </c>
      <c r="H7" s="678">
        <v>35605</v>
      </c>
      <c r="I7" s="678">
        <v>39348</v>
      </c>
      <c r="J7" s="678">
        <v>43085</v>
      </c>
      <c r="K7" s="678">
        <v>44453</v>
      </c>
      <c r="L7" s="678">
        <v>46888</v>
      </c>
      <c r="M7" s="678">
        <v>49240</v>
      </c>
      <c r="N7" s="678">
        <v>50274</v>
      </c>
      <c r="O7" s="679">
        <v>50894</v>
      </c>
      <c r="P7" s="17"/>
    </row>
    <row r="8" spans="1:16">
      <c r="A8" s="71"/>
      <c r="B8" s="1659"/>
      <c r="C8" s="1662"/>
      <c r="D8" s="522" t="s">
        <v>680</v>
      </c>
      <c r="E8" s="707">
        <v>79351</v>
      </c>
      <c r="F8" s="682">
        <v>39229</v>
      </c>
      <c r="G8" s="682">
        <v>45577</v>
      </c>
      <c r="H8" s="682">
        <v>54440</v>
      </c>
      <c r="I8" s="682">
        <v>64182</v>
      </c>
      <c r="J8" s="682">
        <v>72225</v>
      </c>
      <c r="K8" s="682">
        <v>92424</v>
      </c>
      <c r="L8" s="682">
        <v>98371</v>
      </c>
      <c r="M8" s="682">
        <v>98705</v>
      </c>
      <c r="N8" s="682">
        <v>101157</v>
      </c>
      <c r="O8" s="683">
        <v>82307</v>
      </c>
      <c r="P8" s="17"/>
    </row>
    <row r="9" spans="1:16">
      <c r="A9" s="71"/>
      <c r="B9" s="1659"/>
      <c r="C9" s="1662"/>
      <c r="D9" s="522" t="s">
        <v>681</v>
      </c>
      <c r="E9" s="707">
        <v>59913</v>
      </c>
      <c r="F9" s="682">
        <v>35431</v>
      </c>
      <c r="G9" s="682">
        <v>41280</v>
      </c>
      <c r="H9" s="682">
        <v>49289</v>
      </c>
      <c r="I9" s="682">
        <v>57015</v>
      </c>
      <c r="J9" s="682">
        <v>63684</v>
      </c>
      <c r="K9" s="682">
        <v>68125</v>
      </c>
      <c r="L9" s="682">
        <v>69516</v>
      </c>
      <c r="M9" s="682">
        <v>76234</v>
      </c>
      <c r="N9" s="682">
        <v>81220</v>
      </c>
      <c r="O9" s="683">
        <v>89664</v>
      </c>
      <c r="P9" s="17"/>
    </row>
    <row r="10" spans="1:16" ht="13.8" thickBot="1">
      <c r="A10" s="71"/>
      <c r="B10" s="1659"/>
      <c r="C10" s="1663"/>
      <c r="D10" s="524" t="s">
        <v>682</v>
      </c>
      <c r="E10" s="708">
        <v>51882</v>
      </c>
      <c r="F10" s="695">
        <v>32669</v>
      </c>
      <c r="G10" s="695">
        <v>37956</v>
      </c>
      <c r="H10" s="695">
        <v>43217</v>
      </c>
      <c r="I10" s="695">
        <v>45760</v>
      </c>
      <c r="J10" s="695">
        <v>49616</v>
      </c>
      <c r="K10" s="695">
        <v>53695</v>
      </c>
      <c r="L10" s="695">
        <v>60059</v>
      </c>
      <c r="M10" s="695">
        <v>64629</v>
      </c>
      <c r="N10" s="695">
        <v>63757</v>
      </c>
      <c r="O10" s="696">
        <v>65800</v>
      </c>
      <c r="P10" s="17"/>
    </row>
    <row r="11" spans="1:16" ht="13.5" customHeight="1" thickTop="1">
      <c r="A11" s="71"/>
      <c r="B11" s="1659"/>
      <c r="C11" s="1676" t="s">
        <v>711</v>
      </c>
      <c r="D11" s="525" t="s">
        <v>683</v>
      </c>
      <c r="E11" s="709">
        <v>38989</v>
      </c>
      <c r="F11" s="690">
        <v>18619</v>
      </c>
      <c r="G11" s="690">
        <v>25776</v>
      </c>
      <c r="H11" s="690">
        <v>31457</v>
      </c>
      <c r="I11" s="690">
        <v>34032</v>
      </c>
      <c r="J11" s="690">
        <v>37987</v>
      </c>
      <c r="K11" s="690">
        <v>40142</v>
      </c>
      <c r="L11" s="690">
        <v>44177</v>
      </c>
      <c r="M11" s="690">
        <v>49143</v>
      </c>
      <c r="N11" s="690">
        <v>55871</v>
      </c>
      <c r="O11" s="691">
        <v>50390</v>
      </c>
      <c r="P11" s="17"/>
    </row>
    <row r="12" spans="1:16">
      <c r="A12" s="71"/>
      <c r="B12" s="1659"/>
      <c r="C12" s="1662"/>
      <c r="D12" s="522" t="s">
        <v>162</v>
      </c>
      <c r="E12" s="707">
        <v>11777</v>
      </c>
      <c r="F12" s="682">
        <v>7967</v>
      </c>
      <c r="G12" s="682">
        <v>8729</v>
      </c>
      <c r="H12" s="682">
        <v>10642</v>
      </c>
      <c r="I12" s="682">
        <v>11056</v>
      </c>
      <c r="J12" s="682">
        <v>11247</v>
      </c>
      <c r="K12" s="682">
        <v>11419</v>
      </c>
      <c r="L12" s="682">
        <v>12304</v>
      </c>
      <c r="M12" s="682">
        <v>13591</v>
      </c>
      <c r="N12" s="682">
        <v>14130</v>
      </c>
      <c r="O12" s="683">
        <v>15036</v>
      </c>
      <c r="P12" s="17"/>
    </row>
    <row r="13" spans="1:16">
      <c r="A13" s="71"/>
      <c r="B13" s="1659"/>
      <c r="C13" s="1662"/>
      <c r="D13" s="522" t="s">
        <v>169</v>
      </c>
      <c r="E13" s="707">
        <v>18947</v>
      </c>
      <c r="F13" s="682">
        <v>9017</v>
      </c>
      <c r="G13" s="682">
        <v>11724</v>
      </c>
      <c r="H13" s="682">
        <v>13837</v>
      </c>
      <c r="I13" s="682">
        <v>14879</v>
      </c>
      <c r="J13" s="682">
        <v>16105</v>
      </c>
      <c r="K13" s="682">
        <v>18854</v>
      </c>
      <c r="L13" s="682">
        <v>21164</v>
      </c>
      <c r="M13" s="682">
        <v>24502</v>
      </c>
      <c r="N13" s="682">
        <v>27298</v>
      </c>
      <c r="O13" s="683">
        <v>27950</v>
      </c>
      <c r="P13" s="17"/>
    </row>
    <row r="14" spans="1:16">
      <c r="A14" s="71"/>
      <c r="B14" s="1659"/>
      <c r="C14" s="1662"/>
      <c r="D14" s="522" t="s">
        <v>171</v>
      </c>
      <c r="E14" s="707">
        <v>17638</v>
      </c>
      <c r="F14" s="682">
        <v>13039</v>
      </c>
      <c r="G14" s="682">
        <v>13478</v>
      </c>
      <c r="H14" s="682">
        <v>15862</v>
      </c>
      <c r="I14" s="682">
        <v>16922</v>
      </c>
      <c r="J14" s="682">
        <v>17659</v>
      </c>
      <c r="K14" s="682">
        <v>18008</v>
      </c>
      <c r="L14" s="682">
        <v>18414</v>
      </c>
      <c r="M14" s="682">
        <v>18661</v>
      </c>
      <c r="N14" s="682">
        <v>18702</v>
      </c>
      <c r="O14" s="683">
        <v>17687</v>
      </c>
      <c r="P14" s="17"/>
    </row>
    <row r="15" spans="1:16">
      <c r="A15" s="71"/>
      <c r="B15" s="1659"/>
      <c r="C15" s="1662"/>
      <c r="D15" s="522" t="s">
        <v>172</v>
      </c>
      <c r="E15" s="707">
        <v>28835</v>
      </c>
      <c r="F15" s="682">
        <v>14133</v>
      </c>
      <c r="G15" s="682">
        <v>19493</v>
      </c>
      <c r="H15" s="682">
        <v>24530</v>
      </c>
      <c r="I15" s="682">
        <v>27380</v>
      </c>
      <c r="J15" s="682">
        <v>29234</v>
      </c>
      <c r="K15" s="682">
        <v>30240</v>
      </c>
      <c r="L15" s="682">
        <v>31999</v>
      </c>
      <c r="M15" s="682">
        <v>32157</v>
      </c>
      <c r="N15" s="682">
        <v>32879</v>
      </c>
      <c r="O15" s="683">
        <v>38005</v>
      </c>
      <c r="P15" s="17"/>
    </row>
    <row r="16" spans="1:16">
      <c r="A16" s="71"/>
      <c r="B16" s="1659"/>
      <c r="C16" s="1662"/>
      <c r="D16" s="522" t="s">
        <v>175</v>
      </c>
      <c r="E16" s="707">
        <v>28495</v>
      </c>
      <c r="F16" s="682">
        <v>15010</v>
      </c>
      <c r="G16" s="682">
        <v>18113</v>
      </c>
      <c r="H16" s="682">
        <v>20473</v>
      </c>
      <c r="I16" s="682">
        <v>22914</v>
      </c>
      <c r="J16" s="682">
        <v>25338</v>
      </c>
      <c r="K16" s="682">
        <v>25665</v>
      </c>
      <c r="L16" s="682">
        <v>30337</v>
      </c>
      <c r="M16" s="682">
        <v>43860</v>
      </c>
      <c r="N16" s="682">
        <v>45645</v>
      </c>
      <c r="O16" s="683">
        <v>46786</v>
      </c>
      <c r="P16" s="17"/>
    </row>
    <row r="17" spans="1:16">
      <c r="A17" s="71"/>
      <c r="B17" s="1659"/>
      <c r="C17" s="1662"/>
      <c r="D17" s="522" t="s">
        <v>176</v>
      </c>
      <c r="E17" s="707">
        <v>21955</v>
      </c>
      <c r="F17" s="682">
        <v>12841</v>
      </c>
      <c r="G17" s="682">
        <v>14631</v>
      </c>
      <c r="H17" s="682">
        <v>17336</v>
      </c>
      <c r="I17" s="682">
        <v>18865</v>
      </c>
      <c r="J17" s="682">
        <v>21145</v>
      </c>
      <c r="K17" s="682">
        <v>22206</v>
      </c>
      <c r="L17" s="682">
        <v>23133</v>
      </c>
      <c r="M17" s="682">
        <v>25673</v>
      </c>
      <c r="N17" s="682">
        <v>28956</v>
      </c>
      <c r="O17" s="683">
        <v>30036</v>
      </c>
      <c r="P17" s="17"/>
    </row>
    <row r="18" spans="1:16">
      <c r="A18" s="71"/>
      <c r="B18" s="1659"/>
      <c r="C18" s="1662"/>
      <c r="D18" s="522" t="s">
        <v>177</v>
      </c>
      <c r="E18" s="707">
        <v>31499</v>
      </c>
      <c r="F18" s="682">
        <v>23008</v>
      </c>
      <c r="G18" s="682">
        <v>23141</v>
      </c>
      <c r="H18" s="682">
        <v>26546</v>
      </c>
      <c r="I18" s="682">
        <v>28223</v>
      </c>
      <c r="J18" s="682">
        <v>30005</v>
      </c>
      <c r="K18" s="682">
        <v>31221</v>
      </c>
      <c r="L18" s="682">
        <v>33371</v>
      </c>
      <c r="M18" s="682">
        <v>33614</v>
      </c>
      <c r="N18" s="682">
        <v>35400</v>
      </c>
      <c r="O18" s="683">
        <v>37350</v>
      </c>
      <c r="P18" s="17"/>
    </row>
    <row r="19" spans="1:16">
      <c r="A19" s="71"/>
      <c r="B19" s="1659"/>
      <c r="C19" s="1662"/>
      <c r="D19" s="522" t="s">
        <v>178</v>
      </c>
      <c r="E19" s="707">
        <v>26353</v>
      </c>
      <c r="F19" s="682">
        <v>18894</v>
      </c>
      <c r="G19" s="682">
        <v>23307</v>
      </c>
      <c r="H19" s="682">
        <v>26051</v>
      </c>
      <c r="I19" s="682">
        <v>27414</v>
      </c>
      <c r="J19" s="682">
        <v>27558</v>
      </c>
      <c r="K19" s="682">
        <v>27012</v>
      </c>
      <c r="L19" s="682">
        <v>25613</v>
      </c>
      <c r="M19" s="682">
        <v>25574</v>
      </c>
      <c r="N19" s="682">
        <v>26283</v>
      </c>
      <c r="O19" s="683">
        <v>30296</v>
      </c>
      <c r="P19" s="17"/>
    </row>
    <row r="20" spans="1:16">
      <c r="A20" s="71"/>
      <c r="B20" s="1659"/>
      <c r="C20" s="1662"/>
      <c r="D20" s="522" t="s">
        <v>181</v>
      </c>
      <c r="E20" s="707">
        <v>11949</v>
      </c>
      <c r="F20" s="682">
        <v>6367</v>
      </c>
      <c r="G20" s="682">
        <v>7546</v>
      </c>
      <c r="H20" s="682">
        <v>8517</v>
      </c>
      <c r="I20" s="682">
        <v>9647</v>
      </c>
      <c r="J20" s="682">
        <v>10301</v>
      </c>
      <c r="K20" s="682">
        <v>11750</v>
      </c>
      <c r="L20" s="682">
        <v>12776</v>
      </c>
      <c r="M20" s="682">
        <v>14580</v>
      </c>
      <c r="N20" s="682">
        <v>16270</v>
      </c>
      <c r="O20" s="683">
        <v>16691</v>
      </c>
      <c r="P20" s="17"/>
    </row>
    <row r="21" spans="1:16">
      <c r="A21" s="71"/>
      <c r="B21" s="1659"/>
      <c r="C21" s="1662"/>
      <c r="D21" s="522" t="s">
        <v>183</v>
      </c>
      <c r="E21" s="707">
        <v>18172</v>
      </c>
      <c r="F21" s="682">
        <v>8535</v>
      </c>
      <c r="G21" s="682">
        <v>10091</v>
      </c>
      <c r="H21" s="682">
        <v>12275</v>
      </c>
      <c r="I21" s="682">
        <v>13615</v>
      </c>
      <c r="J21" s="682">
        <v>14318</v>
      </c>
      <c r="K21" s="682">
        <v>14251</v>
      </c>
      <c r="L21" s="682">
        <v>15516</v>
      </c>
      <c r="M21" s="682">
        <v>26994</v>
      </c>
      <c r="N21" s="682">
        <v>31981</v>
      </c>
      <c r="O21" s="683">
        <v>28975</v>
      </c>
      <c r="P21" s="17"/>
    </row>
    <row r="22" spans="1:16" ht="13.8" thickBot="1">
      <c r="A22" s="71"/>
      <c r="B22" s="1659"/>
      <c r="C22" s="1663"/>
      <c r="D22" s="524" t="s">
        <v>684</v>
      </c>
      <c r="E22" s="708">
        <v>46288</v>
      </c>
      <c r="F22" s="695">
        <v>26962</v>
      </c>
      <c r="G22" s="695">
        <v>32370</v>
      </c>
      <c r="H22" s="695">
        <v>39900</v>
      </c>
      <c r="I22" s="695">
        <v>42823</v>
      </c>
      <c r="J22" s="695">
        <v>45817</v>
      </c>
      <c r="K22" s="695">
        <v>50195</v>
      </c>
      <c r="L22" s="695">
        <v>54547</v>
      </c>
      <c r="M22" s="695">
        <v>58947</v>
      </c>
      <c r="N22" s="695">
        <v>61932</v>
      </c>
      <c r="O22" s="696">
        <v>57047</v>
      </c>
      <c r="P22" s="17"/>
    </row>
    <row r="23" spans="1:16" ht="13.8" thickTop="1">
      <c r="A23" s="71"/>
      <c r="B23" s="1659"/>
      <c r="C23" s="1666" t="s">
        <v>685</v>
      </c>
      <c r="D23" s="525" t="s">
        <v>686</v>
      </c>
      <c r="E23" s="709">
        <v>22567</v>
      </c>
      <c r="F23" s="690">
        <v>16026</v>
      </c>
      <c r="G23" s="690">
        <v>19409</v>
      </c>
      <c r="H23" s="690">
        <v>22522</v>
      </c>
      <c r="I23" s="690">
        <v>24543</v>
      </c>
      <c r="J23" s="690">
        <v>26215</v>
      </c>
      <c r="K23" s="690">
        <v>26867</v>
      </c>
      <c r="L23" s="690">
        <v>25721</v>
      </c>
      <c r="M23" s="690">
        <v>25570</v>
      </c>
      <c r="N23" s="690">
        <v>25212</v>
      </c>
      <c r="O23" s="691">
        <v>24026</v>
      </c>
      <c r="P23" s="17"/>
    </row>
    <row r="24" spans="1:16">
      <c r="A24" s="71"/>
      <c r="B24" s="1659"/>
      <c r="C24" s="1666"/>
      <c r="D24" s="522" t="s">
        <v>687</v>
      </c>
      <c r="E24" s="707">
        <v>24728</v>
      </c>
      <c r="F24" s="682">
        <v>13959</v>
      </c>
      <c r="G24" s="682">
        <v>19342</v>
      </c>
      <c r="H24" s="682">
        <v>23181</v>
      </c>
      <c r="I24" s="682">
        <v>26776</v>
      </c>
      <c r="J24" s="682">
        <v>29831</v>
      </c>
      <c r="K24" s="682">
        <v>30706</v>
      </c>
      <c r="L24" s="682">
        <v>29545</v>
      </c>
      <c r="M24" s="682">
        <v>27638</v>
      </c>
      <c r="N24" s="682">
        <v>26244</v>
      </c>
      <c r="O24" s="683">
        <v>24213</v>
      </c>
      <c r="P24" s="17"/>
    </row>
    <row r="25" spans="1:16">
      <c r="A25" s="71"/>
      <c r="B25" s="1659"/>
      <c r="C25" s="1666"/>
      <c r="D25" s="522" t="s">
        <v>688</v>
      </c>
      <c r="E25" s="707">
        <v>32979</v>
      </c>
      <c r="F25" s="682">
        <v>18270</v>
      </c>
      <c r="G25" s="682">
        <v>23652</v>
      </c>
      <c r="H25" s="682">
        <v>27572</v>
      </c>
      <c r="I25" s="682">
        <v>30434</v>
      </c>
      <c r="J25" s="682">
        <v>33398</v>
      </c>
      <c r="K25" s="682">
        <v>35428</v>
      </c>
      <c r="L25" s="682">
        <v>37826</v>
      </c>
      <c r="M25" s="682">
        <v>39913</v>
      </c>
      <c r="N25" s="682">
        <v>41500</v>
      </c>
      <c r="O25" s="683">
        <v>40135</v>
      </c>
      <c r="P25" s="17"/>
    </row>
    <row r="26" spans="1:16">
      <c r="A26" s="71"/>
      <c r="B26" s="1659"/>
      <c r="C26" s="1666"/>
      <c r="D26" s="522" t="s">
        <v>689</v>
      </c>
      <c r="E26" s="707">
        <v>61747</v>
      </c>
      <c r="F26" s="682">
        <v>28151</v>
      </c>
      <c r="G26" s="682">
        <v>38427</v>
      </c>
      <c r="H26" s="682">
        <v>49192</v>
      </c>
      <c r="I26" s="682">
        <v>56724</v>
      </c>
      <c r="J26" s="682">
        <v>71376</v>
      </c>
      <c r="K26" s="682">
        <v>79174</v>
      </c>
      <c r="L26" s="682">
        <v>81807</v>
      </c>
      <c r="M26" s="682">
        <v>81829</v>
      </c>
      <c r="N26" s="682">
        <v>80941</v>
      </c>
      <c r="O26" s="683">
        <v>73545</v>
      </c>
      <c r="P26" s="17"/>
    </row>
    <row r="27" spans="1:16">
      <c r="A27" s="71"/>
      <c r="B27" s="1659"/>
      <c r="C27" s="1666"/>
      <c r="D27" s="522" t="s">
        <v>690</v>
      </c>
      <c r="E27" s="707">
        <v>28577</v>
      </c>
      <c r="F27" s="682">
        <v>19474</v>
      </c>
      <c r="G27" s="682">
        <v>23655</v>
      </c>
      <c r="H27" s="682">
        <v>27386</v>
      </c>
      <c r="I27" s="682">
        <v>30115</v>
      </c>
      <c r="J27" s="682">
        <v>32588</v>
      </c>
      <c r="K27" s="682">
        <v>34292</v>
      </c>
      <c r="L27" s="682">
        <v>34237</v>
      </c>
      <c r="M27" s="682">
        <v>35295</v>
      </c>
      <c r="N27" s="682">
        <v>35068</v>
      </c>
      <c r="O27" s="683">
        <v>30706</v>
      </c>
      <c r="P27" s="17"/>
    </row>
    <row r="28" spans="1:16">
      <c r="A28" s="71"/>
      <c r="B28" s="1659"/>
      <c r="C28" s="1666"/>
      <c r="D28" s="522" t="s">
        <v>691</v>
      </c>
      <c r="E28" s="707">
        <v>51307</v>
      </c>
      <c r="F28" s="682">
        <v>24878</v>
      </c>
      <c r="G28" s="682">
        <v>36462</v>
      </c>
      <c r="H28" s="682">
        <v>46246</v>
      </c>
      <c r="I28" s="682">
        <v>53786</v>
      </c>
      <c r="J28" s="682">
        <v>61161</v>
      </c>
      <c r="K28" s="682">
        <v>66210</v>
      </c>
      <c r="L28" s="682">
        <v>67404</v>
      </c>
      <c r="M28" s="682">
        <v>68479</v>
      </c>
      <c r="N28" s="682">
        <v>63366</v>
      </c>
      <c r="O28" s="683">
        <v>60850</v>
      </c>
      <c r="P28" s="17"/>
    </row>
    <row r="29" spans="1:16">
      <c r="A29" s="71"/>
      <c r="B29" s="1659"/>
      <c r="C29" s="1666"/>
      <c r="D29" s="522" t="s">
        <v>248</v>
      </c>
      <c r="E29" s="707">
        <v>22434</v>
      </c>
      <c r="F29" s="682">
        <v>14030</v>
      </c>
      <c r="G29" s="682">
        <v>17805</v>
      </c>
      <c r="H29" s="682">
        <v>20957</v>
      </c>
      <c r="I29" s="682">
        <v>23603</v>
      </c>
      <c r="J29" s="682">
        <v>25458</v>
      </c>
      <c r="K29" s="682">
        <v>26887</v>
      </c>
      <c r="L29" s="682">
        <v>28936</v>
      </c>
      <c r="M29" s="682">
        <v>30729</v>
      </c>
      <c r="N29" s="682">
        <v>37027</v>
      </c>
      <c r="O29" s="683">
        <v>40336</v>
      </c>
      <c r="P29" s="17"/>
    </row>
    <row r="30" spans="1:16">
      <c r="A30" s="71"/>
      <c r="B30" s="1659"/>
      <c r="C30" s="1666"/>
      <c r="D30" s="522" t="s">
        <v>692</v>
      </c>
      <c r="E30" s="707">
        <v>44400</v>
      </c>
      <c r="F30" s="682">
        <v>25895</v>
      </c>
      <c r="G30" s="682">
        <v>32867</v>
      </c>
      <c r="H30" s="682">
        <v>38085</v>
      </c>
      <c r="I30" s="682">
        <v>42678</v>
      </c>
      <c r="J30" s="682">
        <v>46054</v>
      </c>
      <c r="K30" s="682">
        <v>50123</v>
      </c>
      <c r="L30" s="682">
        <v>53297</v>
      </c>
      <c r="M30" s="682">
        <v>55559</v>
      </c>
      <c r="N30" s="682">
        <v>58405</v>
      </c>
      <c r="O30" s="683">
        <v>60044</v>
      </c>
      <c r="P30" s="17"/>
    </row>
    <row r="31" spans="1:16">
      <c r="A31" s="71"/>
      <c r="B31" s="1659"/>
      <c r="C31" s="1666"/>
      <c r="D31" s="522" t="s">
        <v>249</v>
      </c>
      <c r="E31" s="707">
        <v>20513</v>
      </c>
      <c r="F31" s="682">
        <v>12849</v>
      </c>
      <c r="G31" s="682">
        <v>14312</v>
      </c>
      <c r="H31" s="682">
        <v>16817</v>
      </c>
      <c r="I31" s="682">
        <v>18368</v>
      </c>
      <c r="J31" s="682">
        <v>21208</v>
      </c>
      <c r="K31" s="682">
        <v>23008</v>
      </c>
      <c r="L31" s="682">
        <v>24856</v>
      </c>
      <c r="M31" s="682">
        <v>26153</v>
      </c>
      <c r="N31" s="682">
        <v>28339</v>
      </c>
      <c r="O31" s="683">
        <v>25225</v>
      </c>
      <c r="P31" s="17"/>
    </row>
    <row r="32" spans="1:16">
      <c r="A32" s="71"/>
      <c r="B32" s="1659"/>
      <c r="C32" s="1666"/>
      <c r="D32" s="522" t="s">
        <v>693</v>
      </c>
      <c r="E32" s="707">
        <v>36493</v>
      </c>
      <c r="F32" s="682">
        <v>20406</v>
      </c>
      <c r="G32" s="682">
        <v>26932</v>
      </c>
      <c r="H32" s="682">
        <v>32921</v>
      </c>
      <c r="I32" s="682">
        <v>37278</v>
      </c>
      <c r="J32" s="682">
        <v>41113</v>
      </c>
      <c r="K32" s="682">
        <v>44045</v>
      </c>
      <c r="L32" s="682">
        <v>44727</v>
      </c>
      <c r="M32" s="682">
        <v>46076</v>
      </c>
      <c r="N32" s="682">
        <v>45816</v>
      </c>
      <c r="O32" s="683">
        <v>38391</v>
      </c>
      <c r="P32" s="17"/>
    </row>
    <row r="33" spans="1:16">
      <c r="A33" s="71"/>
      <c r="B33" s="1659"/>
      <c r="C33" s="1666"/>
      <c r="D33" s="522" t="s">
        <v>694</v>
      </c>
      <c r="E33" s="707">
        <v>88054</v>
      </c>
      <c r="F33" s="682">
        <v>42108</v>
      </c>
      <c r="G33" s="682">
        <v>58810</v>
      </c>
      <c r="H33" s="682">
        <v>74495</v>
      </c>
      <c r="I33" s="682">
        <v>87328</v>
      </c>
      <c r="J33" s="682">
        <v>96882</v>
      </c>
      <c r="K33" s="682">
        <v>105296</v>
      </c>
      <c r="L33" s="682">
        <v>111401</v>
      </c>
      <c r="M33" s="682">
        <v>126492</v>
      </c>
      <c r="N33" s="682">
        <v>124653</v>
      </c>
      <c r="O33" s="683">
        <v>148917</v>
      </c>
      <c r="P33" s="17"/>
    </row>
    <row r="34" spans="1:16">
      <c r="A34" s="71"/>
      <c r="B34" s="1659"/>
      <c r="C34" s="1666"/>
      <c r="D34" s="522" t="s">
        <v>695</v>
      </c>
      <c r="E34" s="707">
        <v>27995</v>
      </c>
      <c r="F34" s="682">
        <v>16118</v>
      </c>
      <c r="G34" s="682">
        <v>20924</v>
      </c>
      <c r="H34" s="682">
        <v>25049</v>
      </c>
      <c r="I34" s="682">
        <v>27029</v>
      </c>
      <c r="J34" s="682">
        <v>29812</v>
      </c>
      <c r="K34" s="682">
        <v>30593</v>
      </c>
      <c r="L34" s="682">
        <v>32139</v>
      </c>
      <c r="M34" s="682">
        <v>35613</v>
      </c>
      <c r="N34" s="682">
        <v>33648</v>
      </c>
      <c r="O34" s="683">
        <v>27730</v>
      </c>
      <c r="P34" s="17"/>
    </row>
    <row r="35" spans="1:16">
      <c r="A35" s="71"/>
      <c r="B35" s="1659"/>
      <c r="C35" s="1666"/>
      <c r="D35" s="522" t="s">
        <v>696</v>
      </c>
      <c r="E35" s="707">
        <v>18368</v>
      </c>
      <c r="F35" s="682">
        <v>12578</v>
      </c>
      <c r="G35" s="682">
        <v>16002</v>
      </c>
      <c r="H35" s="682">
        <v>18758</v>
      </c>
      <c r="I35" s="682">
        <v>20801</v>
      </c>
      <c r="J35" s="682">
        <v>22451</v>
      </c>
      <c r="K35" s="682">
        <v>23154</v>
      </c>
      <c r="L35" s="682">
        <v>23913</v>
      </c>
      <c r="M35" s="682">
        <v>23889</v>
      </c>
      <c r="N35" s="682">
        <v>24105</v>
      </c>
      <c r="O35" s="683">
        <v>19897</v>
      </c>
      <c r="P35" s="17"/>
    </row>
    <row r="36" spans="1:16">
      <c r="A36" s="71"/>
      <c r="B36" s="1659"/>
      <c r="C36" s="1666"/>
      <c r="D36" s="522" t="s">
        <v>697</v>
      </c>
      <c r="E36" s="707">
        <v>32773</v>
      </c>
      <c r="F36" s="682">
        <v>19923</v>
      </c>
      <c r="G36" s="682">
        <v>24304</v>
      </c>
      <c r="H36" s="682">
        <v>29184</v>
      </c>
      <c r="I36" s="682">
        <v>32655</v>
      </c>
      <c r="J36" s="682">
        <v>35313</v>
      </c>
      <c r="K36" s="682">
        <v>37532</v>
      </c>
      <c r="L36" s="682">
        <v>40902</v>
      </c>
      <c r="M36" s="682">
        <v>41034</v>
      </c>
      <c r="N36" s="682">
        <v>43690</v>
      </c>
      <c r="O36" s="683">
        <v>42582</v>
      </c>
      <c r="P36" s="17"/>
    </row>
    <row r="37" spans="1:16">
      <c r="A37" s="71"/>
      <c r="B37" s="1659"/>
      <c r="C37" s="1666"/>
      <c r="D37" s="522" t="s">
        <v>698</v>
      </c>
      <c r="E37" s="707">
        <v>26068</v>
      </c>
      <c r="F37" s="682">
        <v>13144</v>
      </c>
      <c r="G37" s="682">
        <v>19550</v>
      </c>
      <c r="H37" s="682">
        <v>24394</v>
      </c>
      <c r="I37" s="682">
        <v>29250</v>
      </c>
      <c r="J37" s="682">
        <v>31513</v>
      </c>
      <c r="K37" s="682">
        <v>31408</v>
      </c>
      <c r="L37" s="682">
        <v>32845</v>
      </c>
      <c r="M37" s="682">
        <v>33902</v>
      </c>
      <c r="N37" s="682">
        <v>36226</v>
      </c>
      <c r="O37" s="683">
        <v>28783</v>
      </c>
      <c r="P37" s="17"/>
    </row>
    <row r="38" spans="1:16">
      <c r="A38" s="71"/>
      <c r="B38" s="1659"/>
      <c r="C38" s="1666"/>
      <c r="D38" s="522" t="s">
        <v>699</v>
      </c>
      <c r="E38" s="707">
        <v>34706</v>
      </c>
      <c r="F38" s="682">
        <v>17257</v>
      </c>
      <c r="G38" s="682">
        <v>25379</v>
      </c>
      <c r="H38" s="682">
        <v>32448</v>
      </c>
      <c r="I38" s="682">
        <v>38963</v>
      </c>
      <c r="J38" s="682">
        <v>42496</v>
      </c>
      <c r="K38" s="682">
        <v>44129</v>
      </c>
      <c r="L38" s="682">
        <v>52028</v>
      </c>
      <c r="M38" s="682">
        <v>49824</v>
      </c>
      <c r="N38" s="682">
        <v>56258</v>
      </c>
      <c r="O38" s="683">
        <v>47237</v>
      </c>
      <c r="P38" s="17"/>
    </row>
    <row r="39" spans="1:16" ht="13.8" thickBot="1">
      <c r="A39" s="71"/>
      <c r="B39" s="1660"/>
      <c r="C39" s="1667"/>
      <c r="D39" s="524" t="s">
        <v>700</v>
      </c>
      <c r="E39" s="708">
        <v>32282</v>
      </c>
      <c r="F39" s="695">
        <v>21322</v>
      </c>
      <c r="G39" s="695">
        <v>27027</v>
      </c>
      <c r="H39" s="695">
        <v>30534</v>
      </c>
      <c r="I39" s="695">
        <v>32697</v>
      </c>
      <c r="J39" s="695">
        <v>34437</v>
      </c>
      <c r="K39" s="695">
        <v>35462</v>
      </c>
      <c r="L39" s="695">
        <v>36061</v>
      </c>
      <c r="M39" s="695">
        <v>36233</v>
      </c>
      <c r="N39" s="695">
        <v>34272</v>
      </c>
      <c r="O39" s="696">
        <v>26854</v>
      </c>
      <c r="P39" s="17"/>
    </row>
    <row r="40" spans="1:16" ht="13.8" thickTop="1">
      <c r="A40" s="71"/>
      <c r="B40" s="1668" t="s">
        <v>366</v>
      </c>
      <c r="C40" s="1669"/>
      <c r="D40" s="523" t="s">
        <v>701</v>
      </c>
      <c r="E40" s="710">
        <v>163650</v>
      </c>
      <c r="F40" s="699">
        <v>81264</v>
      </c>
      <c r="G40" s="699">
        <v>93547</v>
      </c>
      <c r="H40" s="699">
        <v>109038</v>
      </c>
      <c r="I40" s="699">
        <v>125889</v>
      </c>
      <c r="J40" s="699">
        <v>143238</v>
      </c>
      <c r="K40" s="699">
        <v>162625</v>
      </c>
      <c r="L40" s="699">
        <v>181947</v>
      </c>
      <c r="M40" s="699">
        <v>194174</v>
      </c>
      <c r="N40" s="699">
        <v>202422</v>
      </c>
      <c r="O40" s="700">
        <v>242001</v>
      </c>
      <c r="P40" s="17"/>
    </row>
    <row r="41" spans="1:16">
      <c r="A41" s="71"/>
      <c r="B41" s="1648"/>
      <c r="C41" s="1649"/>
      <c r="D41" s="522" t="s">
        <v>702</v>
      </c>
      <c r="E41" s="707">
        <v>221749</v>
      </c>
      <c r="F41" s="682">
        <v>0</v>
      </c>
      <c r="G41" s="682">
        <v>93408</v>
      </c>
      <c r="H41" s="682">
        <v>100064</v>
      </c>
      <c r="I41" s="682">
        <v>117208</v>
      </c>
      <c r="J41" s="682">
        <v>156801</v>
      </c>
      <c r="K41" s="682">
        <v>218546</v>
      </c>
      <c r="L41" s="682">
        <v>259201</v>
      </c>
      <c r="M41" s="682">
        <v>310821</v>
      </c>
      <c r="N41" s="682">
        <v>340175</v>
      </c>
      <c r="O41" s="683">
        <v>337492</v>
      </c>
      <c r="P41" s="17"/>
    </row>
    <row r="42" spans="1:16">
      <c r="A42" s="71"/>
      <c r="B42" s="1648"/>
      <c r="C42" s="1649"/>
      <c r="D42" s="522" t="s">
        <v>703</v>
      </c>
      <c r="E42" s="707">
        <v>25691</v>
      </c>
      <c r="F42" s="682">
        <v>11673</v>
      </c>
      <c r="G42" s="682">
        <v>14414</v>
      </c>
      <c r="H42" s="682">
        <v>17419</v>
      </c>
      <c r="I42" s="682">
        <v>20553</v>
      </c>
      <c r="J42" s="682">
        <v>23913</v>
      </c>
      <c r="K42" s="682">
        <v>29353</v>
      </c>
      <c r="L42" s="682">
        <v>33788</v>
      </c>
      <c r="M42" s="682">
        <v>37676</v>
      </c>
      <c r="N42" s="682">
        <v>36000</v>
      </c>
      <c r="O42" s="683">
        <v>29062</v>
      </c>
      <c r="P42" s="17"/>
    </row>
    <row r="43" spans="1:16">
      <c r="A43" s="71"/>
      <c r="B43" s="1648"/>
      <c r="C43" s="1649"/>
      <c r="D43" s="522" t="s">
        <v>704</v>
      </c>
      <c r="E43" s="707">
        <v>65405</v>
      </c>
      <c r="F43" s="682">
        <v>17891</v>
      </c>
      <c r="G43" s="682">
        <v>26939</v>
      </c>
      <c r="H43" s="682">
        <v>37477</v>
      </c>
      <c r="I43" s="682">
        <v>44775</v>
      </c>
      <c r="J43" s="682">
        <v>52422</v>
      </c>
      <c r="K43" s="682">
        <v>60730</v>
      </c>
      <c r="L43" s="682">
        <v>71436</v>
      </c>
      <c r="M43" s="682">
        <v>80410</v>
      </c>
      <c r="N43" s="682">
        <v>87053</v>
      </c>
      <c r="O43" s="683">
        <v>88003</v>
      </c>
      <c r="P43" s="17"/>
    </row>
    <row r="44" spans="1:16">
      <c r="A44" s="71"/>
      <c r="B44" s="1648"/>
      <c r="C44" s="1649"/>
      <c r="D44" s="522" t="s">
        <v>705</v>
      </c>
      <c r="E44" s="707">
        <v>26145</v>
      </c>
      <c r="F44" s="682">
        <v>7301</v>
      </c>
      <c r="G44" s="682">
        <v>10719</v>
      </c>
      <c r="H44" s="682">
        <v>15461</v>
      </c>
      <c r="I44" s="682">
        <v>19232</v>
      </c>
      <c r="J44" s="682">
        <v>23389</v>
      </c>
      <c r="K44" s="682">
        <v>27780</v>
      </c>
      <c r="L44" s="682">
        <v>33332</v>
      </c>
      <c r="M44" s="682">
        <v>36234</v>
      </c>
      <c r="N44" s="682">
        <v>37658</v>
      </c>
      <c r="O44" s="683">
        <v>39542</v>
      </c>
      <c r="P44" s="17"/>
    </row>
    <row r="45" spans="1:16">
      <c r="A45" s="71"/>
      <c r="B45" s="1648"/>
      <c r="C45" s="1649"/>
      <c r="D45" s="522" t="s">
        <v>706</v>
      </c>
      <c r="E45" s="707">
        <v>72797</v>
      </c>
      <c r="F45" s="682">
        <v>47939</v>
      </c>
      <c r="G45" s="682">
        <v>55049</v>
      </c>
      <c r="H45" s="682">
        <v>63383</v>
      </c>
      <c r="I45" s="682">
        <v>68170</v>
      </c>
      <c r="J45" s="682">
        <v>71710</v>
      </c>
      <c r="K45" s="682">
        <v>77090</v>
      </c>
      <c r="L45" s="682">
        <v>86680</v>
      </c>
      <c r="M45" s="682">
        <v>92957</v>
      </c>
      <c r="N45" s="682">
        <v>94434</v>
      </c>
      <c r="O45" s="683">
        <v>89332</v>
      </c>
      <c r="P45" s="17"/>
    </row>
    <row r="46" spans="1:16" ht="13.8" thickBot="1">
      <c r="A46" s="71"/>
      <c r="B46" s="1650"/>
      <c r="C46" s="1651"/>
      <c r="D46" s="526" t="s">
        <v>410</v>
      </c>
      <c r="E46" s="711">
        <v>73619</v>
      </c>
      <c r="F46" s="686">
        <v>48540</v>
      </c>
      <c r="G46" s="686">
        <v>58527</v>
      </c>
      <c r="H46" s="686">
        <v>71751</v>
      </c>
      <c r="I46" s="686">
        <v>75386</v>
      </c>
      <c r="J46" s="686">
        <v>79059</v>
      </c>
      <c r="K46" s="686">
        <v>83442</v>
      </c>
      <c r="L46" s="686">
        <v>97241</v>
      </c>
      <c r="M46" s="686">
        <v>103243</v>
      </c>
      <c r="N46" s="686">
        <v>107450</v>
      </c>
      <c r="O46" s="687">
        <v>99087</v>
      </c>
      <c r="P46" s="17"/>
    </row>
    <row r="47" spans="1:16" ht="14.4" thickTop="1" thickBot="1">
      <c r="A47" s="71"/>
      <c r="B47" s="1677" t="s">
        <v>713</v>
      </c>
      <c r="C47" s="1678"/>
      <c r="D47" s="1679"/>
      <c r="E47" s="708">
        <v>26030</v>
      </c>
      <c r="F47" s="695">
        <v>19652</v>
      </c>
      <c r="G47" s="695">
        <v>21700</v>
      </c>
      <c r="H47" s="695">
        <v>23668</v>
      </c>
      <c r="I47" s="695">
        <v>25297</v>
      </c>
      <c r="J47" s="695">
        <v>29052</v>
      </c>
      <c r="K47" s="695">
        <v>35273</v>
      </c>
      <c r="L47" s="695">
        <v>37371</v>
      </c>
      <c r="M47" s="695">
        <v>33288</v>
      </c>
      <c r="N47" s="695">
        <v>32350</v>
      </c>
      <c r="O47" s="696">
        <v>30634</v>
      </c>
      <c r="P47" s="17"/>
    </row>
    <row r="48" spans="1:16" ht="13.8" thickTop="1">
      <c r="P48" s="17"/>
    </row>
    <row r="49" spans="2:16">
      <c r="B49" s="171" t="s">
        <v>18</v>
      </c>
      <c r="P49" s="17"/>
    </row>
    <row r="50" spans="2:16">
      <c r="B50" s="19" t="s">
        <v>718</v>
      </c>
      <c r="C50" s="19"/>
      <c r="D50" s="19"/>
      <c r="P50" s="17"/>
    </row>
    <row r="51" spans="2:16">
      <c r="B51" s="65" t="s">
        <v>719</v>
      </c>
      <c r="C51" s="65"/>
      <c r="D51" s="65"/>
      <c r="P51" s="17"/>
    </row>
    <row r="52" spans="2:16">
      <c r="B52" s="19"/>
      <c r="P52" s="17"/>
    </row>
    <row r="53" spans="2:16">
      <c r="B53" s="19" t="s">
        <v>709</v>
      </c>
      <c r="P53" s="17"/>
    </row>
    <row r="54" spans="2:16">
      <c r="P54" s="6"/>
    </row>
  </sheetData>
  <sheetProtection password="CB15" sheet="1" objects="1" scenarios="1"/>
  <mergeCells count="10">
    <mergeCell ref="B4:D5"/>
    <mergeCell ref="E4:E5"/>
    <mergeCell ref="F4:O4"/>
    <mergeCell ref="B40:C46"/>
    <mergeCell ref="B47:D47"/>
    <mergeCell ref="B6:D6"/>
    <mergeCell ref="B7:B39"/>
    <mergeCell ref="C7:C10"/>
    <mergeCell ref="C11:C22"/>
    <mergeCell ref="C23:C39"/>
  </mergeCells>
  <hyperlinks>
    <hyperlink ref="P1" location="Indice!A1" display="volver al índice"/>
  </hyperlinks>
  <pageMargins left="0.70866141732283472" right="0.70866141732283472" top="0.74803149606299213" bottom="0.74803149606299213" header="0.31496062992125984" footer="0.31496062992125984"/>
  <pageSetup paperSize="9" scale="6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P53"/>
  <sheetViews>
    <sheetView showGridLines="0" topLeftCell="D1" zoomScaleNormal="100" workbookViewId="0">
      <selection activeCell="E6" sqref="E6"/>
    </sheetView>
  </sheetViews>
  <sheetFormatPr baseColWidth="10" defaultColWidth="11.44140625" defaultRowHeight="13.2"/>
  <cols>
    <col min="1" max="2" width="11.44140625" style="6"/>
    <col min="3" max="3" width="13.44140625" style="6" customWidth="1"/>
    <col min="4" max="4" width="35.5546875" style="6" customWidth="1"/>
    <col min="5" max="15" width="11.44140625" style="6"/>
    <col min="16" max="16" width="8.109375" style="12" customWidth="1"/>
    <col min="17" max="16384" width="11.44140625" style="6"/>
  </cols>
  <sheetData>
    <row r="1" spans="2:16" ht="26.25" customHeight="1" thickTop="1" thickBot="1">
      <c r="B1" s="499" t="s">
        <v>1064</v>
      </c>
      <c r="C1" s="467"/>
      <c r="D1" s="467"/>
      <c r="E1" s="467"/>
      <c r="F1" s="467"/>
      <c r="G1" s="467"/>
      <c r="H1" s="467"/>
      <c r="I1" s="467"/>
      <c r="J1" s="467"/>
      <c r="K1" s="467"/>
      <c r="L1" s="467"/>
      <c r="M1" s="467"/>
      <c r="N1" s="467"/>
      <c r="O1" s="467"/>
      <c r="P1" s="172" t="s">
        <v>285</v>
      </c>
    </row>
    <row r="2" spans="2:16" ht="13.5" customHeight="1">
      <c r="B2" s="477"/>
      <c r="C2" s="468"/>
      <c r="D2" s="468"/>
      <c r="E2" s="468"/>
      <c r="F2" s="468"/>
      <c r="G2" s="468"/>
      <c r="H2" s="468"/>
      <c r="I2" s="468"/>
      <c r="J2" s="468"/>
      <c r="K2" s="468"/>
      <c r="L2" s="468"/>
      <c r="M2" s="468"/>
      <c r="N2" s="468"/>
      <c r="O2" s="468"/>
      <c r="P2" s="17"/>
    </row>
    <row r="3" spans="2:16" ht="25.5" customHeight="1">
      <c r="B3" s="468"/>
      <c r="C3" s="468"/>
      <c r="D3" s="468"/>
      <c r="E3" s="518" t="s">
        <v>675</v>
      </c>
      <c r="F3" s="518" t="s">
        <v>676</v>
      </c>
      <c r="G3" s="518" t="s">
        <v>677</v>
      </c>
      <c r="H3" s="468"/>
      <c r="I3" s="468"/>
      <c r="J3" s="468"/>
      <c r="K3" s="468"/>
      <c r="L3" s="468"/>
      <c r="M3" s="468"/>
      <c r="N3" s="468"/>
      <c r="O3" s="468"/>
      <c r="P3" s="17"/>
    </row>
    <row r="4" spans="2:16" ht="13.5" customHeight="1" thickBot="1">
      <c r="B4" s="1645" t="s">
        <v>678</v>
      </c>
      <c r="C4" s="1645"/>
      <c r="D4" s="1584"/>
      <c r="E4" s="1600" t="s">
        <v>1203</v>
      </c>
      <c r="F4" s="1643" t="s">
        <v>768</v>
      </c>
      <c r="G4" s="1644"/>
      <c r="H4" s="1644"/>
      <c r="I4" s="1644"/>
      <c r="J4" s="1644"/>
      <c r="K4" s="1644"/>
      <c r="L4" s="1644"/>
      <c r="M4" s="1644"/>
      <c r="N4" s="1644"/>
      <c r="O4" s="1644"/>
      <c r="P4" s="17"/>
    </row>
    <row r="5" spans="2:16" ht="19.5" customHeight="1" thickBot="1">
      <c r="B5" s="1577"/>
      <c r="C5" s="1577"/>
      <c r="D5" s="1585"/>
      <c r="E5" s="1601"/>
      <c r="F5" s="528" t="s">
        <v>716</v>
      </c>
      <c r="G5" s="529" t="s">
        <v>8</v>
      </c>
      <c r="H5" s="529" t="s">
        <v>9</v>
      </c>
      <c r="I5" s="529" t="s">
        <v>10</v>
      </c>
      <c r="J5" s="529" t="s">
        <v>11</v>
      </c>
      <c r="K5" s="529" t="s">
        <v>12</v>
      </c>
      <c r="L5" s="529" t="s">
        <v>13</v>
      </c>
      <c r="M5" s="529" t="s">
        <v>14</v>
      </c>
      <c r="N5" s="529" t="s">
        <v>15</v>
      </c>
      <c r="O5" s="527" t="s">
        <v>16</v>
      </c>
      <c r="P5" s="17"/>
    </row>
    <row r="6" spans="2:16" ht="21" customHeight="1" thickBot="1">
      <c r="B6" s="1655" t="s">
        <v>0</v>
      </c>
      <c r="C6" s="1656"/>
      <c r="D6" s="1657"/>
      <c r="E6" s="712">
        <v>28430</v>
      </c>
      <c r="F6" s="713">
        <v>16028</v>
      </c>
      <c r="G6" s="713">
        <v>21815</v>
      </c>
      <c r="H6" s="713">
        <v>25895</v>
      </c>
      <c r="I6" s="713">
        <v>28447</v>
      </c>
      <c r="J6" s="713">
        <v>30639</v>
      </c>
      <c r="K6" s="713">
        <v>32527</v>
      </c>
      <c r="L6" s="713">
        <v>34645</v>
      </c>
      <c r="M6" s="713">
        <v>37592</v>
      </c>
      <c r="N6" s="713">
        <v>39790</v>
      </c>
      <c r="O6" s="714">
        <v>35549</v>
      </c>
      <c r="P6" s="17"/>
    </row>
    <row r="7" spans="2:16" ht="12.75" customHeight="1">
      <c r="B7" s="1658" t="s">
        <v>712</v>
      </c>
      <c r="C7" s="1661" t="s">
        <v>710</v>
      </c>
      <c r="D7" s="521" t="s">
        <v>679</v>
      </c>
      <c r="E7" s="706">
        <v>38557</v>
      </c>
      <c r="F7" s="678">
        <v>26000</v>
      </c>
      <c r="G7" s="678">
        <v>27315</v>
      </c>
      <c r="H7" s="678">
        <v>33638</v>
      </c>
      <c r="I7" s="678">
        <v>38387</v>
      </c>
      <c r="J7" s="678">
        <v>40713</v>
      </c>
      <c r="K7" s="678">
        <v>42153</v>
      </c>
      <c r="L7" s="678">
        <v>44014</v>
      </c>
      <c r="M7" s="678">
        <v>45519</v>
      </c>
      <c r="N7" s="678">
        <v>46000</v>
      </c>
      <c r="O7" s="679">
        <v>48260</v>
      </c>
      <c r="P7" s="17"/>
    </row>
    <row r="8" spans="2:16">
      <c r="B8" s="1659"/>
      <c r="C8" s="1662"/>
      <c r="D8" s="522" t="s">
        <v>680</v>
      </c>
      <c r="E8" s="707">
        <v>69931</v>
      </c>
      <c r="F8" s="682">
        <v>36059</v>
      </c>
      <c r="G8" s="682">
        <v>43844</v>
      </c>
      <c r="H8" s="682">
        <v>51047</v>
      </c>
      <c r="I8" s="682">
        <v>60480</v>
      </c>
      <c r="J8" s="682">
        <v>66989</v>
      </c>
      <c r="K8" s="682">
        <v>78536</v>
      </c>
      <c r="L8" s="682">
        <v>83754</v>
      </c>
      <c r="M8" s="682">
        <v>88883</v>
      </c>
      <c r="N8" s="682">
        <v>84667</v>
      </c>
      <c r="O8" s="683">
        <v>69806</v>
      </c>
      <c r="P8" s="17"/>
    </row>
    <row r="9" spans="2:16">
      <c r="B9" s="1659"/>
      <c r="C9" s="1662"/>
      <c r="D9" s="522" t="s">
        <v>681</v>
      </c>
      <c r="E9" s="707">
        <v>57684</v>
      </c>
      <c r="F9" s="682">
        <v>33888</v>
      </c>
      <c r="G9" s="682">
        <v>40920</v>
      </c>
      <c r="H9" s="682">
        <v>47712</v>
      </c>
      <c r="I9" s="682">
        <v>55628</v>
      </c>
      <c r="J9" s="682">
        <v>61493</v>
      </c>
      <c r="K9" s="682">
        <v>67144</v>
      </c>
      <c r="L9" s="682">
        <v>74528</v>
      </c>
      <c r="M9" s="682">
        <v>79023</v>
      </c>
      <c r="N9" s="682">
        <v>86653</v>
      </c>
      <c r="O9" s="683">
        <v>87702</v>
      </c>
      <c r="P9" s="17"/>
    </row>
    <row r="10" spans="2:16" ht="13.8" thickBot="1">
      <c r="B10" s="1659"/>
      <c r="C10" s="1663"/>
      <c r="D10" s="524" t="s">
        <v>682</v>
      </c>
      <c r="E10" s="708">
        <v>50869</v>
      </c>
      <c r="F10" s="695">
        <v>32691</v>
      </c>
      <c r="G10" s="695">
        <v>37631</v>
      </c>
      <c r="H10" s="695">
        <v>42548</v>
      </c>
      <c r="I10" s="695">
        <v>45346</v>
      </c>
      <c r="J10" s="695">
        <v>49309</v>
      </c>
      <c r="K10" s="695">
        <v>53850</v>
      </c>
      <c r="L10" s="695">
        <v>58995</v>
      </c>
      <c r="M10" s="695">
        <v>61809</v>
      </c>
      <c r="N10" s="695">
        <v>62186</v>
      </c>
      <c r="O10" s="696">
        <v>64067</v>
      </c>
      <c r="P10" s="17"/>
    </row>
    <row r="11" spans="2:16" ht="13.5" customHeight="1" thickTop="1">
      <c r="B11" s="1659"/>
      <c r="C11" s="1676" t="s">
        <v>711</v>
      </c>
      <c r="D11" s="525" t="s">
        <v>683</v>
      </c>
      <c r="E11" s="709">
        <v>39012</v>
      </c>
      <c r="F11" s="690">
        <v>28855</v>
      </c>
      <c r="G11" s="690">
        <v>30663</v>
      </c>
      <c r="H11" s="690">
        <v>33494</v>
      </c>
      <c r="I11" s="690">
        <v>36188</v>
      </c>
      <c r="J11" s="690">
        <v>38572</v>
      </c>
      <c r="K11" s="690">
        <v>39527</v>
      </c>
      <c r="L11" s="690">
        <v>42399</v>
      </c>
      <c r="M11" s="690">
        <v>44939</v>
      </c>
      <c r="N11" s="690">
        <v>48205</v>
      </c>
      <c r="O11" s="691">
        <v>45352</v>
      </c>
      <c r="P11" s="17"/>
    </row>
    <row r="12" spans="2:16">
      <c r="B12" s="1659"/>
      <c r="C12" s="1662"/>
      <c r="D12" s="522" t="s">
        <v>162</v>
      </c>
      <c r="E12" s="707">
        <v>13378</v>
      </c>
      <c r="F12" s="682">
        <v>6230</v>
      </c>
      <c r="G12" s="682">
        <v>9211</v>
      </c>
      <c r="H12" s="682">
        <v>10816</v>
      </c>
      <c r="I12" s="682">
        <v>12312</v>
      </c>
      <c r="J12" s="682">
        <v>13324</v>
      </c>
      <c r="K12" s="682">
        <v>14498</v>
      </c>
      <c r="L12" s="682">
        <v>15054</v>
      </c>
      <c r="M12" s="682">
        <v>16358</v>
      </c>
      <c r="N12" s="682">
        <v>16679</v>
      </c>
      <c r="O12" s="683">
        <v>15436</v>
      </c>
      <c r="P12" s="17"/>
    </row>
    <row r="13" spans="2:16">
      <c r="B13" s="1659"/>
      <c r="C13" s="1662"/>
      <c r="D13" s="522" t="s">
        <v>169</v>
      </c>
      <c r="E13" s="707">
        <v>17360</v>
      </c>
      <c r="F13" s="682">
        <v>8766</v>
      </c>
      <c r="G13" s="682">
        <v>11571</v>
      </c>
      <c r="H13" s="682">
        <v>12983</v>
      </c>
      <c r="I13" s="682">
        <v>13813</v>
      </c>
      <c r="J13" s="682">
        <v>14959</v>
      </c>
      <c r="K13" s="682">
        <v>16522</v>
      </c>
      <c r="L13" s="682">
        <v>19519</v>
      </c>
      <c r="M13" s="682">
        <v>22846</v>
      </c>
      <c r="N13" s="682">
        <v>25745</v>
      </c>
      <c r="O13" s="683">
        <v>26363</v>
      </c>
      <c r="P13" s="17"/>
    </row>
    <row r="14" spans="2:16">
      <c r="B14" s="1659"/>
      <c r="C14" s="1662"/>
      <c r="D14" s="522" t="s">
        <v>171</v>
      </c>
      <c r="E14" s="707">
        <v>17847</v>
      </c>
      <c r="F14" s="682">
        <v>12116</v>
      </c>
      <c r="G14" s="682">
        <v>15427</v>
      </c>
      <c r="H14" s="682">
        <v>16938</v>
      </c>
      <c r="I14" s="682">
        <v>16999</v>
      </c>
      <c r="J14" s="682">
        <v>16963</v>
      </c>
      <c r="K14" s="682">
        <v>17314</v>
      </c>
      <c r="L14" s="682">
        <v>18787</v>
      </c>
      <c r="M14" s="682">
        <v>19521</v>
      </c>
      <c r="N14" s="682">
        <v>20750</v>
      </c>
      <c r="O14" s="683">
        <v>19096</v>
      </c>
      <c r="P14" s="17"/>
    </row>
    <row r="15" spans="2:16">
      <c r="B15" s="1659"/>
      <c r="C15" s="1662"/>
      <c r="D15" s="522" t="s">
        <v>172</v>
      </c>
      <c r="E15" s="707">
        <v>29832</v>
      </c>
      <c r="F15" s="682">
        <v>12443</v>
      </c>
      <c r="G15" s="682">
        <v>22264</v>
      </c>
      <c r="H15" s="682">
        <v>26883</v>
      </c>
      <c r="I15" s="682">
        <v>28817</v>
      </c>
      <c r="J15" s="682">
        <v>29966</v>
      </c>
      <c r="K15" s="682">
        <v>29961</v>
      </c>
      <c r="L15" s="682">
        <v>30892</v>
      </c>
      <c r="M15" s="682">
        <v>32672</v>
      </c>
      <c r="N15" s="682">
        <v>41068</v>
      </c>
      <c r="O15" s="683">
        <v>40944</v>
      </c>
      <c r="P15" s="17"/>
    </row>
    <row r="16" spans="2:16">
      <c r="B16" s="1659"/>
      <c r="C16" s="1662"/>
      <c r="D16" s="522" t="s">
        <v>175</v>
      </c>
      <c r="E16" s="707">
        <v>26830</v>
      </c>
      <c r="F16" s="682">
        <v>11903</v>
      </c>
      <c r="G16" s="682">
        <v>15501</v>
      </c>
      <c r="H16" s="682">
        <v>18361</v>
      </c>
      <c r="I16" s="682">
        <v>20042</v>
      </c>
      <c r="J16" s="682">
        <v>21191</v>
      </c>
      <c r="K16" s="682">
        <v>22097</v>
      </c>
      <c r="L16" s="682">
        <v>39888</v>
      </c>
      <c r="M16" s="682">
        <v>44051</v>
      </c>
      <c r="N16" s="682">
        <v>47518</v>
      </c>
      <c r="O16" s="683">
        <v>46705</v>
      </c>
      <c r="P16" s="17"/>
    </row>
    <row r="17" spans="2:16">
      <c r="B17" s="1659"/>
      <c r="C17" s="1662"/>
      <c r="D17" s="522" t="s">
        <v>176</v>
      </c>
      <c r="E17" s="707">
        <v>21764</v>
      </c>
      <c r="F17" s="682">
        <v>15630</v>
      </c>
      <c r="G17" s="682">
        <v>17396</v>
      </c>
      <c r="H17" s="682">
        <v>18807</v>
      </c>
      <c r="I17" s="682">
        <v>19830</v>
      </c>
      <c r="J17" s="682">
        <v>21118</v>
      </c>
      <c r="K17" s="682">
        <v>20653</v>
      </c>
      <c r="L17" s="682">
        <v>22849</v>
      </c>
      <c r="M17" s="682">
        <v>26731</v>
      </c>
      <c r="N17" s="682">
        <v>28844</v>
      </c>
      <c r="O17" s="683">
        <v>26943</v>
      </c>
      <c r="P17" s="17"/>
    </row>
    <row r="18" spans="2:16">
      <c r="B18" s="1659"/>
      <c r="C18" s="1662"/>
      <c r="D18" s="522" t="s">
        <v>177</v>
      </c>
      <c r="E18" s="707">
        <v>31080</v>
      </c>
      <c r="F18" s="682">
        <v>29633</v>
      </c>
      <c r="G18" s="682">
        <v>29224</v>
      </c>
      <c r="H18" s="682">
        <v>28483</v>
      </c>
      <c r="I18" s="682">
        <v>30044</v>
      </c>
      <c r="J18" s="682">
        <v>30260</v>
      </c>
      <c r="K18" s="682">
        <v>31144</v>
      </c>
      <c r="L18" s="682">
        <v>31512</v>
      </c>
      <c r="M18" s="682">
        <v>33486</v>
      </c>
      <c r="N18" s="682">
        <v>36085</v>
      </c>
      <c r="O18" s="683">
        <v>32967</v>
      </c>
      <c r="P18" s="17"/>
    </row>
    <row r="19" spans="2:16">
      <c r="B19" s="1659"/>
      <c r="C19" s="1662"/>
      <c r="D19" s="522" t="s">
        <v>178</v>
      </c>
      <c r="E19" s="707">
        <v>25937</v>
      </c>
      <c r="F19" s="682">
        <v>18399</v>
      </c>
      <c r="G19" s="682">
        <v>26225</v>
      </c>
      <c r="H19" s="682">
        <v>26611</v>
      </c>
      <c r="I19" s="682">
        <v>25653</v>
      </c>
      <c r="J19" s="682">
        <v>26299</v>
      </c>
      <c r="K19" s="682">
        <v>25472</v>
      </c>
      <c r="L19" s="682">
        <v>25039</v>
      </c>
      <c r="M19" s="682">
        <v>26348</v>
      </c>
      <c r="N19" s="682">
        <v>28198</v>
      </c>
      <c r="O19" s="683">
        <v>36985</v>
      </c>
      <c r="P19" s="17"/>
    </row>
    <row r="20" spans="2:16">
      <c r="B20" s="1659"/>
      <c r="C20" s="1662"/>
      <c r="D20" s="522" t="s">
        <v>181</v>
      </c>
      <c r="E20" s="707">
        <v>11594</v>
      </c>
      <c r="F20" s="682">
        <v>7473</v>
      </c>
      <c r="G20" s="682">
        <v>8831</v>
      </c>
      <c r="H20" s="682">
        <v>9836</v>
      </c>
      <c r="I20" s="682">
        <v>10360</v>
      </c>
      <c r="J20" s="682">
        <v>10941</v>
      </c>
      <c r="K20" s="682">
        <v>12090</v>
      </c>
      <c r="L20" s="682">
        <v>12526</v>
      </c>
      <c r="M20" s="682">
        <v>13704</v>
      </c>
      <c r="N20" s="682">
        <v>15969</v>
      </c>
      <c r="O20" s="683">
        <v>16360</v>
      </c>
      <c r="P20" s="17"/>
    </row>
    <row r="21" spans="2:16">
      <c r="B21" s="1659"/>
      <c r="C21" s="1662"/>
      <c r="D21" s="522" t="s">
        <v>183</v>
      </c>
      <c r="E21" s="707">
        <v>19664</v>
      </c>
      <c r="F21" s="682">
        <v>8650</v>
      </c>
      <c r="G21" s="682">
        <v>12223</v>
      </c>
      <c r="H21" s="682">
        <v>14250</v>
      </c>
      <c r="I21" s="682">
        <v>14950</v>
      </c>
      <c r="J21" s="682">
        <v>15798</v>
      </c>
      <c r="K21" s="682">
        <v>16564</v>
      </c>
      <c r="L21" s="682">
        <v>24483</v>
      </c>
      <c r="M21" s="682">
        <v>30976</v>
      </c>
      <c r="N21" s="682">
        <v>35047</v>
      </c>
      <c r="O21" s="683">
        <v>30905</v>
      </c>
      <c r="P21" s="17"/>
    </row>
    <row r="22" spans="2:16" ht="13.8" thickBot="1">
      <c r="B22" s="1659"/>
      <c r="C22" s="1663"/>
      <c r="D22" s="524" t="s">
        <v>684</v>
      </c>
      <c r="E22" s="708">
        <v>33634</v>
      </c>
      <c r="F22" s="695">
        <v>18081</v>
      </c>
      <c r="G22" s="695">
        <v>23185</v>
      </c>
      <c r="H22" s="695">
        <v>29978</v>
      </c>
      <c r="I22" s="695">
        <v>33523</v>
      </c>
      <c r="J22" s="695">
        <v>34791</v>
      </c>
      <c r="K22" s="695">
        <v>37729</v>
      </c>
      <c r="L22" s="695">
        <v>39140</v>
      </c>
      <c r="M22" s="695">
        <v>44644</v>
      </c>
      <c r="N22" s="695">
        <v>42463</v>
      </c>
      <c r="O22" s="696">
        <v>38540</v>
      </c>
      <c r="P22" s="17"/>
    </row>
    <row r="23" spans="2:16" ht="13.8" thickTop="1">
      <c r="B23" s="1659"/>
      <c r="C23" s="1666" t="s">
        <v>685</v>
      </c>
      <c r="D23" s="525" t="s">
        <v>686</v>
      </c>
      <c r="E23" s="709">
        <v>18486</v>
      </c>
      <c r="F23" s="690">
        <v>13805</v>
      </c>
      <c r="G23" s="690">
        <v>17497</v>
      </c>
      <c r="H23" s="690">
        <v>19658</v>
      </c>
      <c r="I23" s="690">
        <v>20011</v>
      </c>
      <c r="J23" s="690">
        <v>20411</v>
      </c>
      <c r="K23" s="690">
        <v>20078</v>
      </c>
      <c r="L23" s="690">
        <v>19039</v>
      </c>
      <c r="M23" s="690">
        <v>19889</v>
      </c>
      <c r="N23" s="690">
        <v>20981</v>
      </c>
      <c r="O23" s="691">
        <v>21079</v>
      </c>
      <c r="P23" s="17"/>
    </row>
    <row r="24" spans="2:16">
      <c r="B24" s="1659"/>
      <c r="C24" s="1666"/>
      <c r="D24" s="522" t="s">
        <v>687</v>
      </c>
      <c r="E24" s="707">
        <v>18910</v>
      </c>
      <c r="F24" s="682">
        <v>10100</v>
      </c>
      <c r="G24" s="682">
        <v>16293</v>
      </c>
      <c r="H24" s="682">
        <v>18720</v>
      </c>
      <c r="I24" s="682">
        <v>19714</v>
      </c>
      <c r="J24" s="682">
        <v>21043</v>
      </c>
      <c r="K24" s="682">
        <v>21488</v>
      </c>
      <c r="L24" s="682">
        <v>21777</v>
      </c>
      <c r="M24" s="682">
        <v>23539</v>
      </c>
      <c r="N24" s="682">
        <v>24479</v>
      </c>
      <c r="O24" s="683">
        <v>25047</v>
      </c>
      <c r="P24" s="17"/>
    </row>
    <row r="25" spans="2:16">
      <c r="B25" s="1659"/>
      <c r="C25" s="1666"/>
      <c r="D25" s="522" t="s">
        <v>688</v>
      </c>
      <c r="E25" s="707">
        <v>26024</v>
      </c>
      <c r="F25" s="682">
        <v>15357</v>
      </c>
      <c r="G25" s="682">
        <v>20350</v>
      </c>
      <c r="H25" s="682">
        <v>23882</v>
      </c>
      <c r="I25" s="682">
        <v>25698</v>
      </c>
      <c r="J25" s="682">
        <v>27237</v>
      </c>
      <c r="K25" s="682">
        <v>28026</v>
      </c>
      <c r="L25" s="682">
        <v>29403</v>
      </c>
      <c r="M25" s="682">
        <v>31251</v>
      </c>
      <c r="N25" s="682">
        <v>32642</v>
      </c>
      <c r="O25" s="683">
        <v>28864</v>
      </c>
      <c r="P25" s="17"/>
    </row>
    <row r="26" spans="2:16">
      <c r="B26" s="1659"/>
      <c r="C26" s="1666"/>
      <c r="D26" s="522" t="s">
        <v>689</v>
      </c>
      <c r="E26" s="707">
        <v>45650</v>
      </c>
      <c r="F26" s="682">
        <v>27111</v>
      </c>
      <c r="G26" s="682">
        <v>34028</v>
      </c>
      <c r="H26" s="682">
        <v>40471</v>
      </c>
      <c r="I26" s="682">
        <v>45457</v>
      </c>
      <c r="J26" s="682">
        <v>52387</v>
      </c>
      <c r="K26" s="682">
        <v>56075</v>
      </c>
      <c r="L26" s="682">
        <v>56204</v>
      </c>
      <c r="M26" s="682">
        <v>57352</v>
      </c>
      <c r="N26" s="682">
        <v>58029</v>
      </c>
      <c r="O26" s="683">
        <v>50296</v>
      </c>
      <c r="P26" s="17"/>
    </row>
    <row r="27" spans="2:16">
      <c r="B27" s="1659"/>
      <c r="C27" s="1666"/>
      <c r="D27" s="522" t="s">
        <v>690</v>
      </c>
      <c r="E27" s="707">
        <v>24007</v>
      </c>
      <c r="F27" s="682">
        <v>16670</v>
      </c>
      <c r="G27" s="682">
        <v>20718</v>
      </c>
      <c r="H27" s="682">
        <v>24042</v>
      </c>
      <c r="I27" s="682">
        <v>26015</v>
      </c>
      <c r="J27" s="682">
        <v>27698</v>
      </c>
      <c r="K27" s="682">
        <v>28491</v>
      </c>
      <c r="L27" s="682">
        <v>28089</v>
      </c>
      <c r="M27" s="682">
        <v>28511</v>
      </c>
      <c r="N27" s="682">
        <v>26997</v>
      </c>
      <c r="O27" s="683">
        <v>23218</v>
      </c>
      <c r="P27" s="17"/>
    </row>
    <row r="28" spans="2:16">
      <c r="B28" s="1659"/>
      <c r="C28" s="1666"/>
      <c r="D28" s="522" t="s">
        <v>691</v>
      </c>
      <c r="E28" s="707">
        <v>40969</v>
      </c>
      <c r="F28" s="682">
        <v>21518</v>
      </c>
      <c r="G28" s="682">
        <v>30924</v>
      </c>
      <c r="H28" s="682">
        <v>38806</v>
      </c>
      <c r="I28" s="682">
        <v>46262</v>
      </c>
      <c r="J28" s="682">
        <v>50047</v>
      </c>
      <c r="K28" s="682">
        <v>53393</v>
      </c>
      <c r="L28" s="682">
        <v>54191</v>
      </c>
      <c r="M28" s="682">
        <v>47212</v>
      </c>
      <c r="N28" s="682">
        <v>42183</v>
      </c>
      <c r="O28" s="683">
        <v>37773</v>
      </c>
      <c r="P28" s="17"/>
    </row>
    <row r="29" spans="2:16">
      <c r="B29" s="1659"/>
      <c r="C29" s="1666"/>
      <c r="D29" s="522" t="s">
        <v>248</v>
      </c>
      <c r="E29" s="707">
        <v>29833</v>
      </c>
      <c r="F29" s="682">
        <v>17831</v>
      </c>
      <c r="G29" s="682">
        <v>25692</v>
      </c>
      <c r="H29" s="682">
        <v>29940</v>
      </c>
      <c r="I29" s="682">
        <v>32870</v>
      </c>
      <c r="J29" s="682">
        <v>32953</v>
      </c>
      <c r="K29" s="682">
        <v>32395</v>
      </c>
      <c r="L29" s="682">
        <v>32838</v>
      </c>
      <c r="M29" s="682">
        <v>33983</v>
      </c>
      <c r="N29" s="682">
        <v>40088</v>
      </c>
      <c r="O29" s="683">
        <v>36287</v>
      </c>
      <c r="P29" s="17"/>
    </row>
    <row r="30" spans="2:16">
      <c r="B30" s="1659"/>
      <c r="C30" s="1666"/>
      <c r="D30" s="522" t="s">
        <v>692</v>
      </c>
      <c r="E30" s="707">
        <v>43474</v>
      </c>
      <c r="F30" s="682">
        <v>26170</v>
      </c>
      <c r="G30" s="682">
        <v>32426</v>
      </c>
      <c r="H30" s="682">
        <v>37509</v>
      </c>
      <c r="I30" s="682">
        <v>41459</v>
      </c>
      <c r="J30" s="682">
        <v>50520</v>
      </c>
      <c r="K30" s="682">
        <v>50656</v>
      </c>
      <c r="L30" s="682">
        <v>52919</v>
      </c>
      <c r="M30" s="682">
        <v>50803</v>
      </c>
      <c r="N30" s="682">
        <v>52237</v>
      </c>
      <c r="O30" s="683">
        <v>48051</v>
      </c>
      <c r="P30" s="17"/>
    </row>
    <row r="31" spans="2:16">
      <c r="B31" s="1659"/>
      <c r="C31" s="1666"/>
      <c r="D31" s="522" t="s">
        <v>249</v>
      </c>
      <c r="E31" s="707">
        <v>16310</v>
      </c>
      <c r="F31" s="682">
        <v>10983</v>
      </c>
      <c r="G31" s="682">
        <v>12815</v>
      </c>
      <c r="H31" s="682">
        <v>14013</v>
      </c>
      <c r="I31" s="682">
        <v>15404</v>
      </c>
      <c r="J31" s="682">
        <v>17142</v>
      </c>
      <c r="K31" s="682">
        <v>18463</v>
      </c>
      <c r="L31" s="682">
        <v>19595</v>
      </c>
      <c r="M31" s="682">
        <v>21618</v>
      </c>
      <c r="N31" s="682">
        <v>22845</v>
      </c>
      <c r="O31" s="683">
        <v>20388</v>
      </c>
      <c r="P31" s="17"/>
    </row>
    <row r="32" spans="2:16">
      <c r="B32" s="1659"/>
      <c r="C32" s="1666"/>
      <c r="D32" s="522" t="s">
        <v>693</v>
      </c>
      <c r="E32" s="707">
        <v>31964</v>
      </c>
      <c r="F32" s="682">
        <v>19155</v>
      </c>
      <c r="G32" s="682">
        <v>26302</v>
      </c>
      <c r="H32" s="682">
        <v>31062</v>
      </c>
      <c r="I32" s="682">
        <v>34530</v>
      </c>
      <c r="J32" s="682">
        <v>36265</v>
      </c>
      <c r="K32" s="682">
        <v>37063</v>
      </c>
      <c r="L32" s="682">
        <v>34989</v>
      </c>
      <c r="M32" s="682">
        <v>34161</v>
      </c>
      <c r="N32" s="682">
        <v>33565</v>
      </c>
      <c r="O32" s="683">
        <v>28065</v>
      </c>
      <c r="P32" s="17"/>
    </row>
    <row r="33" spans="2:16">
      <c r="B33" s="1659"/>
      <c r="C33" s="1666"/>
      <c r="D33" s="522" t="s">
        <v>694</v>
      </c>
      <c r="E33" s="707">
        <v>72008</v>
      </c>
      <c r="F33" s="682">
        <v>33380</v>
      </c>
      <c r="G33" s="682">
        <v>52282</v>
      </c>
      <c r="H33" s="682">
        <v>65656</v>
      </c>
      <c r="I33" s="682">
        <v>76066</v>
      </c>
      <c r="J33" s="682">
        <v>81049</v>
      </c>
      <c r="K33" s="682">
        <v>86275</v>
      </c>
      <c r="L33" s="682">
        <v>103903</v>
      </c>
      <c r="M33" s="682">
        <v>96035</v>
      </c>
      <c r="N33" s="682">
        <v>70017</v>
      </c>
      <c r="O33" s="683">
        <v>77122</v>
      </c>
      <c r="P33" s="17"/>
    </row>
    <row r="34" spans="2:16">
      <c r="B34" s="1659"/>
      <c r="C34" s="1666"/>
      <c r="D34" s="522" t="s">
        <v>695</v>
      </c>
      <c r="E34" s="707">
        <v>24580</v>
      </c>
      <c r="F34" s="682">
        <v>16489</v>
      </c>
      <c r="G34" s="682">
        <v>20629</v>
      </c>
      <c r="H34" s="682">
        <v>23788</v>
      </c>
      <c r="I34" s="682">
        <v>24846</v>
      </c>
      <c r="J34" s="682">
        <v>25781</v>
      </c>
      <c r="K34" s="682">
        <v>25320</v>
      </c>
      <c r="L34" s="682">
        <v>27071</v>
      </c>
      <c r="M34" s="682">
        <v>32648</v>
      </c>
      <c r="N34" s="682">
        <v>24134</v>
      </c>
      <c r="O34" s="683">
        <v>22396</v>
      </c>
      <c r="P34" s="17"/>
    </row>
    <row r="35" spans="2:16">
      <c r="B35" s="1659"/>
      <c r="C35" s="1666"/>
      <c r="D35" s="522" t="s">
        <v>696</v>
      </c>
      <c r="E35" s="707">
        <v>16259</v>
      </c>
      <c r="F35" s="682">
        <v>11439</v>
      </c>
      <c r="G35" s="682">
        <v>15067</v>
      </c>
      <c r="H35" s="682">
        <v>17279</v>
      </c>
      <c r="I35" s="682">
        <v>18792</v>
      </c>
      <c r="J35" s="682">
        <v>19603</v>
      </c>
      <c r="K35" s="682">
        <v>20066</v>
      </c>
      <c r="L35" s="682">
        <v>20698</v>
      </c>
      <c r="M35" s="682">
        <v>21572</v>
      </c>
      <c r="N35" s="682">
        <v>21927</v>
      </c>
      <c r="O35" s="683">
        <v>18469</v>
      </c>
      <c r="P35" s="17"/>
    </row>
    <row r="36" spans="2:16">
      <c r="B36" s="1659"/>
      <c r="C36" s="1666"/>
      <c r="D36" s="522" t="s">
        <v>697</v>
      </c>
      <c r="E36" s="707">
        <v>25985</v>
      </c>
      <c r="F36" s="682">
        <v>18722</v>
      </c>
      <c r="G36" s="682">
        <v>21938</v>
      </c>
      <c r="H36" s="682">
        <v>24589</v>
      </c>
      <c r="I36" s="682">
        <v>25712</v>
      </c>
      <c r="J36" s="682">
        <v>26884</v>
      </c>
      <c r="K36" s="682">
        <v>28065</v>
      </c>
      <c r="L36" s="682">
        <v>29535</v>
      </c>
      <c r="M36" s="682">
        <v>30251</v>
      </c>
      <c r="N36" s="682">
        <v>31408</v>
      </c>
      <c r="O36" s="683">
        <v>26915</v>
      </c>
      <c r="P36" s="17"/>
    </row>
    <row r="37" spans="2:16">
      <c r="B37" s="1659"/>
      <c r="C37" s="1666"/>
      <c r="D37" s="522" t="s">
        <v>698</v>
      </c>
      <c r="E37" s="707">
        <v>21863</v>
      </c>
      <c r="F37" s="682">
        <v>12568</v>
      </c>
      <c r="G37" s="682">
        <v>17751</v>
      </c>
      <c r="H37" s="682">
        <v>22769</v>
      </c>
      <c r="I37" s="682">
        <v>25567</v>
      </c>
      <c r="J37" s="682">
        <v>26448</v>
      </c>
      <c r="K37" s="682">
        <v>24698</v>
      </c>
      <c r="L37" s="682">
        <v>25144</v>
      </c>
      <c r="M37" s="682">
        <v>25491</v>
      </c>
      <c r="N37" s="682">
        <v>26693</v>
      </c>
      <c r="O37" s="683">
        <v>22771</v>
      </c>
      <c r="P37" s="17"/>
    </row>
    <row r="38" spans="2:16">
      <c r="B38" s="1659"/>
      <c r="C38" s="1666"/>
      <c r="D38" s="522" t="s">
        <v>699</v>
      </c>
      <c r="E38" s="707">
        <v>29415</v>
      </c>
      <c r="F38" s="682">
        <v>17712</v>
      </c>
      <c r="G38" s="682">
        <v>25338</v>
      </c>
      <c r="H38" s="682">
        <v>30560</v>
      </c>
      <c r="I38" s="682">
        <v>34612</v>
      </c>
      <c r="J38" s="682">
        <v>34695</v>
      </c>
      <c r="K38" s="682">
        <v>34779</v>
      </c>
      <c r="L38" s="682">
        <v>33940</v>
      </c>
      <c r="M38" s="682">
        <v>32310</v>
      </c>
      <c r="N38" s="682">
        <v>32464</v>
      </c>
      <c r="O38" s="683">
        <v>27609</v>
      </c>
      <c r="P38" s="17"/>
    </row>
    <row r="39" spans="2:16" ht="13.8" thickBot="1">
      <c r="B39" s="1660"/>
      <c r="C39" s="1667"/>
      <c r="D39" s="524" t="s">
        <v>700</v>
      </c>
      <c r="E39" s="708">
        <v>30186</v>
      </c>
      <c r="F39" s="695">
        <v>19190</v>
      </c>
      <c r="G39" s="695">
        <v>25028</v>
      </c>
      <c r="H39" s="695">
        <v>29274</v>
      </c>
      <c r="I39" s="695">
        <v>31344</v>
      </c>
      <c r="J39" s="695">
        <v>34154</v>
      </c>
      <c r="K39" s="695">
        <v>35596</v>
      </c>
      <c r="L39" s="695">
        <v>34007</v>
      </c>
      <c r="M39" s="695">
        <v>34222</v>
      </c>
      <c r="N39" s="695">
        <v>38372</v>
      </c>
      <c r="O39" s="696">
        <v>30626</v>
      </c>
      <c r="P39" s="17"/>
    </row>
    <row r="40" spans="2:16" ht="13.8" thickTop="1">
      <c r="B40" s="1668" t="s">
        <v>366</v>
      </c>
      <c r="C40" s="1669"/>
      <c r="D40" s="523" t="s">
        <v>701</v>
      </c>
      <c r="E40" s="710">
        <v>144445</v>
      </c>
      <c r="F40" s="699">
        <v>73197</v>
      </c>
      <c r="G40" s="699">
        <v>86068</v>
      </c>
      <c r="H40" s="699">
        <v>100153</v>
      </c>
      <c r="I40" s="699">
        <v>114252</v>
      </c>
      <c r="J40" s="699">
        <v>132444</v>
      </c>
      <c r="K40" s="699">
        <v>147697</v>
      </c>
      <c r="L40" s="699">
        <v>160824</v>
      </c>
      <c r="M40" s="699">
        <v>165969</v>
      </c>
      <c r="N40" s="699">
        <v>174011</v>
      </c>
      <c r="O40" s="700">
        <v>208968</v>
      </c>
      <c r="P40" s="17"/>
    </row>
    <row r="41" spans="2:16">
      <c r="B41" s="1648"/>
      <c r="C41" s="1649"/>
      <c r="D41" s="522" t="s">
        <v>702</v>
      </c>
      <c r="E41" s="707">
        <v>180205</v>
      </c>
      <c r="F41" s="682">
        <v>0</v>
      </c>
      <c r="G41" s="682">
        <v>89358</v>
      </c>
      <c r="H41" s="682">
        <v>97068</v>
      </c>
      <c r="I41" s="682">
        <v>107633</v>
      </c>
      <c r="J41" s="682">
        <v>149615</v>
      </c>
      <c r="K41" s="682">
        <v>192155</v>
      </c>
      <c r="L41" s="682">
        <v>237881</v>
      </c>
      <c r="M41" s="682">
        <v>297478</v>
      </c>
      <c r="N41" s="682">
        <v>363488</v>
      </c>
      <c r="O41" s="683">
        <v>320282</v>
      </c>
      <c r="P41" s="17"/>
    </row>
    <row r="42" spans="2:16">
      <c r="B42" s="1648"/>
      <c r="C42" s="1649"/>
      <c r="D42" s="522" t="s">
        <v>703</v>
      </c>
      <c r="E42" s="707">
        <v>24783</v>
      </c>
      <c r="F42" s="682">
        <v>12036</v>
      </c>
      <c r="G42" s="682">
        <v>14785</v>
      </c>
      <c r="H42" s="682">
        <v>17139</v>
      </c>
      <c r="I42" s="682">
        <v>19613</v>
      </c>
      <c r="J42" s="682">
        <v>22989</v>
      </c>
      <c r="K42" s="682">
        <v>27908</v>
      </c>
      <c r="L42" s="682">
        <v>33279</v>
      </c>
      <c r="M42" s="682">
        <v>37719</v>
      </c>
      <c r="N42" s="682">
        <v>35017</v>
      </c>
      <c r="O42" s="683">
        <v>31565</v>
      </c>
      <c r="P42" s="17"/>
    </row>
    <row r="43" spans="2:16">
      <c r="B43" s="1648"/>
      <c r="C43" s="1649"/>
      <c r="D43" s="522" t="s">
        <v>704</v>
      </c>
      <c r="E43" s="707">
        <v>60865</v>
      </c>
      <c r="F43" s="682">
        <v>15772</v>
      </c>
      <c r="G43" s="682">
        <v>26083</v>
      </c>
      <c r="H43" s="682">
        <v>33349</v>
      </c>
      <c r="I43" s="682">
        <v>43886</v>
      </c>
      <c r="J43" s="682">
        <v>49260</v>
      </c>
      <c r="K43" s="682">
        <v>59217</v>
      </c>
      <c r="L43" s="682">
        <v>70712</v>
      </c>
      <c r="M43" s="682">
        <v>77565</v>
      </c>
      <c r="N43" s="682">
        <v>80621</v>
      </c>
      <c r="O43" s="683">
        <v>82496</v>
      </c>
      <c r="P43" s="17"/>
    </row>
    <row r="44" spans="2:16">
      <c r="B44" s="1648"/>
      <c r="C44" s="1649"/>
      <c r="D44" s="522" t="s">
        <v>705</v>
      </c>
      <c r="E44" s="707">
        <v>25062</v>
      </c>
      <c r="F44" s="682">
        <v>7037</v>
      </c>
      <c r="G44" s="682">
        <v>11138</v>
      </c>
      <c r="H44" s="682">
        <v>15408</v>
      </c>
      <c r="I44" s="682">
        <v>18910</v>
      </c>
      <c r="J44" s="682">
        <v>23082</v>
      </c>
      <c r="K44" s="682">
        <v>28389</v>
      </c>
      <c r="L44" s="682">
        <v>34659</v>
      </c>
      <c r="M44" s="682">
        <v>37278</v>
      </c>
      <c r="N44" s="682">
        <v>36702</v>
      </c>
      <c r="O44" s="683">
        <v>38893</v>
      </c>
      <c r="P44" s="17"/>
    </row>
    <row r="45" spans="2:16">
      <c r="B45" s="1648"/>
      <c r="C45" s="1649"/>
      <c r="D45" s="522" t="s">
        <v>706</v>
      </c>
      <c r="E45" s="707">
        <v>58660</v>
      </c>
      <c r="F45" s="682">
        <v>35284</v>
      </c>
      <c r="G45" s="682">
        <v>41361</v>
      </c>
      <c r="H45" s="682">
        <v>47987</v>
      </c>
      <c r="I45" s="682">
        <v>51749</v>
      </c>
      <c r="J45" s="682">
        <v>58764</v>
      </c>
      <c r="K45" s="682">
        <v>61695</v>
      </c>
      <c r="L45" s="682">
        <v>70770</v>
      </c>
      <c r="M45" s="682">
        <v>74591</v>
      </c>
      <c r="N45" s="682">
        <v>82488</v>
      </c>
      <c r="O45" s="683">
        <v>74011</v>
      </c>
      <c r="P45" s="17"/>
    </row>
    <row r="46" spans="2:16" ht="13.8" thickBot="1">
      <c r="B46" s="1650"/>
      <c r="C46" s="1651"/>
      <c r="D46" s="526" t="s">
        <v>410</v>
      </c>
      <c r="E46" s="711">
        <v>59206</v>
      </c>
      <c r="F46" s="686">
        <v>55427</v>
      </c>
      <c r="G46" s="686">
        <v>48919</v>
      </c>
      <c r="H46" s="686">
        <v>56577</v>
      </c>
      <c r="I46" s="686">
        <v>55930</v>
      </c>
      <c r="J46" s="686">
        <v>62880</v>
      </c>
      <c r="K46" s="686">
        <v>54237</v>
      </c>
      <c r="L46" s="686">
        <v>47094</v>
      </c>
      <c r="M46" s="686">
        <v>95672</v>
      </c>
      <c r="N46" s="686">
        <v>142434</v>
      </c>
      <c r="O46" s="687">
        <v>0</v>
      </c>
      <c r="P46" s="17"/>
    </row>
    <row r="47" spans="2:16" ht="18" customHeight="1" thickTop="1" thickBot="1">
      <c r="B47" s="1677" t="s">
        <v>713</v>
      </c>
      <c r="C47" s="1678"/>
      <c r="D47" s="1679"/>
      <c r="E47" s="708">
        <v>25146</v>
      </c>
      <c r="F47" s="695">
        <v>21088</v>
      </c>
      <c r="G47" s="695">
        <v>23334</v>
      </c>
      <c r="H47" s="695">
        <v>23705</v>
      </c>
      <c r="I47" s="695">
        <v>24662</v>
      </c>
      <c r="J47" s="695">
        <v>28295</v>
      </c>
      <c r="K47" s="695">
        <v>33407</v>
      </c>
      <c r="L47" s="695">
        <v>36992</v>
      </c>
      <c r="M47" s="695">
        <v>36254</v>
      </c>
      <c r="N47" s="695">
        <v>37255</v>
      </c>
      <c r="O47" s="696">
        <v>32445</v>
      </c>
      <c r="P47" s="17"/>
    </row>
    <row r="48" spans="2:16" ht="13.8" thickTop="1">
      <c r="P48" s="17"/>
    </row>
    <row r="49" spans="2:16">
      <c r="B49" s="171" t="s">
        <v>18</v>
      </c>
      <c r="P49" s="17"/>
    </row>
    <row r="50" spans="2:16">
      <c r="B50" s="19" t="s">
        <v>718</v>
      </c>
      <c r="C50" s="19"/>
      <c r="D50" s="19"/>
      <c r="P50" s="17"/>
    </row>
    <row r="51" spans="2:16">
      <c r="B51" s="65" t="s">
        <v>719</v>
      </c>
      <c r="C51" s="65"/>
      <c r="D51" s="65"/>
      <c r="P51" s="17"/>
    </row>
    <row r="52" spans="2:16">
      <c r="B52" s="19"/>
      <c r="P52" s="17"/>
    </row>
    <row r="53" spans="2:16">
      <c r="B53" s="19" t="s">
        <v>709</v>
      </c>
      <c r="P53" s="17"/>
    </row>
  </sheetData>
  <mergeCells count="10">
    <mergeCell ref="B4:D5"/>
    <mergeCell ref="E4:E5"/>
    <mergeCell ref="F4:O4"/>
    <mergeCell ref="B40:C46"/>
    <mergeCell ref="B47:D47"/>
    <mergeCell ref="B6:D6"/>
    <mergeCell ref="B7:B39"/>
    <mergeCell ref="C7:C10"/>
    <mergeCell ref="C11:C22"/>
    <mergeCell ref="C23:C39"/>
  </mergeCells>
  <hyperlinks>
    <hyperlink ref="P1" location="Indice!A1" display="volver al índice"/>
  </hyperlink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5:A25"/>
  <sheetViews>
    <sheetView showGridLines="0" workbookViewId="0"/>
  </sheetViews>
  <sheetFormatPr baseColWidth="10" defaultRowHeight="13.2"/>
  <sheetData>
    <row r="5" spans="1:1" ht="21.6">
      <c r="A5" s="388" t="s">
        <v>980</v>
      </c>
    </row>
    <row r="6" spans="1:1" ht="19.2">
      <c r="A6" s="386"/>
    </row>
    <row r="7" spans="1:1" ht="15.6">
      <c r="A7" s="387" t="s">
        <v>981</v>
      </c>
    </row>
    <row r="8" spans="1:1">
      <c r="A8" t="s">
        <v>982</v>
      </c>
    </row>
    <row r="10" spans="1:1" ht="15.6">
      <c r="A10" s="387" t="s">
        <v>983</v>
      </c>
    </row>
    <row r="11" spans="1:1">
      <c r="A11" t="s">
        <v>984</v>
      </c>
    </row>
    <row r="13" spans="1:1" ht="15.6">
      <c r="A13" s="387" t="s">
        <v>985</v>
      </c>
    </row>
    <row r="14" spans="1:1">
      <c r="A14" t="s">
        <v>986</v>
      </c>
    </row>
    <row r="18" spans="1:1" ht="21.6">
      <c r="A18" s="388" t="s">
        <v>987</v>
      </c>
    </row>
    <row r="19" spans="1:1" ht="16.5" customHeight="1">
      <c r="A19" s="388"/>
    </row>
    <row r="20" spans="1:1">
      <c r="A20" t="s">
        <v>988</v>
      </c>
    </row>
    <row r="21" spans="1:1">
      <c r="A21" t="s">
        <v>989</v>
      </c>
    </row>
    <row r="23" spans="1:1" ht="15.6">
      <c r="A23" s="387" t="s">
        <v>990</v>
      </c>
    </row>
    <row r="24" spans="1:1">
      <c r="A24" t="s">
        <v>991</v>
      </c>
    </row>
    <row r="25" spans="1:1">
      <c r="A25" t="s">
        <v>992</v>
      </c>
    </row>
  </sheetData>
  <sheetProtection algorithmName="SHA-512" hashValue="lhzE/FWfX+za7mdWuAxUWqyqlKj/p7fGJmyirBv2BNc0Z/i0x9j8J6Lbn6FKAVg4KQbYOhLHETQ2eIa45gxGsg==" saltValue="i3TxBwRZobm4UAsJSmyxNA==" spinCount="100000"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59"/>
  <sheetViews>
    <sheetView showGridLines="0" topLeftCell="A10" zoomScaleNormal="100" workbookViewId="0">
      <selection activeCell="S1" sqref="S1"/>
    </sheetView>
  </sheetViews>
  <sheetFormatPr baseColWidth="10" defaultColWidth="11.44140625" defaultRowHeight="14.4"/>
  <cols>
    <col min="1" max="6" width="11.44140625" style="536"/>
    <col min="7" max="7" width="2.44140625" style="536" customWidth="1"/>
    <col min="8" max="12" width="11.44140625" style="536"/>
    <col min="13" max="13" width="2" style="536" customWidth="1"/>
    <col min="14" max="18" width="11.44140625" style="536"/>
    <col min="19" max="19" width="7.6640625" style="536" customWidth="1"/>
    <col min="20" max="20" width="19.88671875" style="536" customWidth="1"/>
    <col min="21" max="22" width="11.44140625" style="536"/>
    <col min="23" max="24" width="13.5546875" style="536" bestFit="1" customWidth="1"/>
    <col min="25" max="30" width="14.5546875" style="536" bestFit="1" customWidth="1"/>
    <col min="31" max="32" width="13.5546875" style="536" bestFit="1" customWidth="1"/>
    <col min="33" max="16384" width="11.44140625" style="536"/>
  </cols>
  <sheetData>
    <row r="1" spans="1:34" ht="25.95" customHeight="1" thickTop="1" thickBot="1">
      <c r="A1" s="1465"/>
      <c r="B1" s="499" t="s">
        <v>1200</v>
      </c>
      <c r="C1" s="467"/>
      <c r="D1" s="467"/>
      <c r="E1" s="467"/>
      <c r="F1" s="467"/>
      <c r="G1" s="467"/>
      <c r="H1" s="467"/>
      <c r="I1" s="467"/>
      <c r="J1" s="467"/>
      <c r="K1" s="467"/>
      <c r="L1" s="467"/>
      <c r="M1" s="467"/>
      <c r="N1" s="467"/>
      <c r="O1" s="467"/>
      <c r="P1" s="467"/>
      <c r="Q1" s="467"/>
      <c r="R1" s="467"/>
      <c r="S1" s="172" t="s">
        <v>285</v>
      </c>
      <c r="T1" s="537"/>
      <c r="U1" s="537"/>
      <c r="V1" s="537" t="s">
        <v>1105</v>
      </c>
      <c r="W1" s="537">
        <v>22</v>
      </c>
      <c r="X1" s="537">
        <v>23</v>
      </c>
      <c r="Y1" s="537">
        <v>24</v>
      </c>
      <c r="Z1" s="537">
        <v>25</v>
      </c>
      <c r="AA1" s="537">
        <v>26</v>
      </c>
      <c r="AB1" s="537">
        <v>27</v>
      </c>
      <c r="AC1" s="537">
        <v>28</v>
      </c>
      <c r="AD1" s="537">
        <v>29</v>
      </c>
      <c r="AE1" s="537">
        <v>30</v>
      </c>
      <c r="AF1" s="537">
        <v>31</v>
      </c>
      <c r="AG1" s="549"/>
    </row>
    <row r="2" spans="1:34">
      <c r="B2" s="551"/>
      <c r="C2" s="550"/>
      <c r="D2" s="550"/>
      <c r="E2" s="550"/>
      <c r="F2" s="550"/>
      <c r="G2" s="549"/>
      <c r="H2" s="549"/>
      <c r="I2" s="549"/>
      <c r="J2" s="549"/>
      <c r="K2" s="549"/>
      <c r="L2" s="549"/>
      <c r="M2" s="549"/>
      <c r="N2" s="549"/>
      <c r="O2" s="549"/>
      <c r="P2" s="549"/>
      <c r="Q2" s="549"/>
      <c r="R2" s="549"/>
      <c r="S2" s="17"/>
      <c r="T2" s="537"/>
      <c r="U2" s="537"/>
      <c r="V2" s="537" t="s">
        <v>1104</v>
      </c>
      <c r="W2" s="537">
        <v>7</v>
      </c>
      <c r="X2" s="537">
        <v>8</v>
      </c>
      <c r="Y2" s="537">
        <v>9</v>
      </c>
      <c r="Z2" s="537">
        <v>10</v>
      </c>
      <c r="AA2" s="537">
        <v>11</v>
      </c>
      <c r="AB2" s="537">
        <v>12</v>
      </c>
      <c r="AC2" s="537">
        <v>13</v>
      </c>
      <c r="AD2" s="537">
        <v>14</v>
      </c>
      <c r="AE2" s="537">
        <v>15</v>
      </c>
      <c r="AF2" s="537">
        <v>16</v>
      </c>
      <c r="AG2" s="549"/>
      <c r="AH2" s="549"/>
    </row>
    <row r="3" spans="1:34">
      <c r="T3" s="537"/>
      <c r="U3" s="537"/>
      <c r="V3" s="537" t="s">
        <v>1105</v>
      </c>
      <c r="W3" s="537">
        <v>18</v>
      </c>
      <c r="X3" s="537">
        <v>19</v>
      </c>
      <c r="Y3" s="537">
        <v>20</v>
      </c>
      <c r="Z3" s="537">
        <v>21</v>
      </c>
      <c r="AA3" s="537">
        <v>22</v>
      </c>
      <c r="AB3" s="537">
        <v>23</v>
      </c>
      <c r="AC3" s="537">
        <v>24</v>
      </c>
      <c r="AD3" s="537">
        <v>25</v>
      </c>
      <c r="AE3" s="537">
        <v>26</v>
      </c>
      <c r="AF3" s="537">
        <v>27</v>
      </c>
      <c r="AG3" s="549"/>
      <c r="AH3" s="549"/>
    </row>
    <row r="4" spans="1:34">
      <c r="T4" s="537"/>
      <c r="U4" s="537"/>
      <c r="V4" s="537" t="s">
        <v>1104</v>
      </c>
      <c r="W4" s="537">
        <v>3</v>
      </c>
      <c r="X4" s="537">
        <v>4</v>
      </c>
      <c r="Y4" s="537">
        <v>5</v>
      </c>
      <c r="Z4" s="537">
        <v>6</v>
      </c>
      <c r="AA4" s="537">
        <v>7</v>
      </c>
      <c r="AB4" s="537">
        <v>8</v>
      </c>
      <c r="AC4" s="537">
        <v>9</v>
      </c>
      <c r="AD4" s="537">
        <v>10</v>
      </c>
      <c r="AE4" s="537">
        <v>11</v>
      </c>
      <c r="AF4" s="537">
        <v>12</v>
      </c>
      <c r="AG4" s="549"/>
      <c r="AH4" s="549"/>
    </row>
    <row r="5" spans="1:34">
      <c r="B5" s="547" t="s">
        <v>1090</v>
      </c>
      <c r="C5" s="547"/>
      <c r="D5" s="547"/>
      <c r="E5" s="547"/>
      <c r="F5" s="547"/>
      <c r="G5" s="547"/>
      <c r="H5" s="547" t="s">
        <v>1089</v>
      </c>
      <c r="I5" s="547"/>
      <c r="J5" s="547"/>
      <c r="K5" s="547"/>
      <c r="L5" s="547"/>
      <c r="M5" s="547"/>
      <c r="N5" s="547" t="s">
        <v>1088</v>
      </c>
      <c r="O5" s="547"/>
      <c r="P5" s="547"/>
      <c r="Q5" s="547"/>
      <c r="R5" s="548"/>
      <c r="T5" s="537"/>
      <c r="U5" s="537"/>
      <c r="V5" s="537"/>
      <c r="W5" s="537"/>
      <c r="X5" s="537"/>
      <c r="Y5" s="537"/>
      <c r="Z5" s="537"/>
      <c r="AA5" s="537"/>
      <c r="AB5" s="537"/>
      <c r="AC5" s="537"/>
      <c r="AD5" s="537"/>
      <c r="AE5" s="537"/>
      <c r="AF5" s="537"/>
      <c r="AG5" s="549"/>
      <c r="AH5" s="549"/>
    </row>
    <row r="6" spans="1:34">
      <c r="B6" s="540"/>
      <c r="C6" s="540"/>
      <c r="D6" s="540"/>
      <c r="E6" s="540"/>
      <c r="F6" s="540"/>
      <c r="G6" s="540"/>
      <c r="H6" s="540"/>
      <c r="I6" s="540"/>
      <c r="J6" s="540"/>
      <c r="K6" s="540"/>
      <c r="L6" s="540"/>
      <c r="M6" s="540"/>
      <c r="N6" s="540"/>
      <c r="O6" s="540"/>
      <c r="P6" s="540"/>
      <c r="Q6" s="540"/>
      <c r="R6" s="540"/>
      <c r="T6" s="537"/>
      <c r="U6" s="537"/>
      <c r="V6" s="537"/>
      <c r="W6" s="537"/>
      <c r="X6" s="537"/>
      <c r="Y6" s="537"/>
      <c r="Z6" s="537"/>
      <c r="AA6" s="537"/>
      <c r="AB6" s="537"/>
      <c r="AC6" s="537"/>
      <c r="AD6" s="537"/>
      <c r="AE6" s="537"/>
      <c r="AF6" s="537"/>
      <c r="AG6" s="549"/>
      <c r="AH6" s="549"/>
    </row>
    <row r="7" spans="1:34">
      <c r="B7" s="540"/>
      <c r="C7" s="540"/>
      <c r="D7" s="540"/>
      <c r="E7" s="540"/>
      <c r="F7" s="540"/>
      <c r="G7" s="540"/>
      <c r="H7" s="540"/>
      <c r="I7" s="540"/>
      <c r="J7" s="540"/>
      <c r="K7" s="540"/>
      <c r="L7" s="540"/>
      <c r="M7" s="540"/>
      <c r="N7" s="540"/>
      <c r="O7" s="540"/>
      <c r="P7" s="540"/>
      <c r="Q7" s="540"/>
      <c r="R7" s="540"/>
      <c r="T7" s="537"/>
      <c r="U7" s="537"/>
      <c r="V7" s="537" t="s">
        <v>1103</v>
      </c>
      <c r="W7" s="537" t="s">
        <v>1102</v>
      </c>
      <c r="X7" s="537" t="s">
        <v>1101</v>
      </c>
      <c r="Y7" s="537" t="s">
        <v>1100</v>
      </c>
      <c r="Z7" s="537" t="s">
        <v>1099</v>
      </c>
      <c r="AA7" s="537" t="s">
        <v>1098</v>
      </c>
      <c r="AB7" s="537" t="s">
        <v>1097</v>
      </c>
      <c r="AC7" s="537" t="s">
        <v>1096</v>
      </c>
      <c r="AD7" s="537" t="s">
        <v>1095</v>
      </c>
      <c r="AE7" s="537" t="s">
        <v>1094</v>
      </c>
      <c r="AF7" s="537" t="s">
        <v>1093</v>
      </c>
      <c r="AG7" s="549"/>
      <c r="AH7" s="549"/>
    </row>
    <row r="8" spans="1:34">
      <c r="B8" s="540"/>
      <c r="C8" s="540"/>
      <c r="D8" s="540"/>
      <c r="E8" s="540"/>
      <c r="F8" s="540"/>
      <c r="G8" s="540"/>
      <c r="H8" s="540"/>
      <c r="I8" s="540"/>
      <c r="J8" s="540"/>
      <c r="K8" s="540"/>
      <c r="L8" s="540"/>
      <c r="M8" s="540"/>
      <c r="N8" s="540"/>
      <c r="O8" s="540"/>
      <c r="P8" s="540"/>
      <c r="Q8" s="540"/>
      <c r="R8" s="540"/>
      <c r="T8" s="537"/>
      <c r="U8" s="537"/>
      <c r="V8" s="537" t="s">
        <v>1091</v>
      </c>
      <c r="W8" s="537" t="s">
        <v>716</v>
      </c>
      <c r="X8" s="537" t="s">
        <v>8</v>
      </c>
      <c r="Y8" s="537" t="s">
        <v>9</v>
      </c>
      <c r="Z8" s="537" t="s">
        <v>10</v>
      </c>
      <c r="AA8" s="537" t="s">
        <v>11</v>
      </c>
      <c r="AB8" s="537" t="s">
        <v>12</v>
      </c>
      <c r="AC8" s="537" t="s">
        <v>13</v>
      </c>
      <c r="AD8" s="537" t="s">
        <v>14</v>
      </c>
      <c r="AE8" s="537" t="s">
        <v>15</v>
      </c>
      <c r="AF8" s="537" t="s">
        <v>16</v>
      </c>
      <c r="AG8" s="549"/>
      <c r="AH8" s="549"/>
    </row>
    <row r="9" spans="1:34">
      <c r="B9" s="540"/>
      <c r="C9" s="540"/>
      <c r="D9" s="540"/>
      <c r="E9" s="540"/>
      <c r="F9" s="540"/>
      <c r="G9" s="540"/>
      <c r="H9" s="540"/>
      <c r="I9" s="540"/>
      <c r="J9" s="540"/>
      <c r="K9" s="540"/>
      <c r="L9" s="540"/>
      <c r="M9" s="540"/>
      <c r="N9" s="540"/>
      <c r="O9" s="540"/>
      <c r="P9" s="540"/>
      <c r="Q9" s="540"/>
      <c r="R9" s="540"/>
      <c r="T9" s="537"/>
      <c r="U9" s="537"/>
      <c r="V9" s="537" t="s">
        <v>1092</v>
      </c>
      <c r="W9" s="537" t="s">
        <v>716</v>
      </c>
      <c r="X9" s="537" t="s">
        <v>8</v>
      </c>
      <c r="Y9" s="537" t="s">
        <v>9</v>
      </c>
      <c r="Z9" s="537" t="s">
        <v>10</v>
      </c>
      <c r="AA9" s="537" t="s">
        <v>11</v>
      </c>
      <c r="AB9" s="537" t="s">
        <v>12</v>
      </c>
      <c r="AC9" s="537" t="s">
        <v>13</v>
      </c>
      <c r="AD9" s="537" t="s">
        <v>14</v>
      </c>
      <c r="AE9" s="537" t="s">
        <v>15</v>
      </c>
      <c r="AF9" s="537" t="s">
        <v>16</v>
      </c>
      <c r="AG9" s="549"/>
      <c r="AH9" s="549"/>
    </row>
    <row r="10" spans="1:34">
      <c r="B10" s="540"/>
      <c r="C10" s="540"/>
      <c r="D10" s="540"/>
      <c r="E10" s="540"/>
      <c r="F10" s="540"/>
      <c r="G10" s="540"/>
      <c r="H10" s="540"/>
      <c r="I10" s="540"/>
      <c r="J10" s="540"/>
      <c r="K10" s="540"/>
      <c r="L10" s="540"/>
      <c r="M10" s="540"/>
      <c r="N10" s="540"/>
      <c r="O10" s="540"/>
      <c r="P10" s="540"/>
      <c r="Q10" s="540"/>
      <c r="R10" s="540"/>
      <c r="T10" s="537"/>
      <c r="U10" s="537"/>
      <c r="V10" s="537" t="s">
        <v>1091</v>
      </c>
      <c r="W10" s="537" t="s">
        <v>716</v>
      </c>
      <c r="X10" s="537" t="s">
        <v>8</v>
      </c>
      <c r="Y10" s="537" t="s">
        <v>9</v>
      </c>
      <c r="Z10" s="537" t="s">
        <v>10</v>
      </c>
      <c r="AA10" s="537" t="s">
        <v>11</v>
      </c>
      <c r="AB10" s="537" t="s">
        <v>12</v>
      </c>
      <c r="AC10" s="537" t="s">
        <v>13</v>
      </c>
      <c r="AD10" s="537" t="s">
        <v>14</v>
      </c>
      <c r="AE10" s="537" t="s">
        <v>15</v>
      </c>
      <c r="AF10" s="537" t="s">
        <v>16</v>
      </c>
      <c r="AG10" s="549"/>
      <c r="AH10" s="549"/>
    </row>
    <row r="11" spans="1:34">
      <c r="B11" s="540"/>
      <c r="C11" s="540"/>
      <c r="D11" s="540"/>
      <c r="E11" s="540"/>
      <c r="F11" s="540"/>
      <c r="G11" s="540"/>
      <c r="H11" s="540"/>
      <c r="I11" s="540"/>
      <c r="J11" s="540"/>
      <c r="K11" s="540"/>
      <c r="L11" s="540"/>
      <c r="M11" s="540"/>
      <c r="N11" s="540"/>
      <c r="O11" s="540"/>
      <c r="P11" s="540"/>
      <c r="Q11" s="540"/>
      <c r="R11" s="540"/>
      <c r="T11" s="537"/>
      <c r="U11" s="537"/>
      <c r="V11" s="537" t="s">
        <v>1092</v>
      </c>
      <c r="W11" s="537" t="s">
        <v>716</v>
      </c>
      <c r="X11" s="537" t="s">
        <v>8</v>
      </c>
      <c r="Y11" s="537" t="s">
        <v>9</v>
      </c>
      <c r="Z11" s="537" t="s">
        <v>10</v>
      </c>
      <c r="AA11" s="537" t="s">
        <v>11</v>
      </c>
      <c r="AB11" s="537" t="s">
        <v>12</v>
      </c>
      <c r="AC11" s="537" t="s">
        <v>13</v>
      </c>
      <c r="AD11" s="537" t="s">
        <v>14</v>
      </c>
      <c r="AE11" s="537" t="s">
        <v>15</v>
      </c>
      <c r="AF11" s="537" t="s">
        <v>16</v>
      </c>
      <c r="AG11" s="549"/>
      <c r="AH11" s="549"/>
    </row>
    <row r="12" spans="1:34">
      <c r="B12" s="540"/>
      <c r="C12" s="540"/>
      <c r="D12" s="540"/>
      <c r="E12" s="540"/>
      <c r="F12" s="540"/>
      <c r="G12" s="540"/>
      <c r="H12" s="540"/>
      <c r="I12" s="540"/>
      <c r="J12" s="540"/>
      <c r="K12" s="540"/>
      <c r="L12" s="540"/>
      <c r="M12" s="540"/>
      <c r="N12" s="540"/>
      <c r="O12" s="540"/>
      <c r="P12" s="540"/>
      <c r="Q12" s="540"/>
      <c r="R12" s="540"/>
      <c r="T12" s="537"/>
      <c r="U12" s="537"/>
      <c r="V12" s="537" t="s">
        <v>1091</v>
      </c>
      <c r="W12" s="537" t="s">
        <v>716</v>
      </c>
      <c r="X12" s="537" t="s">
        <v>8</v>
      </c>
      <c r="Y12" s="537" t="s">
        <v>9</v>
      </c>
      <c r="Z12" s="537" t="s">
        <v>10</v>
      </c>
      <c r="AA12" s="537" t="s">
        <v>11</v>
      </c>
      <c r="AB12" s="537" t="s">
        <v>12</v>
      </c>
      <c r="AC12" s="537" t="s">
        <v>13</v>
      </c>
      <c r="AD12" s="537" t="s">
        <v>14</v>
      </c>
      <c r="AE12" s="537" t="s">
        <v>15</v>
      </c>
      <c r="AF12" s="537" t="s">
        <v>16</v>
      </c>
      <c r="AG12" s="549"/>
      <c r="AH12" s="549"/>
    </row>
    <row r="13" spans="1:34">
      <c r="B13" s="540"/>
      <c r="C13" s="540"/>
      <c r="D13" s="540"/>
      <c r="E13" s="540"/>
      <c r="F13" s="540"/>
      <c r="G13" s="540"/>
      <c r="H13" s="540"/>
      <c r="I13" s="540"/>
      <c r="J13" s="540"/>
      <c r="K13" s="540"/>
      <c r="L13" s="540"/>
      <c r="M13" s="540"/>
      <c r="N13" s="540"/>
      <c r="O13" s="540"/>
      <c r="P13" s="540"/>
      <c r="Q13" s="540"/>
      <c r="R13" s="540"/>
      <c r="S13" s="1459"/>
      <c r="T13" s="537"/>
      <c r="U13" s="537"/>
      <c r="V13" s="537"/>
      <c r="W13" s="537"/>
      <c r="X13" s="537"/>
      <c r="Y13" s="537"/>
      <c r="Z13" s="537"/>
      <c r="AA13" s="537"/>
      <c r="AB13" s="537"/>
      <c r="AC13" s="537"/>
      <c r="AD13" s="537"/>
      <c r="AE13" s="537"/>
      <c r="AF13" s="537"/>
      <c r="AG13" s="549"/>
      <c r="AH13" s="549"/>
    </row>
    <row r="14" spans="1:34">
      <c r="B14" s="540"/>
      <c r="C14" s="540"/>
      <c r="D14" s="540"/>
      <c r="E14" s="540"/>
      <c r="F14" s="540"/>
      <c r="G14" s="540"/>
      <c r="H14" s="540"/>
      <c r="I14" s="540"/>
      <c r="J14" s="540"/>
      <c r="K14" s="540"/>
      <c r="L14" s="540"/>
      <c r="M14" s="540"/>
      <c r="N14" s="540"/>
      <c r="O14" s="540"/>
      <c r="P14" s="540"/>
      <c r="Q14" s="540"/>
      <c r="R14" s="540"/>
      <c r="T14" s="1461" t="s">
        <v>1087</v>
      </c>
      <c r="U14" s="537"/>
      <c r="V14" s="537"/>
      <c r="W14" s="537"/>
      <c r="X14" s="537"/>
      <c r="Y14" s="537"/>
      <c r="Z14" s="537"/>
      <c r="AA14" s="537"/>
      <c r="AB14" s="537"/>
      <c r="AC14" s="537"/>
      <c r="AD14" s="537"/>
      <c r="AE14" s="537"/>
      <c r="AF14" s="537"/>
      <c r="AG14" s="549"/>
      <c r="AH14" s="549"/>
    </row>
    <row r="15" spans="1:34">
      <c r="B15" s="540"/>
      <c r="C15" s="540"/>
      <c r="D15" s="540"/>
      <c r="E15" s="540"/>
      <c r="F15" s="540"/>
      <c r="G15" s="540"/>
      <c r="H15" s="540"/>
      <c r="I15" s="540"/>
      <c r="J15" s="540"/>
      <c r="K15" s="540"/>
      <c r="L15" s="540"/>
      <c r="M15" s="540"/>
      <c r="N15" s="540"/>
      <c r="O15" s="540"/>
      <c r="P15" s="540"/>
      <c r="Q15" s="540"/>
      <c r="R15" s="540"/>
      <c r="T15" s="537" t="s">
        <v>1080</v>
      </c>
      <c r="U15" s="537" t="s">
        <v>675</v>
      </c>
      <c r="V15" s="1462" t="s">
        <v>1076</v>
      </c>
      <c r="W15" s="1463">
        <v>523</v>
      </c>
      <c r="X15" s="1463">
        <v>2518</v>
      </c>
      <c r="Y15" s="1463">
        <v>4103</v>
      </c>
      <c r="Z15" s="1463">
        <v>4664</v>
      </c>
      <c r="AA15" s="1463">
        <v>3986</v>
      </c>
      <c r="AB15" s="1463">
        <v>2888</v>
      </c>
      <c r="AC15" s="1463">
        <v>2483</v>
      </c>
      <c r="AD15" s="1463">
        <v>2354</v>
      </c>
      <c r="AE15" s="1463">
        <v>1946</v>
      </c>
      <c r="AF15" s="1463">
        <v>997</v>
      </c>
      <c r="AG15" s="549"/>
      <c r="AH15" s="549"/>
    </row>
    <row r="16" spans="1:34">
      <c r="B16" s="540"/>
      <c r="C16" s="540"/>
      <c r="D16" s="540"/>
      <c r="E16" s="540"/>
      <c r="F16" s="540"/>
      <c r="G16" s="540"/>
      <c r="H16" s="540"/>
      <c r="I16" s="540"/>
      <c r="J16" s="540"/>
      <c r="K16" s="540"/>
      <c r="L16" s="540"/>
      <c r="M16" s="540"/>
      <c r="N16" s="540"/>
      <c r="O16" s="540"/>
      <c r="P16" s="540"/>
      <c r="Q16" s="540"/>
      <c r="R16" s="540"/>
      <c r="T16" s="537" t="s">
        <v>1079</v>
      </c>
      <c r="U16" s="537" t="s">
        <v>844</v>
      </c>
      <c r="V16" s="1462" t="s">
        <v>1076</v>
      </c>
      <c r="W16" s="1463">
        <v>481</v>
      </c>
      <c r="X16" s="1463">
        <v>3223</v>
      </c>
      <c r="Y16" s="1463">
        <v>4489</v>
      </c>
      <c r="Z16" s="1463">
        <v>4848</v>
      </c>
      <c r="AA16" s="1463">
        <v>4296</v>
      </c>
      <c r="AB16" s="1463">
        <v>3010</v>
      </c>
      <c r="AC16" s="1463">
        <v>2436</v>
      </c>
      <c r="AD16" s="1463">
        <v>2217</v>
      </c>
      <c r="AE16" s="1463">
        <v>1398</v>
      </c>
      <c r="AF16" s="1463">
        <v>655</v>
      </c>
      <c r="AG16" s="549"/>
      <c r="AH16" s="549"/>
    </row>
    <row r="17" spans="2:34">
      <c r="B17" s="540"/>
      <c r="C17" s="540"/>
      <c r="D17" s="540"/>
      <c r="E17" s="540"/>
      <c r="F17" s="540"/>
      <c r="G17" s="540"/>
      <c r="H17" s="540"/>
      <c r="I17" s="540"/>
      <c r="J17" s="540"/>
      <c r="K17" s="540"/>
      <c r="L17" s="540"/>
      <c r="M17" s="540"/>
      <c r="N17" s="540"/>
      <c r="O17" s="540"/>
      <c r="P17" s="540"/>
      <c r="Q17" s="540"/>
      <c r="R17" s="540"/>
      <c r="T17" s="537" t="s">
        <v>1078</v>
      </c>
      <c r="U17" s="537" t="s">
        <v>675</v>
      </c>
      <c r="V17" s="1462" t="s">
        <v>1076</v>
      </c>
      <c r="W17" s="1463">
        <v>26732</v>
      </c>
      <c r="X17" s="1463">
        <v>29934</v>
      </c>
      <c r="Y17" s="1463">
        <v>35605</v>
      </c>
      <c r="Z17" s="1463">
        <v>39348</v>
      </c>
      <c r="AA17" s="1463">
        <v>43085</v>
      </c>
      <c r="AB17" s="1463">
        <v>44453</v>
      </c>
      <c r="AC17" s="1463">
        <v>46888</v>
      </c>
      <c r="AD17" s="1463">
        <v>49240</v>
      </c>
      <c r="AE17" s="1463">
        <v>50274</v>
      </c>
      <c r="AF17" s="1463">
        <v>50894</v>
      </c>
      <c r="AG17" s="549"/>
      <c r="AH17" s="549"/>
    </row>
    <row r="18" spans="2:34">
      <c r="B18" s="540"/>
      <c r="C18" s="540"/>
      <c r="D18" s="540"/>
      <c r="E18" s="540"/>
      <c r="F18" s="540"/>
      <c r="G18" s="540"/>
      <c r="H18" s="540"/>
      <c r="I18" s="540"/>
      <c r="J18" s="540"/>
      <c r="K18" s="540"/>
      <c r="L18" s="540"/>
      <c r="M18" s="540"/>
      <c r="N18" s="540"/>
      <c r="O18" s="540"/>
      <c r="P18" s="540"/>
      <c r="Q18" s="540"/>
      <c r="R18" s="540"/>
      <c r="T18" s="537" t="s">
        <v>1077</v>
      </c>
      <c r="U18" s="537" t="s">
        <v>844</v>
      </c>
      <c r="V18" s="1462" t="s">
        <v>1076</v>
      </c>
      <c r="W18" s="1463">
        <v>26000</v>
      </c>
      <c r="X18" s="1463">
        <v>27315</v>
      </c>
      <c r="Y18" s="1463">
        <v>33638</v>
      </c>
      <c r="Z18" s="1463">
        <v>38387</v>
      </c>
      <c r="AA18" s="1463">
        <v>40713</v>
      </c>
      <c r="AB18" s="1463">
        <v>42153</v>
      </c>
      <c r="AC18" s="1463">
        <v>44014</v>
      </c>
      <c r="AD18" s="1463">
        <v>45519</v>
      </c>
      <c r="AE18" s="1463">
        <v>46000</v>
      </c>
      <c r="AF18" s="1463">
        <v>48260</v>
      </c>
      <c r="AG18" s="549"/>
      <c r="AH18" s="549"/>
    </row>
    <row r="19" spans="2:34">
      <c r="B19" s="547" t="s">
        <v>1086</v>
      </c>
      <c r="C19" s="545"/>
      <c r="D19" s="545"/>
      <c r="E19" s="545"/>
      <c r="F19" s="545"/>
      <c r="G19" s="545"/>
      <c r="H19" s="546" t="s">
        <v>1085</v>
      </c>
      <c r="I19" s="546"/>
      <c r="J19" s="546"/>
      <c r="K19" s="546"/>
      <c r="L19" s="546"/>
      <c r="M19" s="546"/>
      <c r="N19" s="546" t="s">
        <v>1084</v>
      </c>
      <c r="O19" s="545"/>
      <c r="P19" s="545"/>
      <c r="Q19" s="545"/>
      <c r="R19" s="540"/>
      <c r="T19" s="537" t="s">
        <v>1080</v>
      </c>
      <c r="U19" s="537" t="s">
        <v>675</v>
      </c>
      <c r="V19" s="1462" t="s">
        <v>1075</v>
      </c>
      <c r="W19" s="1463">
        <v>719</v>
      </c>
      <c r="X19" s="1463">
        <v>3046</v>
      </c>
      <c r="Y19" s="1463">
        <v>6022</v>
      </c>
      <c r="Z19" s="1463">
        <v>7184</v>
      </c>
      <c r="AA19" s="1463">
        <v>7061</v>
      </c>
      <c r="AB19" s="1463">
        <v>7126</v>
      </c>
      <c r="AC19" s="1463">
        <v>6204</v>
      </c>
      <c r="AD19" s="1463">
        <v>5927</v>
      </c>
      <c r="AE19" s="1463">
        <v>5077</v>
      </c>
      <c r="AF19" s="1463">
        <v>1591</v>
      </c>
      <c r="AG19" s="549"/>
      <c r="AH19" s="549"/>
    </row>
    <row r="20" spans="2:34">
      <c r="B20" s="540"/>
      <c r="C20" s="540"/>
      <c r="D20" s="540"/>
      <c r="E20" s="540"/>
      <c r="F20" s="540"/>
      <c r="G20" s="540"/>
      <c r="H20" s="540"/>
      <c r="I20" s="540"/>
      <c r="J20" s="540"/>
      <c r="K20" s="540"/>
      <c r="L20" s="540"/>
      <c r="M20" s="540"/>
      <c r="N20" s="540"/>
      <c r="O20" s="540"/>
      <c r="P20" s="540"/>
      <c r="Q20" s="540"/>
      <c r="R20" s="540"/>
      <c r="T20" s="537" t="s">
        <v>1079</v>
      </c>
      <c r="U20" s="537" t="s">
        <v>844</v>
      </c>
      <c r="V20" s="1462" t="s">
        <v>1075</v>
      </c>
      <c r="W20" s="1463">
        <v>657</v>
      </c>
      <c r="X20" s="1463">
        <v>2990</v>
      </c>
      <c r="Y20" s="1463">
        <v>5778</v>
      </c>
      <c r="Z20" s="1463">
        <v>7777</v>
      </c>
      <c r="AA20" s="1463">
        <v>7870</v>
      </c>
      <c r="AB20" s="1463">
        <v>7053</v>
      </c>
      <c r="AC20" s="1463">
        <v>5840</v>
      </c>
      <c r="AD20" s="1463">
        <v>6086</v>
      </c>
      <c r="AE20" s="1463">
        <v>3405</v>
      </c>
      <c r="AF20" s="1463">
        <v>1118</v>
      </c>
      <c r="AG20" s="549"/>
      <c r="AH20" s="549"/>
    </row>
    <row r="21" spans="2:34">
      <c r="B21" s="540"/>
      <c r="C21" s="540"/>
      <c r="D21" s="540"/>
      <c r="E21" s="540"/>
      <c r="F21" s="540"/>
      <c r="G21" s="540"/>
      <c r="H21" s="540"/>
      <c r="I21" s="540"/>
      <c r="J21" s="540"/>
      <c r="K21" s="540"/>
      <c r="L21" s="540"/>
      <c r="M21" s="540"/>
      <c r="N21" s="540"/>
      <c r="O21" s="540"/>
      <c r="P21" s="540"/>
      <c r="Q21" s="540"/>
      <c r="R21" s="540"/>
      <c r="T21" s="537" t="s">
        <v>1078</v>
      </c>
      <c r="U21" s="537" t="s">
        <v>675</v>
      </c>
      <c r="V21" s="1462" t="s">
        <v>1075</v>
      </c>
      <c r="W21" s="1463">
        <v>39229</v>
      </c>
      <c r="X21" s="1463">
        <v>45577</v>
      </c>
      <c r="Y21" s="1463">
        <v>54440</v>
      </c>
      <c r="Z21" s="1463">
        <v>64182</v>
      </c>
      <c r="AA21" s="1463">
        <v>72225</v>
      </c>
      <c r="AB21" s="1463">
        <v>92424</v>
      </c>
      <c r="AC21" s="1463">
        <v>98371</v>
      </c>
      <c r="AD21" s="1463">
        <v>98705</v>
      </c>
      <c r="AE21" s="1463">
        <v>101157</v>
      </c>
      <c r="AF21" s="1463">
        <v>82307</v>
      </c>
      <c r="AG21" s="549"/>
      <c r="AH21" s="549"/>
    </row>
    <row r="22" spans="2:34">
      <c r="B22" s="540"/>
      <c r="C22" s="540"/>
      <c r="D22" s="540"/>
      <c r="E22" s="540"/>
      <c r="F22" s="540"/>
      <c r="G22" s="540"/>
      <c r="H22" s="540"/>
      <c r="I22" s="540"/>
      <c r="J22" s="540"/>
      <c r="K22" s="540"/>
      <c r="L22" s="540"/>
      <c r="M22" s="540"/>
      <c r="N22" s="540"/>
      <c r="O22" s="540"/>
      <c r="P22" s="540"/>
      <c r="Q22" s="540"/>
      <c r="R22" s="540"/>
      <c r="T22" s="537" t="s">
        <v>1077</v>
      </c>
      <c r="U22" s="537" t="s">
        <v>844</v>
      </c>
      <c r="V22" s="1462" t="s">
        <v>1075</v>
      </c>
      <c r="W22" s="1463">
        <v>36059</v>
      </c>
      <c r="X22" s="1463">
        <v>43844</v>
      </c>
      <c r="Y22" s="1463">
        <v>51047</v>
      </c>
      <c r="Z22" s="1463">
        <v>60480</v>
      </c>
      <c r="AA22" s="1463">
        <v>66989</v>
      </c>
      <c r="AB22" s="1463">
        <v>78536</v>
      </c>
      <c r="AC22" s="1463">
        <v>83754</v>
      </c>
      <c r="AD22" s="1463">
        <v>88883</v>
      </c>
      <c r="AE22" s="1463">
        <v>84667</v>
      </c>
      <c r="AF22" s="1463">
        <v>69806</v>
      </c>
      <c r="AG22" s="549"/>
      <c r="AH22" s="549"/>
    </row>
    <row r="23" spans="2:34">
      <c r="B23" s="540"/>
      <c r="C23" s="540"/>
      <c r="D23" s="540"/>
      <c r="E23" s="540"/>
      <c r="F23" s="540"/>
      <c r="G23" s="540"/>
      <c r="H23" s="540"/>
      <c r="I23" s="540"/>
      <c r="J23" s="540"/>
      <c r="K23" s="540"/>
      <c r="L23" s="540"/>
      <c r="M23" s="540"/>
      <c r="N23" s="540"/>
      <c r="O23" s="540"/>
      <c r="P23" s="540"/>
      <c r="Q23" s="540"/>
      <c r="R23" s="540"/>
      <c r="T23" s="537" t="s">
        <v>1080</v>
      </c>
      <c r="U23" s="537" t="s">
        <v>675</v>
      </c>
      <c r="V23" s="1462" t="s">
        <v>1074</v>
      </c>
      <c r="W23" s="1463">
        <v>3982</v>
      </c>
      <c r="X23" s="1463">
        <v>10944</v>
      </c>
      <c r="Y23" s="1463">
        <v>14202</v>
      </c>
      <c r="Z23" s="1463">
        <v>13513</v>
      </c>
      <c r="AA23" s="1463">
        <v>11828</v>
      </c>
      <c r="AB23" s="1463">
        <v>9758</v>
      </c>
      <c r="AC23" s="1463">
        <v>8627</v>
      </c>
      <c r="AD23" s="1463">
        <v>8306</v>
      </c>
      <c r="AE23" s="1463">
        <v>5688</v>
      </c>
      <c r="AF23" s="1463">
        <v>912</v>
      </c>
      <c r="AG23" s="549"/>
      <c r="AH23" s="549"/>
    </row>
    <row r="24" spans="2:34">
      <c r="B24" s="540"/>
      <c r="C24" s="540"/>
      <c r="D24" s="540"/>
      <c r="E24" s="540"/>
      <c r="F24" s="540"/>
      <c r="G24" s="540"/>
      <c r="H24" s="540"/>
      <c r="I24" s="540"/>
      <c r="J24" s="540"/>
      <c r="K24" s="540"/>
      <c r="L24" s="540"/>
      <c r="M24" s="540"/>
      <c r="N24" s="540"/>
      <c r="O24" s="540"/>
      <c r="P24" s="540"/>
      <c r="Q24" s="540"/>
      <c r="R24" s="540"/>
      <c r="T24" s="537" t="s">
        <v>1079</v>
      </c>
      <c r="U24" s="537" t="s">
        <v>844</v>
      </c>
      <c r="V24" s="1462" t="s">
        <v>1074</v>
      </c>
      <c r="W24" s="1463">
        <v>1114</v>
      </c>
      <c r="X24" s="1463">
        <v>3775</v>
      </c>
      <c r="Y24" s="1463">
        <v>5041</v>
      </c>
      <c r="Z24" s="1463">
        <v>4808</v>
      </c>
      <c r="AA24" s="1463">
        <v>4524</v>
      </c>
      <c r="AB24" s="1463">
        <v>3196</v>
      </c>
      <c r="AC24" s="1463">
        <v>1916</v>
      </c>
      <c r="AD24" s="1463">
        <v>2047</v>
      </c>
      <c r="AE24" s="1463">
        <v>804</v>
      </c>
      <c r="AF24" s="1463">
        <v>117</v>
      </c>
      <c r="AG24" s="549"/>
      <c r="AH24" s="549"/>
    </row>
    <row r="25" spans="2:34">
      <c r="B25" s="540"/>
      <c r="C25" s="540"/>
      <c r="D25" s="540"/>
      <c r="E25" s="540"/>
      <c r="F25" s="540"/>
      <c r="G25" s="540"/>
      <c r="H25" s="540"/>
      <c r="I25" s="540"/>
      <c r="J25" s="540"/>
      <c r="K25" s="540"/>
      <c r="L25" s="540"/>
      <c r="M25" s="540"/>
      <c r="N25" s="540"/>
      <c r="O25" s="540"/>
      <c r="P25" s="540"/>
      <c r="Q25" s="540"/>
      <c r="R25" s="540"/>
      <c r="T25" s="537" t="s">
        <v>1078</v>
      </c>
      <c r="U25" s="537" t="s">
        <v>675</v>
      </c>
      <c r="V25" s="1462" t="s">
        <v>1074</v>
      </c>
      <c r="W25" s="1463">
        <v>35431</v>
      </c>
      <c r="X25" s="1463">
        <v>41280</v>
      </c>
      <c r="Y25" s="1463">
        <v>49289</v>
      </c>
      <c r="Z25" s="1463">
        <v>57015</v>
      </c>
      <c r="AA25" s="1463">
        <v>63684</v>
      </c>
      <c r="AB25" s="1463">
        <v>68125</v>
      </c>
      <c r="AC25" s="1463">
        <v>69516</v>
      </c>
      <c r="AD25" s="1463">
        <v>76234</v>
      </c>
      <c r="AE25" s="1463">
        <v>81220</v>
      </c>
      <c r="AF25" s="1463">
        <v>89664</v>
      </c>
      <c r="AG25" s="549"/>
      <c r="AH25" s="549"/>
    </row>
    <row r="26" spans="2:34">
      <c r="B26" s="540"/>
      <c r="C26" s="540"/>
      <c r="D26" s="540"/>
      <c r="E26" s="540"/>
      <c r="F26" s="540"/>
      <c r="G26" s="540"/>
      <c r="H26" s="540"/>
      <c r="I26" s="540"/>
      <c r="J26" s="540"/>
      <c r="K26" s="540"/>
      <c r="L26" s="540"/>
      <c r="M26" s="540"/>
      <c r="N26" s="540"/>
      <c r="O26" s="540"/>
      <c r="P26" s="540"/>
      <c r="Q26" s="540"/>
      <c r="R26" s="540"/>
      <c r="T26" s="537" t="s">
        <v>1077</v>
      </c>
      <c r="U26" s="537" t="s">
        <v>844</v>
      </c>
      <c r="V26" s="1462" t="s">
        <v>1074</v>
      </c>
      <c r="W26" s="1463">
        <v>33888</v>
      </c>
      <c r="X26" s="1463">
        <v>40920</v>
      </c>
      <c r="Y26" s="1463">
        <v>47712</v>
      </c>
      <c r="Z26" s="1463">
        <v>55628</v>
      </c>
      <c r="AA26" s="1463">
        <v>61493</v>
      </c>
      <c r="AB26" s="1463">
        <v>67144</v>
      </c>
      <c r="AC26" s="1463">
        <v>74528</v>
      </c>
      <c r="AD26" s="1463">
        <v>79023</v>
      </c>
      <c r="AE26" s="1463">
        <v>86653</v>
      </c>
      <c r="AF26" s="1463">
        <v>87702</v>
      </c>
      <c r="AG26" s="549"/>
      <c r="AH26" s="549"/>
    </row>
    <row r="27" spans="2:34">
      <c r="B27" s="540"/>
      <c r="C27" s="540"/>
      <c r="D27" s="540"/>
      <c r="E27" s="540"/>
      <c r="F27" s="540"/>
      <c r="G27" s="540"/>
      <c r="H27" s="540"/>
      <c r="I27" s="540"/>
      <c r="J27" s="540"/>
      <c r="K27" s="540"/>
      <c r="L27" s="540"/>
      <c r="M27" s="540"/>
      <c r="N27" s="540"/>
      <c r="O27" s="540"/>
      <c r="P27" s="540"/>
      <c r="Q27" s="540"/>
      <c r="R27" s="540"/>
      <c r="T27" s="537" t="s">
        <v>1080</v>
      </c>
      <c r="U27" s="537" t="s">
        <v>675</v>
      </c>
      <c r="V27" s="1462" t="s">
        <v>1073</v>
      </c>
      <c r="W27" s="1463">
        <v>1965</v>
      </c>
      <c r="X27" s="1463">
        <v>5360</v>
      </c>
      <c r="Y27" s="1463">
        <v>7430</v>
      </c>
      <c r="Z27" s="1463">
        <v>8198</v>
      </c>
      <c r="AA27" s="1463">
        <v>7900</v>
      </c>
      <c r="AB27" s="1463">
        <v>6485</v>
      </c>
      <c r="AC27" s="1463">
        <v>6298</v>
      </c>
      <c r="AD27" s="1463">
        <v>6240</v>
      </c>
      <c r="AE27" s="1463">
        <v>5311</v>
      </c>
      <c r="AF27" s="1463">
        <v>2510</v>
      </c>
      <c r="AG27" s="549"/>
      <c r="AH27" s="549"/>
    </row>
    <row r="28" spans="2:34">
      <c r="B28" s="540"/>
      <c r="C28" s="540"/>
      <c r="D28" s="540"/>
      <c r="E28" s="540"/>
      <c r="F28" s="540"/>
      <c r="G28" s="540"/>
      <c r="H28" s="540"/>
      <c r="I28" s="540"/>
      <c r="J28" s="540"/>
      <c r="K28" s="540"/>
      <c r="L28" s="540"/>
      <c r="M28" s="540"/>
      <c r="N28" s="540"/>
      <c r="O28" s="540"/>
      <c r="P28" s="540"/>
      <c r="Q28" s="540"/>
      <c r="R28" s="540"/>
      <c r="T28" s="537" t="s">
        <v>1079</v>
      </c>
      <c r="U28" s="537" t="s">
        <v>844</v>
      </c>
      <c r="V28" s="1462" t="s">
        <v>1073</v>
      </c>
      <c r="W28" s="1463">
        <v>1614</v>
      </c>
      <c r="X28" s="1463">
        <v>4943</v>
      </c>
      <c r="Y28" s="1463">
        <v>7920</v>
      </c>
      <c r="Z28" s="1463">
        <v>8845</v>
      </c>
      <c r="AA28" s="1463">
        <v>8541</v>
      </c>
      <c r="AB28" s="1463">
        <v>7402</v>
      </c>
      <c r="AC28" s="1463">
        <v>6797</v>
      </c>
      <c r="AD28" s="1463">
        <v>6453</v>
      </c>
      <c r="AE28" s="1463">
        <v>4022</v>
      </c>
      <c r="AF28" s="1463">
        <v>1940</v>
      </c>
      <c r="AG28" s="549"/>
      <c r="AH28" s="549"/>
    </row>
    <row r="29" spans="2:34">
      <c r="B29" s="540"/>
      <c r="C29" s="540"/>
      <c r="D29" s="540"/>
      <c r="E29" s="540"/>
      <c r="F29" s="540"/>
      <c r="G29" s="540"/>
      <c r="H29" s="540"/>
      <c r="I29" s="540"/>
      <c r="J29" s="540"/>
      <c r="K29" s="540"/>
      <c r="L29" s="540"/>
      <c r="M29" s="540"/>
      <c r="N29" s="540"/>
      <c r="O29" s="540"/>
      <c r="P29" s="540"/>
      <c r="Q29" s="540"/>
      <c r="R29" s="540"/>
      <c r="T29" s="537" t="s">
        <v>1078</v>
      </c>
      <c r="U29" s="537" t="s">
        <v>675</v>
      </c>
      <c r="V29" s="1462" t="s">
        <v>1073</v>
      </c>
      <c r="W29" s="1463">
        <v>32669</v>
      </c>
      <c r="X29" s="1463">
        <v>37956</v>
      </c>
      <c r="Y29" s="1463">
        <v>43217</v>
      </c>
      <c r="Z29" s="1463">
        <v>45760</v>
      </c>
      <c r="AA29" s="1463">
        <v>49616</v>
      </c>
      <c r="AB29" s="1463">
        <v>53695</v>
      </c>
      <c r="AC29" s="1463">
        <v>60059</v>
      </c>
      <c r="AD29" s="1463">
        <v>64629</v>
      </c>
      <c r="AE29" s="1463">
        <v>63757</v>
      </c>
      <c r="AF29" s="1463">
        <v>65800</v>
      </c>
      <c r="AG29" s="549"/>
      <c r="AH29" s="549"/>
    </row>
    <row r="30" spans="2:34">
      <c r="B30" s="540"/>
      <c r="C30" s="540"/>
      <c r="D30" s="540"/>
      <c r="E30" s="540"/>
      <c r="F30" s="540"/>
      <c r="G30" s="540"/>
      <c r="H30" s="540"/>
      <c r="I30" s="540"/>
      <c r="J30" s="540"/>
      <c r="K30" s="540"/>
      <c r="L30" s="540"/>
      <c r="M30" s="540"/>
      <c r="N30" s="540"/>
      <c r="O30" s="540"/>
      <c r="P30" s="540"/>
      <c r="Q30" s="540"/>
      <c r="R30" s="540"/>
      <c r="T30" s="537" t="s">
        <v>1077</v>
      </c>
      <c r="U30" s="537" t="s">
        <v>844</v>
      </c>
      <c r="V30" s="1462" t="s">
        <v>1073</v>
      </c>
      <c r="W30" s="1463">
        <v>32691</v>
      </c>
      <c r="X30" s="1463"/>
      <c r="Y30" s="1463">
        <v>42548</v>
      </c>
      <c r="Z30" s="1463">
        <v>45346</v>
      </c>
      <c r="AA30" s="1463">
        <v>49309</v>
      </c>
      <c r="AB30" s="1463">
        <v>53850</v>
      </c>
      <c r="AC30" s="1463">
        <v>58995</v>
      </c>
      <c r="AD30" s="1463">
        <v>61809</v>
      </c>
      <c r="AE30" s="1463">
        <v>62186</v>
      </c>
      <c r="AF30" s="1463">
        <v>64067</v>
      </c>
      <c r="AG30" s="549"/>
      <c r="AH30" s="549"/>
    </row>
    <row r="31" spans="2:34">
      <c r="B31" s="540"/>
      <c r="C31" s="540"/>
      <c r="D31" s="540"/>
      <c r="E31" s="540"/>
      <c r="F31" s="540"/>
      <c r="G31" s="540"/>
      <c r="H31" s="540"/>
      <c r="I31" s="540"/>
      <c r="J31" s="540"/>
      <c r="K31" s="540"/>
      <c r="L31" s="540"/>
      <c r="M31" s="540"/>
      <c r="N31" s="540"/>
      <c r="O31" s="540"/>
      <c r="P31" s="540"/>
      <c r="Q31" s="540"/>
      <c r="R31" s="540"/>
      <c r="T31" s="537" t="s">
        <v>1080</v>
      </c>
      <c r="U31" s="537" t="s">
        <v>675</v>
      </c>
      <c r="V31" s="1462" t="s">
        <v>683</v>
      </c>
      <c r="W31" s="1463">
        <v>1906</v>
      </c>
      <c r="X31" s="1463">
        <v>4601</v>
      </c>
      <c r="Y31" s="1463">
        <v>6525</v>
      </c>
      <c r="Z31" s="1463">
        <v>7242</v>
      </c>
      <c r="AA31" s="1463">
        <v>6694</v>
      </c>
      <c r="AB31" s="1463">
        <v>5881</v>
      </c>
      <c r="AC31" s="1463">
        <v>5405</v>
      </c>
      <c r="AD31" s="1463">
        <v>5677</v>
      </c>
      <c r="AE31" s="1463">
        <v>4529</v>
      </c>
      <c r="AF31" s="1463">
        <v>2029</v>
      </c>
      <c r="AG31" s="549"/>
      <c r="AH31" s="549"/>
    </row>
    <row r="32" spans="2:34">
      <c r="B32" s="540"/>
      <c r="C32" s="540"/>
      <c r="D32" s="540"/>
      <c r="E32" s="540"/>
      <c r="F32" s="540"/>
      <c r="G32" s="540"/>
      <c r="H32" s="540"/>
      <c r="I32" s="540"/>
      <c r="J32" s="540"/>
      <c r="K32" s="540"/>
      <c r="L32" s="540"/>
      <c r="M32" s="540"/>
      <c r="N32" s="540"/>
      <c r="O32" s="540"/>
      <c r="P32" s="540"/>
      <c r="Q32" s="540"/>
      <c r="R32" s="540"/>
      <c r="T32" s="537" t="s">
        <v>1079</v>
      </c>
      <c r="U32" s="537" t="s">
        <v>844</v>
      </c>
      <c r="V32" s="1462" t="s">
        <v>683</v>
      </c>
      <c r="W32" s="1463">
        <v>1148</v>
      </c>
      <c r="X32" s="1463">
        <v>4934</v>
      </c>
      <c r="Y32" s="1463">
        <v>7351</v>
      </c>
      <c r="Z32" s="1463">
        <v>8502</v>
      </c>
      <c r="AA32" s="1463">
        <v>8262</v>
      </c>
      <c r="AB32" s="1463">
        <v>7200</v>
      </c>
      <c r="AC32" s="1463">
        <v>7187</v>
      </c>
      <c r="AD32" s="1463">
        <v>6895</v>
      </c>
      <c r="AE32" s="1463">
        <v>4759</v>
      </c>
      <c r="AF32" s="1463">
        <v>1785</v>
      </c>
      <c r="AG32" s="549"/>
      <c r="AH32" s="549"/>
    </row>
    <row r="33" spans="1:34">
      <c r="B33" s="546" t="s">
        <v>1083</v>
      </c>
      <c r="C33" s="546"/>
      <c r="D33" s="546"/>
      <c r="E33" s="546"/>
      <c r="F33" s="546"/>
      <c r="G33" s="546"/>
      <c r="H33" s="546" t="s">
        <v>1082</v>
      </c>
      <c r="I33" s="546"/>
      <c r="J33" s="546"/>
      <c r="K33" s="546"/>
      <c r="L33" s="546"/>
      <c r="M33" s="546"/>
      <c r="N33" s="546" t="s">
        <v>1081</v>
      </c>
      <c r="O33" s="545"/>
      <c r="P33" s="545"/>
      <c r="Q33" s="545"/>
      <c r="R33" s="545"/>
      <c r="T33" s="537" t="s">
        <v>1078</v>
      </c>
      <c r="U33" s="537" t="s">
        <v>675</v>
      </c>
      <c r="V33" s="1462" t="s">
        <v>683</v>
      </c>
      <c r="W33" s="1463">
        <v>18619</v>
      </c>
      <c r="X33" s="1463">
        <v>25776</v>
      </c>
      <c r="Y33" s="1463">
        <v>31457</v>
      </c>
      <c r="Z33" s="1463">
        <v>34032</v>
      </c>
      <c r="AA33" s="1463">
        <v>37987</v>
      </c>
      <c r="AB33" s="1463">
        <v>40142</v>
      </c>
      <c r="AC33" s="1463">
        <v>44177</v>
      </c>
      <c r="AD33" s="1463">
        <v>49143</v>
      </c>
      <c r="AE33" s="1463">
        <v>55871</v>
      </c>
      <c r="AF33" s="1463">
        <v>50390</v>
      </c>
      <c r="AG33" s="549"/>
      <c r="AH33" s="549"/>
    </row>
    <row r="34" spans="1:34">
      <c r="T34" s="537" t="s">
        <v>1077</v>
      </c>
      <c r="U34" s="537" t="s">
        <v>844</v>
      </c>
      <c r="V34" s="1462" t="s">
        <v>683</v>
      </c>
      <c r="W34" s="1463">
        <v>28855</v>
      </c>
      <c r="X34" s="1463">
        <v>30663</v>
      </c>
      <c r="Y34" s="1463">
        <v>33494</v>
      </c>
      <c r="Z34" s="1463">
        <v>36188</v>
      </c>
      <c r="AA34" s="1463">
        <v>38572</v>
      </c>
      <c r="AB34" s="1463">
        <v>39527</v>
      </c>
      <c r="AC34" s="1463">
        <v>42399</v>
      </c>
      <c r="AD34" s="1463">
        <v>44939</v>
      </c>
      <c r="AE34" s="1463">
        <v>48205</v>
      </c>
      <c r="AF34" s="1463">
        <v>45352</v>
      </c>
      <c r="AG34" s="549"/>
      <c r="AH34" s="549"/>
    </row>
    <row r="35" spans="1:34">
      <c r="T35" s="537" t="s">
        <v>1080</v>
      </c>
      <c r="U35" s="537" t="s">
        <v>675</v>
      </c>
      <c r="V35" s="1462" t="s">
        <v>162</v>
      </c>
      <c r="W35" s="1463">
        <v>484</v>
      </c>
      <c r="X35" s="1463">
        <v>1611</v>
      </c>
      <c r="Y35" s="1463">
        <v>2751</v>
      </c>
      <c r="Z35" s="1463">
        <v>3284</v>
      </c>
      <c r="AA35" s="1463">
        <v>3460</v>
      </c>
      <c r="AB35" s="1463">
        <v>3208</v>
      </c>
      <c r="AC35" s="1463">
        <v>2980</v>
      </c>
      <c r="AD35" s="1463">
        <v>3056</v>
      </c>
      <c r="AE35" s="1463">
        <v>2493</v>
      </c>
      <c r="AF35" s="1463">
        <v>684</v>
      </c>
      <c r="AG35" s="549"/>
      <c r="AH35" s="549"/>
    </row>
    <row r="36" spans="1:34">
      <c r="T36" s="537" t="s">
        <v>1079</v>
      </c>
      <c r="U36" s="537" t="s">
        <v>844</v>
      </c>
      <c r="V36" s="1462" t="s">
        <v>162</v>
      </c>
      <c r="W36" s="1463">
        <v>241</v>
      </c>
      <c r="X36" s="1463">
        <v>1050</v>
      </c>
      <c r="Y36" s="1463">
        <v>1836</v>
      </c>
      <c r="Z36" s="1463">
        <v>2545</v>
      </c>
      <c r="AA36" s="1463">
        <v>2544</v>
      </c>
      <c r="AB36" s="1463">
        <v>2043</v>
      </c>
      <c r="AC36" s="1463">
        <v>1980</v>
      </c>
      <c r="AD36" s="1463">
        <v>1839</v>
      </c>
      <c r="AE36" s="1463">
        <v>736</v>
      </c>
      <c r="AF36" s="1463">
        <v>237</v>
      </c>
      <c r="AG36" s="549"/>
      <c r="AH36" s="549"/>
    </row>
    <row r="37" spans="1:34">
      <c r="T37" s="537" t="s">
        <v>1078</v>
      </c>
      <c r="U37" s="537" t="s">
        <v>675</v>
      </c>
      <c r="V37" s="1462" t="s">
        <v>162</v>
      </c>
      <c r="W37" s="1463">
        <v>7967</v>
      </c>
      <c r="X37" s="1463">
        <v>8729</v>
      </c>
      <c r="Y37" s="1463">
        <v>10642</v>
      </c>
      <c r="Z37" s="1463">
        <v>11056</v>
      </c>
      <c r="AA37" s="1463">
        <v>11247</v>
      </c>
      <c r="AB37" s="1463">
        <v>11419</v>
      </c>
      <c r="AC37" s="1463">
        <v>12304</v>
      </c>
      <c r="AD37" s="1463">
        <v>13591</v>
      </c>
      <c r="AE37" s="1463">
        <v>14130</v>
      </c>
      <c r="AF37" s="1463">
        <v>15036</v>
      </c>
      <c r="AG37" s="549"/>
      <c r="AH37" s="549"/>
    </row>
    <row r="38" spans="1:34">
      <c r="T38" s="537" t="s">
        <v>1077</v>
      </c>
      <c r="U38" s="537" t="s">
        <v>844</v>
      </c>
      <c r="V38" s="1462" t="s">
        <v>162</v>
      </c>
      <c r="W38" s="1463">
        <v>6230</v>
      </c>
      <c r="X38" s="1463">
        <v>9211</v>
      </c>
      <c r="Y38" s="1463">
        <v>10816</v>
      </c>
      <c r="Z38" s="1463">
        <v>12312</v>
      </c>
      <c r="AA38" s="1463">
        <v>13324</v>
      </c>
      <c r="AB38" s="1463">
        <v>14498</v>
      </c>
      <c r="AC38" s="1463">
        <v>15054</v>
      </c>
      <c r="AD38" s="1463">
        <v>16358</v>
      </c>
      <c r="AE38" s="1463">
        <v>16679</v>
      </c>
      <c r="AF38" s="1463">
        <v>15436</v>
      </c>
      <c r="AG38" s="549"/>
      <c r="AH38" s="549"/>
    </row>
    <row r="39" spans="1:34">
      <c r="T39" s="537" t="s">
        <v>1080</v>
      </c>
      <c r="U39" s="537" t="s">
        <v>675</v>
      </c>
      <c r="V39" s="1462" t="s">
        <v>169</v>
      </c>
      <c r="W39" s="1463">
        <v>524</v>
      </c>
      <c r="X39" s="1463">
        <v>1458</v>
      </c>
      <c r="Y39" s="1463">
        <v>2232</v>
      </c>
      <c r="Z39" s="1463">
        <v>3316</v>
      </c>
      <c r="AA39" s="1463">
        <v>3616</v>
      </c>
      <c r="AB39" s="1463">
        <v>2897</v>
      </c>
      <c r="AC39" s="1463">
        <v>2683</v>
      </c>
      <c r="AD39" s="1463">
        <v>2530</v>
      </c>
      <c r="AE39" s="1463">
        <v>2215</v>
      </c>
      <c r="AF39" s="1463">
        <v>1396</v>
      </c>
      <c r="AG39" s="549"/>
      <c r="AH39" s="549"/>
    </row>
    <row r="40" spans="1:34">
      <c r="T40" s="537" t="s">
        <v>1079</v>
      </c>
      <c r="U40" s="537" t="s">
        <v>844</v>
      </c>
      <c r="V40" s="1462" t="s">
        <v>169</v>
      </c>
      <c r="W40" s="1463">
        <v>441</v>
      </c>
      <c r="X40" s="1463">
        <v>1473</v>
      </c>
      <c r="Y40" s="1463">
        <v>2773</v>
      </c>
      <c r="Z40" s="1463">
        <v>4212</v>
      </c>
      <c r="AA40" s="1463">
        <v>4260</v>
      </c>
      <c r="AB40" s="1463">
        <v>3332</v>
      </c>
      <c r="AC40" s="1463">
        <v>3069</v>
      </c>
      <c r="AD40" s="1463">
        <v>2897</v>
      </c>
      <c r="AE40" s="1463">
        <v>2148</v>
      </c>
      <c r="AF40" s="1463">
        <v>1393</v>
      </c>
      <c r="AG40" s="549"/>
      <c r="AH40" s="549"/>
    </row>
    <row r="41" spans="1:34">
      <c r="T41" s="537" t="s">
        <v>1078</v>
      </c>
      <c r="U41" s="537" t="s">
        <v>675</v>
      </c>
      <c r="V41" s="1462" t="s">
        <v>169</v>
      </c>
      <c r="W41" s="1463">
        <v>9017</v>
      </c>
      <c r="X41" s="1463">
        <v>11724</v>
      </c>
      <c r="Y41" s="1463">
        <v>13837</v>
      </c>
      <c r="Z41" s="1463">
        <v>14879</v>
      </c>
      <c r="AA41" s="1463">
        <v>16105</v>
      </c>
      <c r="AB41" s="1463">
        <v>18854</v>
      </c>
      <c r="AC41" s="1463">
        <v>21164</v>
      </c>
      <c r="AD41" s="1463">
        <v>24502</v>
      </c>
      <c r="AE41" s="1463">
        <v>27298</v>
      </c>
      <c r="AF41" s="1463">
        <v>27950</v>
      </c>
      <c r="AG41" s="549"/>
      <c r="AH41" s="549"/>
    </row>
    <row r="42" spans="1:34">
      <c r="T42" s="537" t="s">
        <v>1077</v>
      </c>
      <c r="U42" s="537" t="s">
        <v>844</v>
      </c>
      <c r="V42" s="1462" t="s">
        <v>169</v>
      </c>
      <c r="W42" s="1463">
        <v>8766</v>
      </c>
      <c r="X42" s="1463">
        <v>11571</v>
      </c>
      <c r="Y42" s="1463">
        <v>12983</v>
      </c>
      <c r="Z42" s="1463">
        <v>13813</v>
      </c>
      <c r="AA42" s="1463">
        <v>14959</v>
      </c>
      <c r="AB42" s="1463">
        <v>16522</v>
      </c>
      <c r="AC42" s="1463">
        <v>19519</v>
      </c>
      <c r="AD42" s="1463">
        <v>22846</v>
      </c>
      <c r="AE42" s="1463">
        <v>25745</v>
      </c>
      <c r="AF42" s="1463">
        <v>26363</v>
      </c>
      <c r="AG42" s="549"/>
      <c r="AH42" s="549"/>
    </row>
    <row r="43" spans="1:34">
      <c r="T43" s="537" t="s">
        <v>1080</v>
      </c>
      <c r="U43" s="537" t="s">
        <v>675</v>
      </c>
      <c r="V43" s="1462" t="s">
        <v>171</v>
      </c>
      <c r="W43" s="1463">
        <v>215</v>
      </c>
      <c r="X43" s="1463">
        <v>781</v>
      </c>
      <c r="Y43" s="1463">
        <v>1309</v>
      </c>
      <c r="Z43" s="1463">
        <v>1796</v>
      </c>
      <c r="AA43" s="1463">
        <v>2029</v>
      </c>
      <c r="AB43" s="1463">
        <v>2291</v>
      </c>
      <c r="AC43" s="1463">
        <v>2706</v>
      </c>
      <c r="AD43" s="1463">
        <v>2623</v>
      </c>
      <c r="AE43" s="1463">
        <v>2010</v>
      </c>
      <c r="AF43" s="1463">
        <v>1476</v>
      </c>
      <c r="AG43" s="549"/>
      <c r="AH43" s="549"/>
    </row>
    <row r="44" spans="1:34">
      <c r="T44" s="537" t="s">
        <v>1079</v>
      </c>
      <c r="U44" s="537" t="s">
        <v>844</v>
      </c>
      <c r="V44" s="1462" t="s">
        <v>171</v>
      </c>
      <c r="W44" s="1463">
        <v>156</v>
      </c>
      <c r="X44" s="1463">
        <v>655</v>
      </c>
      <c r="Y44" s="1463">
        <v>1361</v>
      </c>
      <c r="Z44" s="1463">
        <v>2304</v>
      </c>
      <c r="AA44" s="1463">
        <v>2448</v>
      </c>
      <c r="AB44" s="1463">
        <v>2065</v>
      </c>
      <c r="AC44" s="1463">
        <v>2183</v>
      </c>
      <c r="AD44" s="1463">
        <v>1973</v>
      </c>
      <c r="AE44" s="1463">
        <v>1162</v>
      </c>
      <c r="AF44" s="1463">
        <v>594</v>
      </c>
      <c r="AG44" s="549"/>
      <c r="AH44" s="549"/>
    </row>
    <row r="45" spans="1:34">
      <c r="A45" s="539"/>
      <c r="T45" s="537" t="s">
        <v>1078</v>
      </c>
      <c r="U45" s="537" t="s">
        <v>675</v>
      </c>
      <c r="V45" s="1462" t="s">
        <v>171</v>
      </c>
      <c r="W45" s="1463">
        <v>13039</v>
      </c>
      <c r="X45" s="1463">
        <v>13478</v>
      </c>
      <c r="Y45" s="1463">
        <v>15862</v>
      </c>
      <c r="Z45" s="1463">
        <v>16922</v>
      </c>
      <c r="AA45" s="1463">
        <v>17659</v>
      </c>
      <c r="AB45" s="1463">
        <v>18008</v>
      </c>
      <c r="AC45" s="1463">
        <v>18414</v>
      </c>
      <c r="AD45" s="1463">
        <v>18661</v>
      </c>
      <c r="AE45" s="1463">
        <v>18702</v>
      </c>
      <c r="AF45" s="1463">
        <v>17687</v>
      </c>
      <c r="AG45" s="549"/>
      <c r="AH45" s="549"/>
    </row>
    <row r="46" spans="1:34">
      <c r="A46" s="539"/>
      <c r="T46" s="537" t="s">
        <v>1077</v>
      </c>
      <c r="U46" s="537" t="s">
        <v>844</v>
      </c>
      <c r="V46" s="1462" t="s">
        <v>171</v>
      </c>
      <c r="W46" s="1463">
        <v>12116</v>
      </c>
      <c r="X46" s="1463">
        <v>15427</v>
      </c>
      <c r="Y46" s="1463">
        <v>16938</v>
      </c>
      <c r="Z46" s="1463">
        <v>16999</v>
      </c>
      <c r="AA46" s="1463">
        <v>16963</v>
      </c>
      <c r="AB46" s="1463">
        <v>17314</v>
      </c>
      <c r="AC46" s="1463">
        <v>18787</v>
      </c>
      <c r="AD46" s="1463">
        <v>19521</v>
      </c>
      <c r="AE46" s="1463">
        <v>20750</v>
      </c>
      <c r="AF46" s="1463">
        <v>19096</v>
      </c>
      <c r="AG46" s="549"/>
      <c r="AH46" s="549"/>
    </row>
    <row r="47" spans="1:34">
      <c r="A47" s="539"/>
      <c r="B47" s="19" t="s">
        <v>709</v>
      </c>
      <c r="C47" s="544"/>
      <c r="D47" s="544"/>
      <c r="E47" s="544"/>
      <c r="F47" s="544"/>
      <c r="G47" s="544"/>
      <c r="H47" s="544"/>
      <c r="I47" s="544"/>
      <c r="J47" s="544"/>
      <c r="K47" s="544"/>
      <c r="L47" s="544"/>
      <c r="M47" s="544"/>
      <c r="N47" s="544"/>
      <c r="R47" s="539"/>
      <c r="T47" s="537" t="s">
        <v>1080</v>
      </c>
      <c r="U47" s="537" t="s">
        <v>675</v>
      </c>
      <c r="V47" s="1462" t="s">
        <v>172</v>
      </c>
      <c r="W47" s="1463">
        <v>802</v>
      </c>
      <c r="X47" s="1463">
        <v>2559</v>
      </c>
      <c r="Y47" s="1463">
        <v>3711</v>
      </c>
      <c r="Z47" s="1463">
        <v>4614</v>
      </c>
      <c r="AA47" s="1463">
        <v>4574</v>
      </c>
      <c r="AB47" s="1463">
        <v>4449</v>
      </c>
      <c r="AC47" s="1463">
        <v>4426</v>
      </c>
      <c r="AD47" s="1463">
        <v>4277</v>
      </c>
      <c r="AE47" s="1463">
        <v>3710</v>
      </c>
      <c r="AF47" s="1463">
        <v>786</v>
      </c>
      <c r="AG47" s="549"/>
      <c r="AH47" s="549"/>
    </row>
    <row r="48" spans="1:34">
      <c r="A48" s="539"/>
      <c r="T48" s="537" t="s">
        <v>1079</v>
      </c>
      <c r="U48" s="537" t="s">
        <v>844</v>
      </c>
      <c r="V48" s="1462" t="s">
        <v>172</v>
      </c>
      <c r="W48" s="1463">
        <v>419</v>
      </c>
      <c r="X48" s="1463">
        <v>2013</v>
      </c>
      <c r="Y48" s="1463">
        <v>3824</v>
      </c>
      <c r="Z48" s="1463">
        <v>4824</v>
      </c>
      <c r="AA48" s="1463">
        <v>5014</v>
      </c>
      <c r="AB48" s="1463">
        <v>4804</v>
      </c>
      <c r="AC48" s="1463">
        <v>4298</v>
      </c>
      <c r="AD48" s="1463">
        <v>3866</v>
      </c>
      <c r="AE48" s="1463">
        <v>1702</v>
      </c>
      <c r="AF48" s="1463">
        <v>386</v>
      </c>
      <c r="AG48" s="549"/>
      <c r="AH48" s="549"/>
    </row>
    <row r="49" spans="1:34">
      <c r="A49" s="539"/>
      <c r="T49" s="537" t="s">
        <v>1078</v>
      </c>
      <c r="U49" s="537" t="s">
        <v>675</v>
      </c>
      <c r="V49" s="1462" t="s">
        <v>172</v>
      </c>
      <c r="W49" s="1463">
        <v>14133</v>
      </c>
      <c r="X49" s="1463">
        <v>19493</v>
      </c>
      <c r="Y49" s="1463">
        <v>24530</v>
      </c>
      <c r="Z49" s="1463">
        <v>27380</v>
      </c>
      <c r="AA49" s="1463">
        <v>29234</v>
      </c>
      <c r="AB49" s="1463">
        <v>30240</v>
      </c>
      <c r="AC49" s="1463">
        <v>31999</v>
      </c>
      <c r="AD49" s="1463">
        <v>32157</v>
      </c>
      <c r="AE49" s="1463">
        <v>32879</v>
      </c>
      <c r="AF49" s="1463">
        <v>38005</v>
      </c>
      <c r="AG49" s="549"/>
      <c r="AH49" s="549"/>
    </row>
    <row r="50" spans="1:34">
      <c r="A50" s="539"/>
      <c r="T50" s="537" t="s">
        <v>1077</v>
      </c>
      <c r="U50" s="537" t="s">
        <v>844</v>
      </c>
      <c r="V50" s="1462" t="s">
        <v>172</v>
      </c>
      <c r="W50" s="1463">
        <v>12443</v>
      </c>
      <c r="X50" s="1463">
        <v>22264</v>
      </c>
      <c r="Y50" s="1463">
        <v>26883</v>
      </c>
      <c r="Z50" s="1463">
        <v>28817</v>
      </c>
      <c r="AA50" s="1463">
        <v>29966</v>
      </c>
      <c r="AB50" s="1463">
        <v>29961</v>
      </c>
      <c r="AC50" s="1463">
        <v>30892</v>
      </c>
      <c r="AD50" s="1463">
        <v>32672</v>
      </c>
      <c r="AE50" s="1463">
        <v>41068</v>
      </c>
      <c r="AF50" s="1463">
        <v>40944</v>
      </c>
      <c r="AG50" s="549"/>
      <c r="AH50" s="549"/>
    </row>
    <row r="51" spans="1:34">
      <c r="A51" s="539"/>
      <c r="T51" s="537"/>
      <c r="U51" s="537"/>
      <c r="V51" s="537"/>
      <c r="W51" s="537"/>
      <c r="X51" s="537"/>
      <c r="Y51" s="537"/>
      <c r="Z51" s="537"/>
      <c r="AA51" s="537"/>
      <c r="AB51" s="537"/>
      <c r="AC51" s="537"/>
      <c r="AD51" s="537"/>
      <c r="AE51" s="537"/>
      <c r="AF51" s="537"/>
      <c r="AG51" s="549"/>
      <c r="AH51" s="549"/>
    </row>
    <row r="52" spans="1:34">
      <c r="A52" s="539"/>
      <c r="T52" s="549"/>
      <c r="U52" s="549"/>
      <c r="V52" s="549"/>
      <c r="W52" s="549"/>
      <c r="X52" s="549"/>
      <c r="Y52" s="549"/>
      <c r="Z52" s="549"/>
      <c r="AA52" s="549"/>
      <c r="AB52" s="549"/>
      <c r="AC52" s="549"/>
      <c r="AD52" s="549"/>
      <c r="AE52" s="549"/>
      <c r="AF52" s="549"/>
      <c r="AG52" s="549"/>
      <c r="AH52" s="549"/>
    </row>
    <row r="53" spans="1:34">
      <c r="A53" s="539"/>
    </row>
    <row r="54" spans="1:34">
      <c r="A54" s="539"/>
    </row>
    <row r="55" spans="1:34">
      <c r="A55" s="539"/>
    </row>
    <row r="61" spans="1:34">
      <c r="B61" s="544"/>
      <c r="C61" s="544"/>
      <c r="D61" s="544"/>
      <c r="E61" s="544"/>
      <c r="F61" s="544"/>
      <c r="G61" s="544"/>
      <c r="H61" s="544"/>
      <c r="I61" s="544"/>
      <c r="J61" s="544"/>
      <c r="K61" s="544"/>
      <c r="L61" s="544"/>
      <c r="M61" s="544"/>
      <c r="N61" s="544"/>
      <c r="R61" s="539"/>
    </row>
    <row r="75" spans="2:14">
      <c r="B75" s="543"/>
      <c r="C75" s="543"/>
      <c r="D75" s="543"/>
      <c r="E75" s="543"/>
      <c r="F75" s="543"/>
      <c r="G75" s="543"/>
      <c r="H75" s="543"/>
      <c r="I75" s="543"/>
      <c r="J75" s="543"/>
      <c r="K75" s="543"/>
      <c r="L75" s="543"/>
      <c r="M75" s="543"/>
      <c r="N75" s="543"/>
    </row>
    <row r="89" spans="1:14">
      <c r="B89" s="543"/>
      <c r="C89" s="543"/>
      <c r="D89" s="543"/>
      <c r="E89" s="543"/>
      <c r="F89" s="543"/>
      <c r="G89" s="543"/>
      <c r="H89" s="543"/>
      <c r="I89" s="543"/>
      <c r="J89" s="543"/>
      <c r="K89" s="543"/>
      <c r="L89" s="543"/>
      <c r="M89" s="543"/>
      <c r="N89" s="543"/>
    </row>
    <row r="95" spans="1:14">
      <c r="A95" s="539"/>
    </row>
    <row r="96" spans="1:14">
      <c r="A96" s="539"/>
    </row>
    <row r="97" spans="1:14">
      <c r="A97" s="539"/>
    </row>
    <row r="103" spans="1:14">
      <c r="B103" s="543"/>
      <c r="C103" s="543"/>
      <c r="D103" s="543"/>
      <c r="E103" s="543"/>
      <c r="F103" s="543"/>
      <c r="G103" s="543"/>
      <c r="H103" s="543"/>
      <c r="I103" s="543"/>
      <c r="J103" s="543"/>
      <c r="K103" s="543"/>
      <c r="L103" s="543"/>
      <c r="M103" s="543"/>
      <c r="N103" s="543"/>
    </row>
    <row r="117" spans="2:18">
      <c r="B117" s="543"/>
      <c r="C117" s="543"/>
      <c r="D117" s="543"/>
      <c r="E117" s="543"/>
      <c r="F117" s="543"/>
      <c r="G117" s="543"/>
      <c r="H117" s="543"/>
      <c r="I117" s="543"/>
      <c r="J117" s="543"/>
      <c r="K117" s="543"/>
      <c r="L117" s="543"/>
      <c r="M117" s="543"/>
      <c r="N117" s="543"/>
      <c r="R117" s="539"/>
    </row>
    <row r="131" spans="1:18">
      <c r="B131" s="543"/>
      <c r="C131" s="543"/>
      <c r="D131" s="543"/>
      <c r="E131" s="543"/>
      <c r="F131" s="543"/>
      <c r="G131" s="543"/>
      <c r="H131" s="543"/>
      <c r="I131" s="543"/>
      <c r="J131" s="543"/>
      <c r="K131" s="543"/>
      <c r="L131" s="543"/>
      <c r="M131" s="543"/>
      <c r="N131" s="543"/>
      <c r="R131" s="539"/>
    </row>
    <row r="138" spans="1:18">
      <c r="A138" s="539"/>
    </row>
    <row r="139" spans="1:18">
      <c r="A139" s="539"/>
    </row>
    <row r="140" spans="1:18">
      <c r="A140" s="539"/>
    </row>
    <row r="141" spans="1:18">
      <c r="A141" s="539"/>
    </row>
    <row r="142" spans="1:18">
      <c r="A142" s="539"/>
    </row>
    <row r="143" spans="1:18">
      <c r="A143" s="539"/>
    </row>
    <row r="144" spans="1:18">
      <c r="A144" s="539"/>
    </row>
    <row r="145" spans="1:15">
      <c r="A145" s="539"/>
      <c r="B145" s="543"/>
      <c r="C145" s="543"/>
      <c r="D145" s="543"/>
      <c r="E145" s="543"/>
      <c r="F145" s="543"/>
      <c r="G145" s="543"/>
      <c r="H145" s="541"/>
      <c r="I145" s="541"/>
      <c r="J145" s="541"/>
      <c r="K145" s="541"/>
      <c r="L145" s="541"/>
      <c r="M145" s="541"/>
      <c r="N145" s="541"/>
    </row>
    <row r="146" spans="1:15">
      <c r="A146" s="539"/>
    </row>
    <row r="147" spans="1:15">
      <c r="A147" s="539"/>
    </row>
    <row r="148" spans="1:15">
      <c r="A148" s="539"/>
    </row>
    <row r="159" spans="1:15">
      <c r="B159" s="541"/>
      <c r="C159" s="541"/>
      <c r="D159" s="541"/>
      <c r="E159" s="541"/>
      <c r="F159" s="541"/>
      <c r="G159" s="541"/>
      <c r="H159" s="541"/>
      <c r="I159" s="541"/>
      <c r="J159" s="541"/>
      <c r="K159" s="541"/>
      <c r="L159" s="541"/>
      <c r="M159" s="541"/>
      <c r="N159" s="541"/>
      <c r="O159" s="542"/>
    </row>
    <row r="173" spans="2:14">
      <c r="B173" s="541"/>
      <c r="C173" s="541"/>
      <c r="D173" s="541"/>
      <c r="E173" s="541"/>
      <c r="F173" s="541"/>
      <c r="G173" s="541"/>
      <c r="H173" s="541"/>
      <c r="I173" s="541"/>
      <c r="J173" s="541"/>
      <c r="K173" s="541"/>
      <c r="L173" s="541"/>
      <c r="M173" s="541"/>
      <c r="N173" s="541"/>
    </row>
    <row r="187" spans="1:8">
      <c r="H187" s="540"/>
    </row>
    <row r="188" spans="1:8">
      <c r="A188" s="539"/>
    </row>
    <row r="189" spans="1:8">
      <c r="A189" s="539"/>
    </row>
    <row r="190" spans="1:8">
      <c r="A190" s="539"/>
    </row>
    <row r="191" spans="1:8">
      <c r="A191" s="539"/>
    </row>
    <row r="192" spans="1:8">
      <c r="A192" s="539"/>
    </row>
    <row r="249" spans="1:18">
      <c r="A249" s="539"/>
    </row>
    <row r="250" spans="1:18">
      <c r="A250" s="539"/>
    </row>
    <row r="251" spans="1:18">
      <c r="A251" s="539"/>
      <c r="R251" s="539"/>
    </row>
    <row r="252" spans="1:18">
      <c r="A252" s="539"/>
    </row>
    <row r="253" spans="1:18">
      <c r="A253" s="539"/>
    </row>
    <row r="254" spans="1:18">
      <c r="A254" s="539"/>
    </row>
    <row r="255" spans="1:18">
      <c r="A255" s="539"/>
    </row>
    <row r="256" spans="1:18">
      <c r="A256" s="539"/>
    </row>
    <row r="257" spans="1:1">
      <c r="A257" s="539"/>
    </row>
    <row r="258" spans="1:1">
      <c r="A258" s="539"/>
    </row>
    <row r="259" spans="1:1">
      <c r="A259" s="539"/>
    </row>
  </sheetData>
  <sheetProtection algorithmName="SHA-512" hashValue="HZiMIHXoLCm645mLPm/D6TUoOjrnIHWXeP8SOYA3vtVqXGqmd0ugoqvt9WogUEPBxBAAFIiwmj+QJcAjVpOUhg==" saltValue="22zpqkFibZ63eK682iZVUA==" spinCount="100000" sheet="1" objects="1" scenarios="1"/>
  <hyperlinks>
    <hyperlink ref="S1" location="Indice!A1" display="volver al índice"/>
  </hyperlinks>
  <pageMargins left="0.70866141732283472" right="0.70866141732283472" top="0.74803149606299213" bottom="0.74803149606299213" header="0.31496062992125984" footer="0.31496062992125984"/>
  <pageSetup paperSize="9" scale="7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7"/>
  <sheetViews>
    <sheetView showGridLines="0" tabSelected="1" zoomScaleNormal="100" workbookViewId="0"/>
  </sheetViews>
  <sheetFormatPr baseColWidth="10" defaultColWidth="11.44140625" defaultRowHeight="14.4"/>
  <cols>
    <col min="1" max="6" width="11.44140625" style="536"/>
    <col min="7" max="7" width="2.44140625" style="536" customWidth="1"/>
    <col min="8" max="12" width="11.44140625" style="536"/>
    <col min="13" max="13" width="2" style="536" customWidth="1"/>
    <col min="14" max="18" width="11.44140625" style="536"/>
    <col min="19" max="19" width="7.109375" style="536" customWidth="1"/>
    <col min="20" max="35" width="11.44140625" style="537"/>
    <col min="36" max="16384" width="11.44140625" style="536"/>
  </cols>
  <sheetData>
    <row r="1" spans="2:32" ht="27" customHeight="1" thickTop="1" thickBot="1">
      <c r="B1" s="499" t="s">
        <v>1200</v>
      </c>
      <c r="C1" s="467"/>
      <c r="D1" s="467"/>
      <c r="E1" s="467"/>
      <c r="F1" s="467"/>
      <c r="G1" s="467"/>
      <c r="H1" s="467"/>
      <c r="I1" s="467"/>
      <c r="J1" s="467"/>
      <c r="K1" s="467"/>
      <c r="L1" s="467"/>
      <c r="M1" s="467"/>
      <c r="N1" s="467"/>
      <c r="O1" s="467"/>
      <c r="P1" s="467"/>
      <c r="Q1" s="467"/>
      <c r="R1" s="467"/>
      <c r="S1" s="172" t="s">
        <v>285</v>
      </c>
      <c r="V1" s="537" t="s">
        <v>1105</v>
      </c>
      <c r="W1" s="537">
        <v>22</v>
      </c>
      <c r="X1" s="537">
        <v>23</v>
      </c>
      <c r="Y1" s="537">
        <v>24</v>
      </c>
      <c r="Z1" s="537">
        <v>25</v>
      </c>
      <c r="AA1" s="537">
        <v>26</v>
      </c>
      <c r="AB1" s="537">
        <v>27</v>
      </c>
      <c r="AC1" s="537">
        <v>28</v>
      </c>
      <c r="AD1" s="537">
        <v>29</v>
      </c>
      <c r="AE1" s="537">
        <v>30</v>
      </c>
      <c r="AF1" s="537">
        <v>31</v>
      </c>
    </row>
    <row r="2" spans="2:32">
      <c r="B2" s="551"/>
      <c r="C2" s="550"/>
      <c r="D2" s="550"/>
      <c r="E2" s="550"/>
      <c r="F2" s="550"/>
      <c r="G2" s="549"/>
      <c r="H2" s="549"/>
      <c r="I2" s="549"/>
      <c r="J2" s="549"/>
      <c r="K2" s="549"/>
      <c r="L2" s="549"/>
      <c r="M2" s="549"/>
      <c r="N2" s="549"/>
      <c r="O2" s="549"/>
      <c r="P2" s="549"/>
      <c r="Q2" s="549"/>
      <c r="R2" s="549"/>
      <c r="V2" s="537" t="s">
        <v>1104</v>
      </c>
      <c r="W2" s="537">
        <v>7</v>
      </c>
      <c r="X2" s="537">
        <v>8</v>
      </c>
      <c r="Y2" s="537">
        <v>9</v>
      </c>
      <c r="Z2" s="537">
        <v>10</v>
      </c>
      <c r="AA2" s="537">
        <v>11</v>
      </c>
      <c r="AB2" s="537">
        <v>12</v>
      </c>
      <c r="AC2" s="537">
        <v>13</v>
      </c>
      <c r="AD2" s="537">
        <v>14</v>
      </c>
      <c r="AE2" s="537">
        <v>15</v>
      </c>
      <c r="AF2" s="537">
        <v>16</v>
      </c>
    </row>
    <row r="3" spans="2:32">
      <c r="B3" s="549"/>
      <c r="C3" s="549"/>
      <c r="D3" s="549"/>
      <c r="E3" s="549"/>
      <c r="F3" s="549"/>
      <c r="G3" s="549"/>
      <c r="H3" s="549"/>
      <c r="I3" s="549"/>
      <c r="J3" s="549"/>
      <c r="K3" s="549"/>
      <c r="L3" s="549"/>
      <c r="M3" s="549"/>
      <c r="N3" s="549"/>
      <c r="O3" s="549"/>
      <c r="P3" s="549"/>
      <c r="Q3" s="549"/>
      <c r="R3" s="549"/>
      <c r="V3" s="537" t="s">
        <v>1105</v>
      </c>
      <c r="W3" s="537">
        <v>18</v>
      </c>
      <c r="X3" s="537">
        <v>19</v>
      </c>
      <c r="Y3" s="537">
        <v>20</v>
      </c>
      <c r="Z3" s="537">
        <v>21</v>
      </c>
      <c r="AA3" s="537">
        <v>22</v>
      </c>
      <c r="AB3" s="537">
        <v>23</v>
      </c>
      <c r="AC3" s="537">
        <v>24</v>
      </c>
      <c r="AD3" s="537">
        <v>25</v>
      </c>
      <c r="AE3" s="537">
        <v>26</v>
      </c>
      <c r="AF3" s="537">
        <v>27</v>
      </c>
    </row>
    <row r="4" spans="2:32">
      <c r="V4" s="537" t="s">
        <v>1104</v>
      </c>
      <c r="W4" s="537">
        <v>3</v>
      </c>
      <c r="X4" s="537">
        <v>4</v>
      </c>
      <c r="Y4" s="537">
        <v>5</v>
      </c>
      <c r="Z4" s="537">
        <v>6</v>
      </c>
      <c r="AA4" s="537">
        <v>7</v>
      </c>
      <c r="AB4" s="537">
        <v>8</v>
      </c>
      <c r="AC4" s="537">
        <v>9</v>
      </c>
      <c r="AD4" s="537">
        <v>10</v>
      </c>
      <c r="AE4" s="537">
        <v>11</v>
      </c>
      <c r="AF4" s="537">
        <v>12</v>
      </c>
    </row>
    <row r="5" spans="2:32">
      <c r="B5" s="546" t="s">
        <v>1116</v>
      </c>
      <c r="C5" s="546"/>
      <c r="D5" s="546"/>
      <c r="E5" s="546"/>
      <c r="F5" s="546"/>
      <c r="G5" s="546"/>
      <c r="H5" s="546" t="s">
        <v>1115</v>
      </c>
      <c r="I5" s="546"/>
      <c r="J5" s="546"/>
      <c r="K5" s="546"/>
      <c r="L5" s="546"/>
      <c r="M5" s="546"/>
      <c r="N5" s="546" t="s">
        <v>1114</v>
      </c>
      <c r="O5" s="538"/>
      <c r="P5" s="538"/>
      <c r="R5" s="539"/>
    </row>
    <row r="6" spans="2:32">
      <c r="B6" s="540"/>
      <c r="C6" s="540"/>
      <c r="D6" s="540"/>
      <c r="E6" s="540"/>
      <c r="F6" s="540"/>
      <c r="G6" s="540"/>
      <c r="H6" s="540"/>
      <c r="I6" s="540"/>
      <c r="J6" s="540"/>
      <c r="K6" s="540"/>
      <c r="L6" s="540"/>
      <c r="M6" s="540"/>
      <c r="N6" s="540"/>
    </row>
    <row r="7" spans="2:32">
      <c r="B7" s="540"/>
      <c r="C7" s="540"/>
      <c r="D7" s="540"/>
      <c r="E7" s="540"/>
      <c r="F7" s="540"/>
      <c r="G7" s="540"/>
      <c r="H7" s="540"/>
      <c r="I7" s="540"/>
      <c r="J7" s="540"/>
      <c r="K7" s="540"/>
      <c r="L7" s="540"/>
      <c r="M7" s="540"/>
      <c r="N7" s="540"/>
      <c r="V7" s="537" t="s">
        <v>1103</v>
      </c>
      <c r="W7" s="537" t="s">
        <v>1102</v>
      </c>
      <c r="X7" s="537" t="s">
        <v>1101</v>
      </c>
      <c r="Y7" s="537" t="s">
        <v>1100</v>
      </c>
      <c r="Z7" s="537" t="s">
        <v>1099</v>
      </c>
      <c r="AA7" s="537" t="s">
        <v>1098</v>
      </c>
      <c r="AB7" s="537" t="s">
        <v>1097</v>
      </c>
      <c r="AC7" s="537" t="s">
        <v>1096</v>
      </c>
      <c r="AD7" s="537" t="s">
        <v>1095</v>
      </c>
      <c r="AE7" s="537" t="s">
        <v>1094</v>
      </c>
      <c r="AF7" s="537" t="s">
        <v>1093</v>
      </c>
    </row>
    <row r="8" spans="2:32">
      <c r="B8" s="540"/>
      <c r="C8" s="540"/>
      <c r="D8" s="540"/>
      <c r="E8" s="540"/>
      <c r="F8" s="540"/>
      <c r="G8" s="540"/>
      <c r="H8" s="540"/>
      <c r="I8" s="540"/>
      <c r="J8" s="540"/>
      <c r="K8" s="540"/>
      <c r="L8" s="540"/>
      <c r="M8" s="540"/>
      <c r="N8" s="540"/>
      <c r="V8" s="537" t="s">
        <v>1091</v>
      </c>
      <c r="W8" s="537" t="s">
        <v>716</v>
      </c>
      <c r="X8" s="537" t="s">
        <v>8</v>
      </c>
      <c r="Y8" s="537" t="s">
        <v>9</v>
      </c>
      <c r="Z8" s="537" t="s">
        <v>10</v>
      </c>
      <c r="AA8" s="537" t="s">
        <v>11</v>
      </c>
      <c r="AB8" s="537" t="s">
        <v>12</v>
      </c>
      <c r="AC8" s="537" t="s">
        <v>13</v>
      </c>
      <c r="AD8" s="537" t="s">
        <v>14</v>
      </c>
      <c r="AE8" s="537" t="s">
        <v>15</v>
      </c>
      <c r="AF8" s="537" t="s">
        <v>16</v>
      </c>
    </row>
    <row r="9" spans="2:32">
      <c r="B9" s="540"/>
      <c r="C9" s="540"/>
      <c r="D9" s="540"/>
      <c r="E9" s="540"/>
      <c r="F9" s="540"/>
      <c r="G9" s="540"/>
      <c r="H9" s="540"/>
      <c r="I9" s="540"/>
      <c r="J9" s="540"/>
      <c r="K9" s="540"/>
      <c r="L9" s="540"/>
      <c r="M9" s="540"/>
      <c r="N9" s="540"/>
      <c r="V9" s="537" t="s">
        <v>1092</v>
      </c>
      <c r="W9" s="537" t="s">
        <v>716</v>
      </c>
      <c r="X9" s="537" t="s">
        <v>8</v>
      </c>
      <c r="Y9" s="537" t="s">
        <v>9</v>
      </c>
      <c r="Z9" s="537" t="s">
        <v>10</v>
      </c>
      <c r="AA9" s="537" t="s">
        <v>11</v>
      </c>
      <c r="AB9" s="537" t="s">
        <v>12</v>
      </c>
      <c r="AC9" s="537" t="s">
        <v>13</v>
      </c>
      <c r="AD9" s="537" t="s">
        <v>14</v>
      </c>
      <c r="AE9" s="537" t="s">
        <v>15</v>
      </c>
      <c r="AF9" s="537" t="s">
        <v>16</v>
      </c>
    </row>
    <row r="10" spans="2:32">
      <c r="B10" s="540"/>
      <c r="C10" s="540"/>
      <c r="D10" s="540"/>
      <c r="E10" s="540"/>
      <c r="F10" s="540"/>
      <c r="G10" s="540"/>
      <c r="H10" s="540"/>
      <c r="I10" s="540"/>
      <c r="J10" s="540"/>
      <c r="K10" s="540"/>
      <c r="L10" s="540"/>
      <c r="M10" s="540"/>
      <c r="N10" s="540"/>
      <c r="V10" s="537" t="s">
        <v>1091</v>
      </c>
      <c r="W10" s="537" t="s">
        <v>716</v>
      </c>
      <c r="X10" s="537" t="s">
        <v>8</v>
      </c>
      <c r="Y10" s="537" t="s">
        <v>9</v>
      </c>
      <c r="Z10" s="537" t="s">
        <v>10</v>
      </c>
      <c r="AA10" s="537" t="s">
        <v>11</v>
      </c>
      <c r="AB10" s="537" t="s">
        <v>12</v>
      </c>
      <c r="AC10" s="537" t="s">
        <v>13</v>
      </c>
      <c r="AD10" s="537" t="s">
        <v>14</v>
      </c>
      <c r="AE10" s="537" t="s">
        <v>15</v>
      </c>
      <c r="AF10" s="537" t="s">
        <v>16</v>
      </c>
    </row>
    <row r="11" spans="2:32">
      <c r="B11" s="540"/>
      <c r="C11" s="540"/>
      <c r="D11" s="540"/>
      <c r="E11" s="540"/>
      <c r="F11" s="540"/>
      <c r="G11" s="540"/>
      <c r="H11" s="540"/>
      <c r="I11" s="540"/>
      <c r="J11" s="540"/>
      <c r="K11" s="540"/>
      <c r="L11" s="540"/>
      <c r="M11" s="540"/>
      <c r="N11" s="540"/>
      <c r="V11" s="537" t="s">
        <v>1092</v>
      </c>
      <c r="W11" s="537" t="s">
        <v>716</v>
      </c>
      <c r="X11" s="537" t="s">
        <v>8</v>
      </c>
      <c r="Y11" s="537" t="s">
        <v>9</v>
      </c>
      <c r="Z11" s="537" t="s">
        <v>10</v>
      </c>
      <c r="AA11" s="537" t="s">
        <v>11</v>
      </c>
      <c r="AB11" s="537" t="s">
        <v>12</v>
      </c>
      <c r="AC11" s="537" t="s">
        <v>13</v>
      </c>
      <c r="AD11" s="537" t="s">
        <v>14</v>
      </c>
      <c r="AE11" s="537" t="s">
        <v>15</v>
      </c>
      <c r="AF11" s="537" t="s">
        <v>16</v>
      </c>
    </row>
    <row r="12" spans="2:32">
      <c r="B12" s="540"/>
      <c r="C12" s="540"/>
      <c r="D12" s="540"/>
      <c r="E12" s="540"/>
      <c r="F12" s="540"/>
      <c r="G12" s="540"/>
      <c r="H12" s="540"/>
      <c r="I12" s="540"/>
      <c r="J12" s="540"/>
      <c r="K12" s="540"/>
      <c r="L12" s="540"/>
      <c r="M12" s="540"/>
      <c r="N12" s="540"/>
      <c r="V12" s="537" t="s">
        <v>1091</v>
      </c>
      <c r="W12" s="537" t="s">
        <v>716</v>
      </c>
      <c r="X12" s="537" t="s">
        <v>8</v>
      </c>
      <c r="Y12" s="537" t="s">
        <v>9</v>
      </c>
      <c r="Z12" s="537" t="s">
        <v>10</v>
      </c>
      <c r="AA12" s="537" t="s">
        <v>11</v>
      </c>
      <c r="AB12" s="537" t="s">
        <v>12</v>
      </c>
      <c r="AC12" s="537" t="s">
        <v>13</v>
      </c>
      <c r="AD12" s="537" t="s">
        <v>14</v>
      </c>
      <c r="AE12" s="537" t="s">
        <v>15</v>
      </c>
      <c r="AF12" s="537" t="s">
        <v>16</v>
      </c>
    </row>
    <row r="13" spans="2:32">
      <c r="B13" s="540"/>
      <c r="C13" s="540"/>
      <c r="D13" s="540"/>
      <c r="E13" s="540"/>
      <c r="F13" s="540"/>
      <c r="G13" s="540"/>
      <c r="H13" s="540"/>
      <c r="I13" s="540"/>
      <c r="J13" s="540"/>
      <c r="K13" s="540"/>
      <c r="L13" s="540"/>
      <c r="M13" s="540"/>
      <c r="N13" s="540"/>
    </row>
    <row r="14" spans="2:32">
      <c r="B14" s="540"/>
      <c r="C14" s="540"/>
      <c r="D14" s="540"/>
      <c r="E14" s="540"/>
      <c r="F14" s="540"/>
      <c r="G14" s="540"/>
      <c r="H14" s="540"/>
      <c r="I14" s="540"/>
      <c r="J14" s="540"/>
      <c r="K14" s="540"/>
      <c r="L14" s="540"/>
      <c r="M14" s="540"/>
      <c r="N14" s="540"/>
      <c r="T14" s="1461" t="s">
        <v>1087</v>
      </c>
    </row>
    <row r="15" spans="2:32">
      <c r="B15" s="540"/>
      <c r="C15" s="540"/>
      <c r="D15" s="540"/>
      <c r="E15" s="540"/>
      <c r="F15" s="540"/>
      <c r="G15" s="540"/>
      <c r="H15" s="540"/>
      <c r="I15" s="540"/>
      <c r="J15" s="540"/>
      <c r="K15" s="540"/>
      <c r="L15" s="540"/>
      <c r="M15" s="540"/>
      <c r="N15" s="540"/>
      <c r="T15" s="537" t="s">
        <v>1080</v>
      </c>
      <c r="U15" s="537" t="s">
        <v>675</v>
      </c>
      <c r="V15" s="1462" t="s">
        <v>175</v>
      </c>
      <c r="W15" s="1463">
        <v>551</v>
      </c>
      <c r="X15" s="1463">
        <v>1286</v>
      </c>
      <c r="Y15" s="1463">
        <v>1810</v>
      </c>
      <c r="Z15" s="1463">
        <v>2036</v>
      </c>
      <c r="AA15" s="1463">
        <v>2060</v>
      </c>
      <c r="AB15" s="1463">
        <v>1887</v>
      </c>
      <c r="AC15" s="1463">
        <v>1725</v>
      </c>
      <c r="AD15" s="1463">
        <v>1637</v>
      </c>
      <c r="AE15" s="1463">
        <v>1368</v>
      </c>
      <c r="AF15" s="1463">
        <v>367</v>
      </c>
    </row>
    <row r="16" spans="2:32">
      <c r="B16" s="540"/>
      <c r="C16" s="540"/>
      <c r="D16" s="540"/>
      <c r="E16" s="540"/>
      <c r="F16" s="540"/>
      <c r="G16" s="540"/>
      <c r="H16" s="540"/>
      <c r="I16" s="540"/>
      <c r="J16" s="540"/>
      <c r="K16" s="540"/>
      <c r="L16" s="540"/>
      <c r="M16" s="540"/>
      <c r="N16" s="540"/>
      <c r="T16" s="537" t="s">
        <v>1079</v>
      </c>
      <c r="U16" s="537" t="s">
        <v>844</v>
      </c>
      <c r="V16" s="1462" t="s">
        <v>175</v>
      </c>
      <c r="W16" s="1463">
        <v>293</v>
      </c>
      <c r="X16" s="1463">
        <v>1232</v>
      </c>
      <c r="Y16" s="1463">
        <v>2281</v>
      </c>
      <c r="Z16" s="1463">
        <v>2989</v>
      </c>
      <c r="AA16" s="1463">
        <v>2884</v>
      </c>
      <c r="AB16" s="1463">
        <v>2493</v>
      </c>
      <c r="AC16" s="1463">
        <v>2373</v>
      </c>
      <c r="AD16" s="1463">
        <v>2034</v>
      </c>
      <c r="AE16" s="1463">
        <v>792</v>
      </c>
      <c r="AF16" s="1463">
        <v>219</v>
      </c>
    </row>
    <row r="17" spans="2:32">
      <c r="B17" s="540"/>
      <c r="C17" s="540"/>
      <c r="D17" s="540"/>
      <c r="E17" s="540"/>
      <c r="F17" s="540"/>
      <c r="G17" s="540"/>
      <c r="H17" s="540"/>
      <c r="I17" s="540"/>
      <c r="J17" s="540"/>
      <c r="K17" s="540"/>
      <c r="L17" s="540"/>
      <c r="M17" s="540"/>
      <c r="N17" s="540"/>
      <c r="T17" s="537" t="s">
        <v>1078</v>
      </c>
      <c r="U17" s="537" t="s">
        <v>675</v>
      </c>
      <c r="V17" s="1462" t="s">
        <v>175</v>
      </c>
      <c r="W17" s="1463">
        <v>15010</v>
      </c>
      <c r="X17" s="1463">
        <v>18113</v>
      </c>
      <c r="Y17" s="1463">
        <v>20473</v>
      </c>
      <c r="Z17" s="1463">
        <v>22914</v>
      </c>
      <c r="AA17" s="1463">
        <v>25338</v>
      </c>
      <c r="AB17" s="1463">
        <v>25665</v>
      </c>
      <c r="AC17" s="1463">
        <v>30337</v>
      </c>
      <c r="AD17" s="1463">
        <v>43860</v>
      </c>
      <c r="AE17" s="1463">
        <v>45645</v>
      </c>
      <c r="AF17" s="1463">
        <v>46786</v>
      </c>
    </row>
    <row r="18" spans="2:32">
      <c r="B18" s="540"/>
      <c r="C18" s="540"/>
      <c r="D18" s="540"/>
      <c r="E18" s="540"/>
      <c r="F18" s="540"/>
      <c r="G18" s="540"/>
      <c r="H18" s="540"/>
      <c r="I18" s="540"/>
      <c r="J18" s="540"/>
      <c r="K18" s="540"/>
      <c r="L18" s="540"/>
      <c r="M18" s="540"/>
      <c r="N18" s="540"/>
      <c r="T18" s="537" t="s">
        <v>1077</v>
      </c>
      <c r="U18" s="537" t="s">
        <v>844</v>
      </c>
      <c r="V18" s="1462" t="s">
        <v>175</v>
      </c>
      <c r="W18" s="1463">
        <v>11903</v>
      </c>
      <c r="X18" s="1463">
        <v>15501</v>
      </c>
      <c r="Y18" s="1463">
        <v>18361</v>
      </c>
      <c r="Z18" s="1463">
        <v>20042</v>
      </c>
      <c r="AA18" s="1463">
        <v>21191</v>
      </c>
      <c r="AB18" s="1463">
        <v>22097</v>
      </c>
      <c r="AC18" s="1463">
        <v>39888</v>
      </c>
      <c r="AD18" s="1463">
        <v>44051</v>
      </c>
      <c r="AE18" s="1463">
        <v>47518</v>
      </c>
      <c r="AF18" s="1463">
        <v>46705</v>
      </c>
    </row>
    <row r="19" spans="2:32">
      <c r="B19" s="546" t="s">
        <v>1113</v>
      </c>
      <c r="C19" s="546"/>
      <c r="D19" s="546"/>
      <c r="E19" s="546"/>
      <c r="F19" s="546"/>
      <c r="G19" s="546"/>
      <c r="H19" s="546" t="s">
        <v>1112</v>
      </c>
      <c r="I19" s="546"/>
      <c r="J19" s="546"/>
      <c r="K19" s="546"/>
      <c r="L19" s="546"/>
      <c r="M19" s="546"/>
      <c r="N19" s="546" t="s">
        <v>1111</v>
      </c>
      <c r="R19" s="539"/>
      <c r="T19" s="537" t="s">
        <v>1080</v>
      </c>
      <c r="U19" s="537" t="s">
        <v>675</v>
      </c>
      <c r="V19" s="1462" t="s">
        <v>176</v>
      </c>
      <c r="W19" s="1463">
        <v>416</v>
      </c>
      <c r="X19" s="1463">
        <v>1335</v>
      </c>
      <c r="Y19" s="1463">
        <v>2408</v>
      </c>
      <c r="Z19" s="1463">
        <v>2994</v>
      </c>
      <c r="AA19" s="1463">
        <v>3033</v>
      </c>
      <c r="AB19" s="1463">
        <v>2757</v>
      </c>
      <c r="AC19" s="1463">
        <v>2921</v>
      </c>
      <c r="AD19" s="1463">
        <v>2704</v>
      </c>
      <c r="AE19" s="1463">
        <v>2327</v>
      </c>
      <c r="AF19" s="1463">
        <v>737</v>
      </c>
    </row>
    <row r="20" spans="2:32">
      <c r="B20" s="540"/>
      <c r="C20" s="540"/>
      <c r="D20" s="540"/>
      <c r="E20" s="540"/>
      <c r="F20" s="540"/>
      <c r="G20" s="540"/>
      <c r="H20" s="540"/>
      <c r="I20" s="540"/>
      <c r="J20" s="540"/>
      <c r="K20" s="540"/>
      <c r="L20" s="540"/>
      <c r="M20" s="540"/>
      <c r="N20" s="540"/>
      <c r="T20" s="537" t="s">
        <v>1079</v>
      </c>
      <c r="U20" s="537" t="s">
        <v>844</v>
      </c>
      <c r="V20" s="1462" t="s">
        <v>176</v>
      </c>
      <c r="W20" s="1463">
        <v>276</v>
      </c>
      <c r="X20" s="1463">
        <v>1315</v>
      </c>
      <c r="Y20" s="1463">
        <v>2791</v>
      </c>
      <c r="Z20" s="1463">
        <v>3789</v>
      </c>
      <c r="AA20" s="1463">
        <v>3995</v>
      </c>
      <c r="AB20" s="1463">
        <v>3235</v>
      </c>
      <c r="AC20" s="1463">
        <v>3076</v>
      </c>
      <c r="AD20" s="1463">
        <v>3124</v>
      </c>
      <c r="AE20" s="1463">
        <v>1446</v>
      </c>
      <c r="AF20" s="1463">
        <v>399</v>
      </c>
    </row>
    <row r="21" spans="2:32">
      <c r="B21" s="540"/>
      <c r="C21" s="540"/>
      <c r="D21" s="540"/>
      <c r="E21" s="540"/>
      <c r="F21" s="540"/>
      <c r="G21" s="540"/>
      <c r="H21" s="540"/>
      <c r="I21" s="540"/>
      <c r="J21" s="540"/>
      <c r="K21" s="540"/>
      <c r="L21" s="540"/>
      <c r="M21" s="540"/>
      <c r="N21" s="540"/>
      <c r="T21" s="537" t="s">
        <v>1078</v>
      </c>
      <c r="U21" s="537" t="s">
        <v>675</v>
      </c>
      <c r="V21" s="1462" t="s">
        <v>176</v>
      </c>
      <c r="W21" s="1463">
        <v>12841</v>
      </c>
      <c r="X21" s="1463">
        <v>14631</v>
      </c>
      <c r="Y21" s="1463">
        <v>17336</v>
      </c>
      <c r="Z21" s="1463">
        <v>18865</v>
      </c>
      <c r="AA21" s="1463">
        <v>21145</v>
      </c>
      <c r="AB21" s="1463">
        <v>22206</v>
      </c>
      <c r="AC21" s="1463">
        <v>23133</v>
      </c>
      <c r="AD21" s="1463">
        <v>25673</v>
      </c>
      <c r="AE21" s="1463">
        <v>28956</v>
      </c>
      <c r="AF21" s="1463">
        <v>30036</v>
      </c>
    </row>
    <row r="22" spans="2:32">
      <c r="B22" s="540"/>
      <c r="C22" s="540"/>
      <c r="D22" s="540"/>
      <c r="E22" s="540"/>
      <c r="F22" s="540"/>
      <c r="G22" s="540"/>
      <c r="H22" s="540"/>
      <c r="I22" s="540"/>
      <c r="J22" s="540"/>
      <c r="K22" s="540"/>
      <c r="L22" s="540"/>
      <c r="M22" s="540"/>
      <c r="N22" s="540"/>
      <c r="T22" s="537" t="s">
        <v>1077</v>
      </c>
      <c r="U22" s="537" t="s">
        <v>844</v>
      </c>
      <c r="V22" s="1462" t="s">
        <v>176</v>
      </c>
      <c r="W22" s="1463">
        <v>15630</v>
      </c>
      <c r="X22" s="1463">
        <v>17396</v>
      </c>
      <c r="Y22" s="1463">
        <v>18807</v>
      </c>
      <c r="Z22" s="1463">
        <v>19830</v>
      </c>
      <c r="AA22" s="1463">
        <v>21118</v>
      </c>
      <c r="AB22" s="1463">
        <v>20653</v>
      </c>
      <c r="AC22" s="1463">
        <v>22849</v>
      </c>
      <c r="AD22" s="1463">
        <v>26731</v>
      </c>
      <c r="AE22" s="1463">
        <v>28844</v>
      </c>
      <c r="AF22" s="1463">
        <v>26943</v>
      </c>
    </row>
    <row r="23" spans="2:32">
      <c r="B23" s="540"/>
      <c r="C23" s="540"/>
      <c r="D23" s="540"/>
      <c r="E23" s="540"/>
      <c r="F23" s="540"/>
      <c r="G23" s="540"/>
      <c r="H23" s="540"/>
      <c r="I23" s="540"/>
      <c r="J23" s="540"/>
      <c r="K23" s="540"/>
      <c r="L23" s="540"/>
      <c r="M23" s="540"/>
      <c r="N23" s="540"/>
      <c r="T23" s="537" t="s">
        <v>1080</v>
      </c>
      <c r="U23" s="537" t="s">
        <v>675</v>
      </c>
      <c r="V23" s="1462" t="s">
        <v>177</v>
      </c>
      <c r="W23" s="1463">
        <v>112</v>
      </c>
      <c r="X23" s="1463">
        <v>583</v>
      </c>
      <c r="Y23" s="1463">
        <v>1048</v>
      </c>
      <c r="Z23" s="1463">
        <v>1447</v>
      </c>
      <c r="AA23" s="1463">
        <v>1574</v>
      </c>
      <c r="AB23" s="1463">
        <v>1547</v>
      </c>
      <c r="AC23" s="1463">
        <v>1799</v>
      </c>
      <c r="AD23" s="1463">
        <v>1963</v>
      </c>
      <c r="AE23" s="1463">
        <v>2030</v>
      </c>
      <c r="AF23" s="1463">
        <v>536</v>
      </c>
    </row>
    <row r="24" spans="2:32">
      <c r="B24" s="540"/>
      <c r="C24" s="540"/>
      <c r="D24" s="540"/>
      <c r="E24" s="540"/>
      <c r="F24" s="540"/>
      <c r="G24" s="540"/>
      <c r="H24" s="540"/>
      <c r="I24" s="540"/>
      <c r="J24" s="540"/>
      <c r="K24" s="540"/>
      <c r="L24" s="540"/>
      <c r="M24" s="540"/>
      <c r="N24" s="540"/>
      <c r="T24" s="537" t="s">
        <v>1079</v>
      </c>
      <c r="U24" s="537" t="s">
        <v>844</v>
      </c>
      <c r="V24" s="1462" t="s">
        <v>177</v>
      </c>
      <c r="W24" s="1463">
        <v>131</v>
      </c>
      <c r="X24" s="1463">
        <v>675</v>
      </c>
      <c r="Y24" s="1463">
        <v>1183</v>
      </c>
      <c r="Z24" s="1463">
        <v>1607</v>
      </c>
      <c r="AA24" s="1463">
        <v>1504</v>
      </c>
      <c r="AB24" s="1463">
        <v>1326</v>
      </c>
      <c r="AC24" s="1463">
        <v>1430</v>
      </c>
      <c r="AD24" s="1463">
        <v>1407</v>
      </c>
      <c r="AE24" s="1463">
        <v>668</v>
      </c>
      <c r="AF24" s="1463">
        <v>178</v>
      </c>
    </row>
    <row r="25" spans="2:32">
      <c r="B25" s="540"/>
      <c r="C25" s="540"/>
      <c r="D25" s="540"/>
      <c r="E25" s="540"/>
      <c r="F25" s="540"/>
      <c r="G25" s="540"/>
      <c r="H25" s="540"/>
      <c r="I25" s="540"/>
      <c r="J25" s="540"/>
      <c r="K25" s="540"/>
      <c r="L25" s="540"/>
      <c r="M25" s="540"/>
      <c r="N25" s="540"/>
      <c r="T25" s="537" t="s">
        <v>1078</v>
      </c>
      <c r="U25" s="537" t="s">
        <v>675</v>
      </c>
      <c r="V25" s="1462" t="s">
        <v>177</v>
      </c>
      <c r="W25" s="1463">
        <v>23008</v>
      </c>
      <c r="X25" s="1463">
        <v>23141</v>
      </c>
      <c r="Y25" s="1463">
        <v>26546</v>
      </c>
      <c r="Z25" s="1463">
        <v>28223</v>
      </c>
      <c r="AA25" s="1463">
        <v>30005</v>
      </c>
      <c r="AB25" s="1463">
        <v>31221</v>
      </c>
      <c r="AC25" s="1463">
        <v>33371</v>
      </c>
      <c r="AD25" s="1463">
        <v>33614</v>
      </c>
      <c r="AE25" s="1463">
        <v>35400</v>
      </c>
      <c r="AF25" s="1463">
        <v>37350</v>
      </c>
    </row>
    <row r="26" spans="2:32">
      <c r="B26" s="540"/>
      <c r="C26" s="540"/>
      <c r="D26" s="540"/>
      <c r="E26" s="540"/>
      <c r="F26" s="540"/>
      <c r="G26" s="540"/>
      <c r="H26" s="540"/>
      <c r="I26" s="540"/>
      <c r="J26" s="540"/>
      <c r="K26" s="540"/>
      <c r="L26" s="540"/>
      <c r="M26" s="540"/>
      <c r="N26" s="540"/>
      <c r="T26" s="537" t="s">
        <v>1077</v>
      </c>
      <c r="U26" s="537" t="s">
        <v>844</v>
      </c>
      <c r="V26" s="1462" t="s">
        <v>177</v>
      </c>
      <c r="W26" s="1463">
        <v>29633</v>
      </c>
      <c r="X26" s="1463">
        <v>29224</v>
      </c>
      <c r="Y26" s="1463">
        <v>28483</v>
      </c>
      <c r="Z26" s="1463">
        <v>30044</v>
      </c>
      <c r="AA26" s="1463">
        <v>30260</v>
      </c>
      <c r="AB26" s="1463">
        <v>31144</v>
      </c>
      <c r="AC26" s="1463">
        <v>31512</v>
      </c>
      <c r="AD26" s="1463">
        <v>33486</v>
      </c>
      <c r="AE26" s="1463">
        <v>36085</v>
      </c>
      <c r="AF26" s="1463">
        <v>32967</v>
      </c>
    </row>
    <row r="27" spans="2:32">
      <c r="B27" s="540"/>
      <c r="C27" s="540"/>
      <c r="D27" s="540"/>
      <c r="E27" s="540"/>
      <c r="F27" s="540"/>
      <c r="G27" s="540"/>
      <c r="H27" s="540"/>
      <c r="I27" s="540"/>
      <c r="J27" s="540"/>
      <c r="K27" s="540"/>
      <c r="L27" s="540"/>
      <c r="M27" s="540"/>
      <c r="N27" s="540"/>
      <c r="T27" s="537" t="s">
        <v>1080</v>
      </c>
      <c r="U27" s="537" t="s">
        <v>675</v>
      </c>
      <c r="V27" s="1462" t="s">
        <v>178</v>
      </c>
      <c r="W27" s="1463">
        <v>255</v>
      </c>
      <c r="X27" s="1463">
        <v>625</v>
      </c>
      <c r="Y27" s="1463">
        <v>1019</v>
      </c>
      <c r="Z27" s="1463">
        <v>1608</v>
      </c>
      <c r="AA27" s="1463">
        <v>1528</v>
      </c>
      <c r="AB27" s="1463">
        <v>1275</v>
      </c>
      <c r="AC27" s="1463">
        <v>1212</v>
      </c>
      <c r="AD27" s="1463">
        <v>1232</v>
      </c>
      <c r="AE27" s="1463">
        <v>1190</v>
      </c>
      <c r="AF27" s="1463">
        <v>411</v>
      </c>
    </row>
    <row r="28" spans="2:32">
      <c r="B28" s="540"/>
      <c r="C28" s="540"/>
      <c r="D28" s="540"/>
      <c r="E28" s="540"/>
      <c r="F28" s="540"/>
      <c r="G28" s="540"/>
      <c r="H28" s="540"/>
      <c r="I28" s="540"/>
      <c r="J28" s="540"/>
      <c r="K28" s="540"/>
      <c r="L28" s="540"/>
      <c r="M28" s="540"/>
      <c r="N28" s="540"/>
      <c r="T28" s="537" t="s">
        <v>1079</v>
      </c>
      <c r="U28" s="537" t="s">
        <v>844</v>
      </c>
      <c r="V28" s="1462" t="s">
        <v>178</v>
      </c>
      <c r="W28" s="1463">
        <v>198</v>
      </c>
      <c r="X28" s="1463">
        <v>869</v>
      </c>
      <c r="Y28" s="1463">
        <v>1710</v>
      </c>
      <c r="Z28" s="1463">
        <v>2612</v>
      </c>
      <c r="AA28" s="1463">
        <v>2200</v>
      </c>
      <c r="AB28" s="1463">
        <v>1764</v>
      </c>
      <c r="AC28" s="1463">
        <v>1657</v>
      </c>
      <c r="AD28" s="1463">
        <v>1467</v>
      </c>
      <c r="AE28" s="1463">
        <v>751</v>
      </c>
      <c r="AF28" s="1463">
        <v>174</v>
      </c>
    </row>
    <row r="29" spans="2:32">
      <c r="B29" s="540"/>
      <c r="C29" s="540"/>
      <c r="D29" s="540"/>
      <c r="E29" s="540"/>
      <c r="F29" s="540"/>
      <c r="G29" s="540"/>
      <c r="H29" s="540"/>
      <c r="I29" s="540"/>
      <c r="J29" s="540"/>
      <c r="K29" s="540"/>
      <c r="L29" s="540"/>
      <c r="M29" s="540"/>
      <c r="N29" s="540"/>
      <c r="T29" s="537" t="s">
        <v>1078</v>
      </c>
      <c r="U29" s="537" t="s">
        <v>675</v>
      </c>
      <c r="V29" s="1462" t="s">
        <v>178</v>
      </c>
      <c r="W29" s="1463">
        <v>18894</v>
      </c>
      <c r="X29" s="1463">
        <v>23307</v>
      </c>
      <c r="Y29" s="1463">
        <v>26051</v>
      </c>
      <c r="Z29" s="1463">
        <v>27414</v>
      </c>
      <c r="AA29" s="1463">
        <v>27558</v>
      </c>
      <c r="AB29" s="1463">
        <v>27012</v>
      </c>
      <c r="AC29" s="1463">
        <v>25613</v>
      </c>
      <c r="AD29" s="1463">
        <v>25574</v>
      </c>
      <c r="AE29" s="1463">
        <v>26283</v>
      </c>
      <c r="AF29" s="1463">
        <v>30296</v>
      </c>
    </row>
    <row r="30" spans="2:32">
      <c r="B30" s="540"/>
      <c r="C30" s="540"/>
      <c r="D30" s="540"/>
      <c r="E30" s="540"/>
      <c r="F30" s="540"/>
      <c r="G30" s="540"/>
      <c r="H30" s="540"/>
      <c r="I30" s="540"/>
      <c r="J30" s="540"/>
      <c r="K30" s="540"/>
      <c r="L30" s="540"/>
      <c r="M30" s="540"/>
      <c r="N30" s="540"/>
      <c r="T30" s="537" t="s">
        <v>1077</v>
      </c>
      <c r="U30" s="537" t="s">
        <v>844</v>
      </c>
      <c r="V30" s="1462" t="s">
        <v>178</v>
      </c>
      <c r="W30" s="1463">
        <v>18399</v>
      </c>
      <c r="X30" s="1463">
        <v>26225</v>
      </c>
      <c r="Y30" s="1463">
        <v>26611</v>
      </c>
      <c r="Z30" s="1463">
        <v>25653</v>
      </c>
      <c r="AA30" s="1463">
        <v>26299</v>
      </c>
      <c r="AB30" s="1463">
        <v>25472</v>
      </c>
      <c r="AC30" s="1463">
        <v>25039</v>
      </c>
      <c r="AD30" s="1463">
        <v>26348</v>
      </c>
      <c r="AE30" s="1463">
        <v>28198</v>
      </c>
      <c r="AF30" s="1463">
        <v>36985</v>
      </c>
    </row>
    <row r="31" spans="2:32">
      <c r="B31" s="540"/>
      <c r="C31" s="540"/>
      <c r="D31" s="540"/>
      <c r="E31" s="540"/>
      <c r="F31" s="540"/>
      <c r="G31" s="540"/>
      <c r="H31" s="540"/>
      <c r="I31" s="540"/>
      <c r="J31" s="540"/>
      <c r="K31" s="540"/>
      <c r="L31" s="540"/>
      <c r="M31" s="540"/>
      <c r="N31" s="540"/>
      <c r="T31" s="537" t="s">
        <v>1080</v>
      </c>
      <c r="U31" s="537" t="s">
        <v>675</v>
      </c>
      <c r="V31" s="1462" t="s">
        <v>181</v>
      </c>
      <c r="W31" s="1463">
        <v>285</v>
      </c>
      <c r="X31" s="1463">
        <v>1139</v>
      </c>
      <c r="Y31" s="1463">
        <v>1835</v>
      </c>
      <c r="Z31" s="1463">
        <v>2700</v>
      </c>
      <c r="AA31" s="1463">
        <v>2903</v>
      </c>
      <c r="AB31" s="1463">
        <v>2662</v>
      </c>
      <c r="AC31" s="1463">
        <v>2777</v>
      </c>
      <c r="AD31" s="1463">
        <v>2659</v>
      </c>
      <c r="AE31" s="1463">
        <v>2597</v>
      </c>
      <c r="AF31" s="1463">
        <v>827</v>
      </c>
    </row>
    <row r="32" spans="2:32">
      <c r="B32" s="540"/>
      <c r="C32" s="540"/>
      <c r="D32" s="540"/>
      <c r="E32" s="540"/>
      <c r="F32" s="540"/>
      <c r="G32" s="540"/>
      <c r="H32" s="540"/>
      <c r="I32" s="540"/>
      <c r="J32" s="540"/>
      <c r="K32" s="540"/>
      <c r="L32" s="540"/>
      <c r="M32" s="540"/>
      <c r="N32" s="540"/>
      <c r="T32" s="537" t="s">
        <v>1079</v>
      </c>
      <c r="U32" s="537" t="s">
        <v>844</v>
      </c>
      <c r="V32" s="1462" t="s">
        <v>181</v>
      </c>
      <c r="W32" s="1463">
        <v>180</v>
      </c>
      <c r="X32" s="1463">
        <v>1085</v>
      </c>
      <c r="Y32" s="1463">
        <v>1981</v>
      </c>
      <c r="Z32" s="1463">
        <v>2781</v>
      </c>
      <c r="AA32" s="1463">
        <v>2633</v>
      </c>
      <c r="AB32" s="1463">
        <v>2154</v>
      </c>
      <c r="AC32" s="1463">
        <v>1990</v>
      </c>
      <c r="AD32" s="1463">
        <v>1847</v>
      </c>
      <c r="AE32" s="1463">
        <v>935</v>
      </c>
      <c r="AF32" s="1463">
        <v>280</v>
      </c>
    </row>
    <row r="33" spans="1:32">
      <c r="A33" s="538"/>
      <c r="B33" s="552" t="s">
        <v>1109</v>
      </c>
      <c r="C33" s="552"/>
      <c r="D33" s="552"/>
      <c r="E33" s="552"/>
      <c r="F33" s="552"/>
      <c r="G33" s="552"/>
      <c r="H33" s="552" t="s">
        <v>1108</v>
      </c>
      <c r="I33" s="552"/>
      <c r="J33" s="552"/>
      <c r="K33" s="552"/>
      <c r="L33" s="552"/>
      <c r="M33" s="552"/>
      <c r="N33" s="552" t="s">
        <v>1107</v>
      </c>
      <c r="T33" s="537" t="s">
        <v>1078</v>
      </c>
      <c r="U33" s="537" t="s">
        <v>675</v>
      </c>
      <c r="V33" s="1462" t="s">
        <v>181</v>
      </c>
      <c r="W33" s="1463">
        <v>6367</v>
      </c>
      <c r="X33" s="1463">
        <v>7546</v>
      </c>
      <c r="Y33" s="1463">
        <v>8517</v>
      </c>
      <c r="Z33" s="1463">
        <v>9647</v>
      </c>
      <c r="AA33" s="1463">
        <v>10301</v>
      </c>
      <c r="AB33" s="1463">
        <v>11750</v>
      </c>
      <c r="AC33" s="1463">
        <v>12776</v>
      </c>
      <c r="AD33" s="1463">
        <v>14580</v>
      </c>
      <c r="AE33" s="1463">
        <v>16270</v>
      </c>
      <c r="AF33" s="1463">
        <v>16691</v>
      </c>
    </row>
    <row r="34" spans="1:32">
      <c r="T34" s="537" t="s">
        <v>1077</v>
      </c>
      <c r="U34" s="537" t="s">
        <v>844</v>
      </c>
      <c r="V34" s="1462" t="s">
        <v>181</v>
      </c>
      <c r="W34" s="1463">
        <v>7473</v>
      </c>
      <c r="X34" s="1463">
        <v>8831</v>
      </c>
      <c r="Y34" s="1463">
        <v>9836</v>
      </c>
      <c r="Z34" s="1463">
        <v>10360</v>
      </c>
      <c r="AA34" s="1463">
        <v>10941</v>
      </c>
      <c r="AB34" s="1463">
        <v>12090</v>
      </c>
      <c r="AC34" s="1463">
        <v>12526</v>
      </c>
      <c r="AD34" s="1463">
        <v>13704</v>
      </c>
      <c r="AE34" s="1463">
        <v>15969</v>
      </c>
      <c r="AF34" s="1463">
        <v>16360</v>
      </c>
    </row>
    <row r="35" spans="1:32">
      <c r="T35" s="537" t="s">
        <v>1080</v>
      </c>
      <c r="U35" s="537" t="s">
        <v>675</v>
      </c>
      <c r="V35" s="1462" t="s">
        <v>183</v>
      </c>
      <c r="W35" s="1463">
        <v>1558</v>
      </c>
      <c r="X35" s="1463">
        <v>3407</v>
      </c>
      <c r="Y35" s="1463">
        <v>4792</v>
      </c>
      <c r="Z35" s="1463">
        <v>5899</v>
      </c>
      <c r="AA35" s="1463">
        <v>5764</v>
      </c>
      <c r="AB35" s="1463">
        <v>5130</v>
      </c>
      <c r="AC35" s="1463">
        <v>5579</v>
      </c>
      <c r="AD35" s="1463">
        <v>5755</v>
      </c>
      <c r="AE35" s="1463">
        <v>5414</v>
      </c>
      <c r="AF35" s="1463">
        <v>2722</v>
      </c>
    </row>
    <row r="36" spans="1:32">
      <c r="T36" s="537" t="s">
        <v>1079</v>
      </c>
      <c r="U36" s="537" t="s">
        <v>844</v>
      </c>
      <c r="V36" s="1462" t="s">
        <v>183</v>
      </c>
      <c r="W36" s="1463">
        <v>1199</v>
      </c>
      <c r="X36" s="1463">
        <v>2881</v>
      </c>
      <c r="Y36" s="1463">
        <v>4268</v>
      </c>
      <c r="Z36" s="1463">
        <v>5291</v>
      </c>
      <c r="AA36" s="1463">
        <v>4969</v>
      </c>
      <c r="AB36" s="1463">
        <v>3921</v>
      </c>
      <c r="AC36" s="1463">
        <v>3797</v>
      </c>
      <c r="AD36" s="1463">
        <v>3779</v>
      </c>
      <c r="AE36" s="1463">
        <v>2785</v>
      </c>
      <c r="AF36" s="1463">
        <v>1136</v>
      </c>
    </row>
    <row r="37" spans="1:32">
      <c r="T37" s="537" t="s">
        <v>1078</v>
      </c>
      <c r="U37" s="537" t="s">
        <v>675</v>
      </c>
      <c r="V37" s="1462" t="s">
        <v>183</v>
      </c>
      <c r="W37" s="1463">
        <v>8535</v>
      </c>
      <c r="X37" s="1463">
        <v>10091</v>
      </c>
      <c r="Y37" s="1463">
        <v>12275</v>
      </c>
      <c r="Z37" s="1463">
        <v>13615</v>
      </c>
      <c r="AA37" s="1463">
        <v>14318</v>
      </c>
      <c r="AB37" s="1463">
        <v>14251</v>
      </c>
      <c r="AC37" s="1463">
        <v>15516</v>
      </c>
      <c r="AD37" s="1463">
        <v>26994</v>
      </c>
      <c r="AE37" s="1463">
        <v>31981</v>
      </c>
      <c r="AF37" s="1463">
        <v>28975</v>
      </c>
    </row>
    <row r="38" spans="1:32">
      <c r="T38" s="537" t="s">
        <v>1077</v>
      </c>
      <c r="U38" s="537" t="s">
        <v>844</v>
      </c>
      <c r="V38" s="1462" t="s">
        <v>183</v>
      </c>
      <c r="W38" s="1463">
        <v>8650</v>
      </c>
      <c r="X38" s="1463">
        <v>12223</v>
      </c>
      <c r="Y38" s="1463">
        <v>14250</v>
      </c>
      <c r="Z38" s="1463">
        <v>14950</v>
      </c>
      <c r="AA38" s="1463">
        <v>15798</v>
      </c>
      <c r="AB38" s="1463">
        <v>16564</v>
      </c>
      <c r="AC38" s="1463">
        <v>24483</v>
      </c>
      <c r="AD38" s="1463">
        <v>30976</v>
      </c>
      <c r="AE38" s="1463">
        <v>35047</v>
      </c>
      <c r="AF38" s="1463">
        <v>30905</v>
      </c>
    </row>
    <row r="41" spans="1:32">
      <c r="T41" s="1461" t="s">
        <v>1110</v>
      </c>
    </row>
    <row r="42" spans="1:32">
      <c r="T42" s="537" t="s">
        <v>1080</v>
      </c>
      <c r="U42" s="537" t="s">
        <v>675</v>
      </c>
      <c r="V42" s="537" t="s">
        <v>687</v>
      </c>
      <c r="W42" s="1463">
        <v>32704</v>
      </c>
      <c r="X42" s="1463">
        <v>35531</v>
      </c>
      <c r="Y42" s="1463">
        <v>35660</v>
      </c>
      <c r="Z42" s="1463">
        <v>38122</v>
      </c>
      <c r="AA42" s="1463">
        <v>34175</v>
      </c>
      <c r="AB42" s="1463">
        <v>27948</v>
      </c>
      <c r="AC42" s="1463">
        <v>24008</v>
      </c>
      <c r="AD42" s="1463">
        <v>17624</v>
      </c>
      <c r="AE42" s="1463">
        <v>9692</v>
      </c>
      <c r="AF42" s="1463">
        <v>4938</v>
      </c>
    </row>
    <row r="43" spans="1:32">
      <c r="A43" s="539"/>
      <c r="T43" s="537" t="s">
        <v>1079</v>
      </c>
      <c r="U43" s="537" t="s">
        <v>844</v>
      </c>
      <c r="V43" s="1462" t="s">
        <v>687</v>
      </c>
      <c r="W43" s="1463">
        <v>3499</v>
      </c>
      <c r="X43" s="1463">
        <v>4562</v>
      </c>
      <c r="Y43" s="1463">
        <v>5193</v>
      </c>
      <c r="Z43" s="1463">
        <v>5379</v>
      </c>
      <c r="AA43" s="1463">
        <v>4494</v>
      </c>
      <c r="AB43" s="1463">
        <v>3274</v>
      </c>
      <c r="AC43" s="1463">
        <v>2501</v>
      </c>
      <c r="AD43" s="1463">
        <v>1859</v>
      </c>
      <c r="AE43" s="1463">
        <v>640</v>
      </c>
      <c r="AF43" s="1463">
        <v>422</v>
      </c>
    </row>
    <row r="44" spans="1:32">
      <c r="A44" s="539"/>
      <c r="T44" s="537" t="s">
        <v>1078</v>
      </c>
      <c r="U44" s="537" t="s">
        <v>675</v>
      </c>
      <c r="V44" s="1462" t="s">
        <v>687</v>
      </c>
      <c r="W44" s="1463">
        <v>13959</v>
      </c>
      <c r="X44" s="1463">
        <v>19342</v>
      </c>
      <c r="Y44" s="1463">
        <v>23181</v>
      </c>
      <c r="Z44" s="1463">
        <v>26776</v>
      </c>
      <c r="AA44" s="1463">
        <v>29831</v>
      </c>
      <c r="AB44" s="1463">
        <v>30706</v>
      </c>
      <c r="AC44" s="1463">
        <v>29545</v>
      </c>
      <c r="AD44" s="1463">
        <v>27638</v>
      </c>
      <c r="AE44" s="1463">
        <v>26244</v>
      </c>
      <c r="AF44" s="1463">
        <v>24213</v>
      </c>
    </row>
    <row r="45" spans="1:32">
      <c r="A45" s="539"/>
      <c r="T45" s="537" t="s">
        <v>1077</v>
      </c>
      <c r="U45" s="537" t="s">
        <v>844</v>
      </c>
      <c r="V45" s="1462" t="s">
        <v>687</v>
      </c>
      <c r="W45" s="1463">
        <v>10100</v>
      </c>
      <c r="X45" s="1463">
        <v>16293</v>
      </c>
      <c r="Y45" s="1463">
        <v>18720</v>
      </c>
      <c r="Z45" s="1463">
        <v>19714</v>
      </c>
      <c r="AA45" s="1463">
        <v>21043</v>
      </c>
      <c r="AB45" s="1463">
        <v>21488</v>
      </c>
      <c r="AC45" s="1463">
        <v>21777</v>
      </c>
      <c r="AD45" s="1463">
        <v>23539</v>
      </c>
      <c r="AE45" s="1463">
        <v>24479</v>
      </c>
      <c r="AF45" s="1463">
        <v>25047</v>
      </c>
    </row>
    <row r="46" spans="1:32">
      <c r="A46" s="539"/>
      <c r="T46" s="537" t="s">
        <v>1080</v>
      </c>
      <c r="U46" s="537" t="s">
        <v>675</v>
      </c>
      <c r="V46" s="537" t="s">
        <v>694</v>
      </c>
      <c r="W46" s="1463">
        <v>3185</v>
      </c>
      <c r="X46" s="1463">
        <v>8398</v>
      </c>
      <c r="Y46" s="1463">
        <v>12943</v>
      </c>
      <c r="Z46" s="1463">
        <v>14699</v>
      </c>
      <c r="AA46" s="1463">
        <v>12070</v>
      </c>
      <c r="AB46" s="1463">
        <v>8397</v>
      </c>
      <c r="AC46" s="1463">
        <v>5200</v>
      </c>
      <c r="AD46" s="1463">
        <v>3014</v>
      </c>
      <c r="AE46" s="1463">
        <v>1610</v>
      </c>
      <c r="AF46" s="1463">
        <v>495</v>
      </c>
    </row>
    <row r="47" spans="1:32">
      <c r="A47" s="539"/>
      <c r="B47" s="19" t="s">
        <v>709</v>
      </c>
      <c r="T47" s="537" t="s">
        <v>1079</v>
      </c>
      <c r="U47" s="537" t="s">
        <v>844</v>
      </c>
      <c r="V47" s="1462" t="s">
        <v>694</v>
      </c>
      <c r="W47" s="1463">
        <v>356</v>
      </c>
      <c r="X47" s="1463">
        <v>1212</v>
      </c>
      <c r="Y47" s="1463">
        <v>1583</v>
      </c>
      <c r="Z47" s="1463">
        <v>1484</v>
      </c>
      <c r="AA47" s="1463">
        <v>1098</v>
      </c>
      <c r="AB47" s="1463">
        <v>745</v>
      </c>
      <c r="AC47" s="1463">
        <v>423</v>
      </c>
      <c r="AD47" s="1463">
        <v>292</v>
      </c>
      <c r="AE47" s="1463">
        <v>118</v>
      </c>
      <c r="AF47" s="1463">
        <v>37</v>
      </c>
    </row>
    <row r="48" spans="1:32">
      <c r="A48" s="539"/>
      <c r="T48" s="537" t="s">
        <v>1078</v>
      </c>
      <c r="U48" s="537" t="s">
        <v>675</v>
      </c>
      <c r="V48" s="1462" t="s">
        <v>694</v>
      </c>
      <c r="W48" s="1463">
        <v>42108</v>
      </c>
      <c r="X48" s="1463">
        <v>58810</v>
      </c>
      <c r="Y48" s="1463">
        <v>74495</v>
      </c>
      <c r="Z48" s="1463">
        <v>87328</v>
      </c>
      <c r="AA48" s="1463">
        <v>96882</v>
      </c>
      <c r="AB48" s="1463">
        <v>105296</v>
      </c>
      <c r="AC48" s="1463">
        <v>111401</v>
      </c>
      <c r="AD48" s="1463">
        <v>126492</v>
      </c>
      <c r="AE48" s="1463">
        <v>124653</v>
      </c>
      <c r="AF48" s="1463">
        <v>148917</v>
      </c>
    </row>
    <row r="49" spans="1:32">
      <c r="A49" s="539"/>
      <c r="T49" s="537" t="s">
        <v>1077</v>
      </c>
      <c r="U49" s="537" t="s">
        <v>844</v>
      </c>
      <c r="V49" s="1462" t="s">
        <v>694</v>
      </c>
      <c r="W49" s="1463">
        <v>33380</v>
      </c>
      <c r="X49" s="1463">
        <v>52282</v>
      </c>
      <c r="Y49" s="1463">
        <v>65656</v>
      </c>
      <c r="Z49" s="1463">
        <v>76066</v>
      </c>
      <c r="AA49" s="1463">
        <v>81049</v>
      </c>
      <c r="AB49" s="1463">
        <v>86275</v>
      </c>
      <c r="AC49" s="1463">
        <v>103903</v>
      </c>
      <c r="AD49" s="1463">
        <v>96035</v>
      </c>
      <c r="AE49" s="1463">
        <v>70017</v>
      </c>
      <c r="AF49" s="1463">
        <v>77122</v>
      </c>
    </row>
    <row r="50" spans="1:32">
      <c r="A50" s="539"/>
      <c r="T50" s="537" t="s">
        <v>1080</v>
      </c>
      <c r="U50" s="537" t="s">
        <v>675</v>
      </c>
      <c r="V50" s="537" t="s">
        <v>693</v>
      </c>
      <c r="W50" s="1463">
        <v>76604</v>
      </c>
      <c r="X50" s="1463">
        <v>126681</v>
      </c>
      <c r="Y50" s="1463">
        <v>147169</v>
      </c>
      <c r="Z50" s="1463">
        <v>153914</v>
      </c>
      <c r="AA50" s="1463">
        <v>126164</v>
      </c>
      <c r="AB50" s="1463">
        <v>96146</v>
      </c>
      <c r="AC50" s="1463">
        <v>73079</v>
      </c>
      <c r="AD50" s="1463">
        <v>56664</v>
      </c>
      <c r="AE50" s="1463">
        <v>39543</v>
      </c>
      <c r="AF50" s="1463">
        <v>13404</v>
      </c>
    </row>
    <row r="51" spans="1:32">
      <c r="A51" s="539"/>
      <c r="T51" s="537" t="s">
        <v>1079</v>
      </c>
      <c r="U51" s="537" t="s">
        <v>844</v>
      </c>
      <c r="V51" s="1462" t="s">
        <v>693</v>
      </c>
      <c r="W51" s="1463">
        <v>14028</v>
      </c>
      <c r="X51" s="1463">
        <v>30666</v>
      </c>
      <c r="Y51" s="1463">
        <v>34652</v>
      </c>
      <c r="Z51" s="1463">
        <v>33173</v>
      </c>
      <c r="AA51" s="1463">
        <v>28940</v>
      </c>
      <c r="AB51" s="1463">
        <v>21826</v>
      </c>
      <c r="AC51" s="1463">
        <v>15262</v>
      </c>
      <c r="AD51" s="1463">
        <v>11804</v>
      </c>
      <c r="AE51" s="1463">
        <v>4203</v>
      </c>
      <c r="AF51" s="1463">
        <v>2239</v>
      </c>
    </row>
    <row r="52" spans="1:32">
      <c r="A52" s="539"/>
      <c r="T52" s="537" t="s">
        <v>1078</v>
      </c>
      <c r="U52" s="537" t="s">
        <v>675</v>
      </c>
      <c r="V52" s="1462" t="s">
        <v>693</v>
      </c>
      <c r="W52" s="1463">
        <v>20406</v>
      </c>
      <c r="X52" s="1463">
        <v>26932</v>
      </c>
      <c r="Y52" s="1463">
        <v>32921</v>
      </c>
      <c r="Z52" s="1463">
        <v>37278</v>
      </c>
      <c r="AA52" s="1463">
        <v>41113</v>
      </c>
      <c r="AB52" s="1463">
        <v>44045</v>
      </c>
      <c r="AC52" s="1463">
        <v>44727</v>
      </c>
      <c r="AD52" s="1463">
        <v>46076</v>
      </c>
      <c r="AE52" s="1463">
        <v>45816</v>
      </c>
      <c r="AF52" s="1463">
        <v>38391</v>
      </c>
    </row>
    <row r="53" spans="1:32">
      <c r="A53" s="539"/>
      <c r="T53" s="537" t="s">
        <v>1077</v>
      </c>
      <c r="U53" s="537" t="s">
        <v>844</v>
      </c>
      <c r="V53" s="1462" t="s">
        <v>693</v>
      </c>
      <c r="W53" s="1463">
        <v>19155</v>
      </c>
      <c r="X53" s="1463">
        <v>26302</v>
      </c>
      <c r="Y53" s="1463">
        <v>31062</v>
      </c>
      <c r="Z53" s="1463">
        <v>34530</v>
      </c>
      <c r="AA53" s="1463">
        <v>36265</v>
      </c>
      <c r="AB53" s="1463">
        <v>37063</v>
      </c>
      <c r="AC53" s="1463">
        <v>34989</v>
      </c>
      <c r="AD53" s="1463">
        <v>34161</v>
      </c>
      <c r="AE53" s="1463">
        <v>33565</v>
      </c>
      <c r="AF53" s="1463">
        <v>28065</v>
      </c>
    </row>
    <row r="87" spans="1:14">
      <c r="B87" s="543"/>
      <c r="C87" s="543"/>
      <c r="D87" s="543"/>
      <c r="E87" s="543"/>
      <c r="F87" s="543"/>
      <c r="G87" s="543"/>
      <c r="H87" s="543"/>
      <c r="I87" s="543"/>
      <c r="J87" s="543"/>
      <c r="K87" s="543"/>
      <c r="L87" s="543"/>
      <c r="M87" s="543"/>
      <c r="N87" s="543"/>
    </row>
    <row r="93" spans="1:14">
      <c r="A93" s="539"/>
    </row>
    <row r="94" spans="1:14">
      <c r="A94" s="539"/>
    </row>
    <row r="95" spans="1:14">
      <c r="A95" s="539"/>
    </row>
    <row r="101" spans="2:14">
      <c r="B101" s="543"/>
      <c r="C101" s="543"/>
      <c r="D101" s="543"/>
      <c r="E101" s="543"/>
      <c r="F101" s="543"/>
      <c r="G101" s="543"/>
      <c r="H101" s="543"/>
      <c r="I101" s="543"/>
      <c r="J101" s="543"/>
      <c r="K101" s="543"/>
      <c r="L101" s="543"/>
      <c r="M101" s="543"/>
      <c r="N101" s="543"/>
    </row>
    <row r="115" spans="2:18">
      <c r="B115" s="543"/>
      <c r="C115" s="543"/>
      <c r="D115" s="543"/>
      <c r="E115" s="543"/>
      <c r="F115" s="543"/>
      <c r="G115" s="543"/>
      <c r="H115" s="543"/>
      <c r="I115" s="543"/>
      <c r="J115" s="543"/>
      <c r="K115" s="543"/>
      <c r="L115" s="543"/>
      <c r="M115" s="543"/>
      <c r="N115" s="543"/>
      <c r="R115" s="539"/>
    </row>
    <row r="129" spans="1:18">
      <c r="B129" s="543"/>
      <c r="C129" s="543"/>
      <c r="D129" s="543"/>
      <c r="E129" s="543"/>
      <c r="F129" s="543"/>
      <c r="G129" s="543"/>
      <c r="H129" s="543"/>
      <c r="I129" s="543"/>
      <c r="J129" s="543"/>
      <c r="K129" s="543"/>
      <c r="L129" s="543"/>
      <c r="M129" s="543"/>
      <c r="N129" s="543"/>
      <c r="R129" s="539"/>
    </row>
    <row r="136" spans="1:18">
      <c r="A136" s="539"/>
    </row>
    <row r="137" spans="1:18">
      <c r="A137" s="539"/>
    </row>
    <row r="138" spans="1:18">
      <c r="A138" s="539"/>
    </row>
    <row r="139" spans="1:18">
      <c r="A139" s="539"/>
    </row>
    <row r="140" spans="1:18">
      <c r="A140" s="539"/>
    </row>
    <row r="141" spans="1:18">
      <c r="A141" s="539"/>
    </row>
    <row r="142" spans="1:18">
      <c r="A142" s="539"/>
    </row>
    <row r="143" spans="1:18">
      <c r="A143" s="539"/>
      <c r="B143" s="543"/>
      <c r="C143" s="543"/>
      <c r="D143" s="543"/>
      <c r="E143" s="543"/>
      <c r="F143" s="543"/>
      <c r="G143" s="543"/>
      <c r="H143" s="541"/>
      <c r="I143" s="541"/>
      <c r="J143" s="541"/>
      <c r="K143" s="541"/>
      <c r="L143" s="541"/>
      <c r="M143" s="541"/>
      <c r="N143" s="541"/>
    </row>
    <row r="144" spans="1:18">
      <c r="A144" s="539"/>
    </row>
    <row r="145" spans="1:15">
      <c r="A145" s="539"/>
    </row>
    <row r="146" spans="1:15">
      <c r="A146" s="539"/>
    </row>
    <row r="157" spans="1:15">
      <c r="B157" s="541"/>
      <c r="C157" s="541"/>
      <c r="D157" s="541"/>
      <c r="E157" s="541"/>
      <c r="F157" s="541"/>
      <c r="G157" s="541"/>
      <c r="H157" s="541"/>
      <c r="I157" s="541"/>
      <c r="J157" s="541"/>
      <c r="K157" s="541"/>
      <c r="L157" s="541"/>
      <c r="M157" s="541"/>
      <c r="N157" s="541"/>
      <c r="O157" s="542"/>
    </row>
    <row r="171" spans="2:14">
      <c r="B171" s="541"/>
      <c r="C171" s="541"/>
      <c r="D171" s="541"/>
      <c r="E171" s="541"/>
      <c r="F171" s="541"/>
      <c r="G171" s="541"/>
      <c r="H171" s="541"/>
      <c r="I171" s="541"/>
      <c r="J171" s="541"/>
      <c r="K171" s="541"/>
      <c r="L171" s="541"/>
      <c r="M171" s="541"/>
      <c r="N171" s="541"/>
    </row>
    <row r="185" spans="1:8">
      <c r="H185" s="540"/>
    </row>
    <row r="186" spans="1:8">
      <c r="A186" s="539"/>
    </row>
    <row r="187" spans="1:8">
      <c r="A187" s="539"/>
    </row>
    <row r="188" spans="1:8">
      <c r="A188" s="539"/>
    </row>
    <row r="189" spans="1:8">
      <c r="A189" s="539"/>
    </row>
    <row r="190" spans="1:8">
      <c r="A190" s="539"/>
    </row>
    <row r="247" spans="1:18">
      <c r="A247" s="539"/>
    </row>
    <row r="248" spans="1:18">
      <c r="A248" s="539"/>
    </row>
    <row r="249" spans="1:18">
      <c r="A249" s="539"/>
      <c r="R249" s="539"/>
    </row>
    <row r="250" spans="1:18">
      <c r="A250" s="539"/>
    </row>
    <row r="251" spans="1:18">
      <c r="A251" s="539"/>
    </row>
    <row r="252" spans="1:18">
      <c r="A252" s="539"/>
    </row>
    <row r="253" spans="1:18">
      <c r="A253" s="539"/>
    </row>
    <row r="254" spans="1:18">
      <c r="A254" s="539"/>
    </row>
    <row r="255" spans="1:18">
      <c r="A255" s="539"/>
    </row>
    <row r="256" spans="1:18">
      <c r="A256" s="539"/>
    </row>
    <row r="257" spans="1:1">
      <c r="A257" s="539"/>
    </row>
  </sheetData>
  <sheetProtection password="CB15" sheet="1" objects="1" scenarios="1"/>
  <hyperlinks>
    <hyperlink ref="S1" location="Indice!A1" display="volver al índice"/>
  </hyperlinks>
  <pageMargins left="0.70866141732283472" right="0.70866141732283472" top="0.74803149606299213" bottom="0.74803149606299213" header="0.31496062992125984" footer="0.31496062992125984"/>
  <pageSetup paperSize="9" scale="71"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54"/>
  <sheetViews>
    <sheetView showGridLines="0" topLeftCell="A19" zoomScaleNormal="100" workbookViewId="0">
      <selection activeCell="B2" sqref="B2"/>
    </sheetView>
  </sheetViews>
  <sheetFormatPr baseColWidth="10" defaultColWidth="11.44140625" defaultRowHeight="14.4"/>
  <cols>
    <col min="1" max="6" width="11.44140625" style="536"/>
    <col min="7" max="7" width="2.44140625" style="536" customWidth="1"/>
    <col min="8" max="12" width="11.44140625" style="536"/>
    <col min="13" max="13" width="2" style="536" customWidth="1"/>
    <col min="14" max="18" width="11.44140625" style="536"/>
    <col min="19" max="19" width="8.88671875" style="536" customWidth="1"/>
    <col min="20" max="16384" width="11.44140625" style="536"/>
  </cols>
  <sheetData>
    <row r="1" spans="2:33" ht="24.6" customHeight="1" thickTop="1" thickBot="1">
      <c r="B1" s="499" t="s">
        <v>1200</v>
      </c>
      <c r="C1" s="467"/>
      <c r="D1" s="467"/>
      <c r="E1" s="467"/>
      <c r="F1" s="467"/>
      <c r="G1" s="467"/>
      <c r="H1" s="467"/>
      <c r="I1" s="467"/>
      <c r="J1" s="467"/>
      <c r="K1" s="467"/>
      <c r="L1" s="467"/>
      <c r="M1" s="467"/>
      <c r="N1" s="467"/>
      <c r="O1" s="467"/>
      <c r="P1" s="467"/>
      <c r="Q1" s="467"/>
      <c r="R1" s="467"/>
      <c r="S1" s="172" t="s">
        <v>285</v>
      </c>
      <c r="T1" s="537"/>
      <c r="U1" s="537"/>
      <c r="V1" s="537" t="s">
        <v>1105</v>
      </c>
      <c r="W1" s="537">
        <v>22</v>
      </c>
      <c r="X1" s="537">
        <v>23</v>
      </c>
      <c r="Y1" s="537">
        <v>24</v>
      </c>
      <c r="Z1" s="537">
        <v>25</v>
      </c>
      <c r="AA1" s="537">
        <v>26</v>
      </c>
      <c r="AB1" s="537">
        <v>27</v>
      </c>
      <c r="AC1" s="537">
        <v>28</v>
      </c>
      <c r="AD1" s="537">
        <v>29</v>
      </c>
      <c r="AE1" s="537">
        <v>30</v>
      </c>
      <c r="AF1" s="537">
        <v>31</v>
      </c>
      <c r="AG1" s="537"/>
    </row>
    <row r="2" spans="2:33">
      <c r="B2" s="551"/>
      <c r="C2" s="550"/>
      <c r="D2" s="550"/>
      <c r="E2" s="550"/>
      <c r="F2" s="550"/>
      <c r="G2" s="549"/>
      <c r="H2" s="549"/>
      <c r="I2" s="549"/>
      <c r="J2" s="549"/>
      <c r="K2" s="549"/>
      <c r="L2" s="549"/>
      <c r="M2" s="549"/>
      <c r="N2" s="549"/>
      <c r="O2" s="549"/>
      <c r="P2" s="549"/>
      <c r="Q2" s="549"/>
      <c r="R2" s="549"/>
      <c r="T2" s="537"/>
      <c r="U2" s="537"/>
      <c r="V2" s="537" t="s">
        <v>1104</v>
      </c>
      <c r="W2" s="537">
        <v>7</v>
      </c>
      <c r="X2" s="537">
        <v>8</v>
      </c>
      <c r="Y2" s="537">
        <v>9</v>
      </c>
      <c r="Z2" s="537">
        <v>10</v>
      </c>
      <c r="AA2" s="537">
        <v>11</v>
      </c>
      <c r="AB2" s="537">
        <v>12</v>
      </c>
      <c r="AC2" s="537">
        <v>13</v>
      </c>
      <c r="AD2" s="537">
        <v>14</v>
      </c>
      <c r="AE2" s="537">
        <v>15</v>
      </c>
      <c r="AF2" s="537">
        <v>16</v>
      </c>
      <c r="AG2" s="537"/>
    </row>
    <row r="3" spans="2:33">
      <c r="T3" s="537"/>
      <c r="U3" s="537"/>
      <c r="V3" s="537" t="s">
        <v>1105</v>
      </c>
      <c r="W3" s="537">
        <v>18</v>
      </c>
      <c r="X3" s="537">
        <v>19</v>
      </c>
      <c r="Y3" s="537">
        <v>20</v>
      </c>
      <c r="Z3" s="537">
        <v>21</v>
      </c>
      <c r="AA3" s="537">
        <v>22</v>
      </c>
      <c r="AB3" s="537">
        <v>23</v>
      </c>
      <c r="AC3" s="537">
        <v>24</v>
      </c>
      <c r="AD3" s="537">
        <v>25</v>
      </c>
      <c r="AE3" s="537">
        <v>26</v>
      </c>
      <c r="AF3" s="537">
        <v>27</v>
      </c>
      <c r="AG3" s="537"/>
    </row>
    <row r="4" spans="2:33">
      <c r="T4" s="537"/>
      <c r="U4" s="537"/>
      <c r="V4" s="537" t="s">
        <v>1104</v>
      </c>
      <c r="W4" s="537">
        <v>3</v>
      </c>
      <c r="X4" s="537">
        <v>4</v>
      </c>
      <c r="Y4" s="537">
        <v>5</v>
      </c>
      <c r="Z4" s="537">
        <v>6</v>
      </c>
      <c r="AA4" s="537">
        <v>7</v>
      </c>
      <c r="AB4" s="537">
        <v>8</v>
      </c>
      <c r="AC4" s="537">
        <v>9</v>
      </c>
      <c r="AD4" s="537">
        <v>10</v>
      </c>
      <c r="AE4" s="537">
        <v>11</v>
      </c>
      <c r="AF4" s="537">
        <v>12</v>
      </c>
      <c r="AG4" s="537"/>
    </row>
    <row r="5" spans="2:33">
      <c r="B5" s="552" t="s">
        <v>1125</v>
      </c>
      <c r="C5" s="552"/>
      <c r="D5" s="552"/>
      <c r="E5" s="552"/>
      <c r="F5" s="552"/>
      <c r="G5" s="552"/>
      <c r="H5" s="552" t="s">
        <v>1124</v>
      </c>
      <c r="I5" s="552"/>
      <c r="J5" s="552"/>
      <c r="K5" s="552"/>
      <c r="L5" s="552"/>
      <c r="M5" s="552"/>
      <c r="N5" s="552" t="s">
        <v>1123</v>
      </c>
      <c r="O5" s="545"/>
      <c r="P5" s="538"/>
      <c r="Q5" s="538"/>
      <c r="R5" s="538"/>
      <c r="T5" s="537"/>
      <c r="U5" s="537"/>
      <c r="V5" s="537"/>
      <c r="W5" s="537"/>
      <c r="X5" s="537"/>
      <c r="Y5" s="537"/>
      <c r="Z5" s="537"/>
      <c r="AA5" s="537"/>
      <c r="AB5" s="537"/>
      <c r="AC5" s="537"/>
      <c r="AD5" s="537"/>
      <c r="AE5" s="537"/>
      <c r="AF5" s="537"/>
      <c r="AG5" s="537"/>
    </row>
    <row r="6" spans="2:33">
      <c r="B6" s="540"/>
      <c r="C6" s="540"/>
      <c r="D6" s="540"/>
      <c r="E6" s="540"/>
      <c r="F6" s="540"/>
      <c r="G6" s="540"/>
      <c r="H6" s="540"/>
      <c r="I6" s="540"/>
      <c r="J6" s="540"/>
      <c r="K6" s="540"/>
      <c r="L6" s="540"/>
      <c r="M6" s="540"/>
      <c r="N6" s="540"/>
      <c r="O6" s="540"/>
      <c r="T6" s="537"/>
      <c r="U6" s="537"/>
      <c r="V6" s="537"/>
      <c r="W6" s="537"/>
      <c r="X6" s="537"/>
      <c r="Y6" s="537"/>
      <c r="Z6" s="537"/>
      <c r="AA6" s="537"/>
      <c r="AB6" s="537"/>
      <c r="AC6" s="537"/>
      <c r="AD6" s="537"/>
      <c r="AE6" s="537"/>
      <c r="AF6" s="537"/>
      <c r="AG6" s="537"/>
    </row>
    <row r="7" spans="2:33">
      <c r="B7" s="540"/>
      <c r="C7" s="540"/>
      <c r="D7" s="540"/>
      <c r="E7" s="540"/>
      <c r="F7" s="540"/>
      <c r="G7" s="540"/>
      <c r="H7" s="540"/>
      <c r="I7" s="540"/>
      <c r="J7" s="540"/>
      <c r="K7" s="540"/>
      <c r="L7" s="540"/>
      <c r="M7" s="540"/>
      <c r="N7" s="540"/>
      <c r="O7" s="540"/>
      <c r="T7" s="537"/>
      <c r="U7" s="537"/>
      <c r="V7" s="537" t="s">
        <v>1103</v>
      </c>
      <c r="W7" s="537" t="s">
        <v>1102</v>
      </c>
      <c r="X7" s="537" t="s">
        <v>1101</v>
      </c>
      <c r="Y7" s="537" t="s">
        <v>1100</v>
      </c>
      <c r="Z7" s="537" t="s">
        <v>1099</v>
      </c>
      <c r="AA7" s="537" t="s">
        <v>1098</v>
      </c>
      <c r="AB7" s="537" t="s">
        <v>1097</v>
      </c>
      <c r="AC7" s="537" t="s">
        <v>1096</v>
      </c>
      <c r="AD7" s="537" t="s">
        <v>1095</v>
      </c>
      <c r="AE7" s="537" t="s">
        <v>1094</v>
      </c>
      <c r="AF7" s="537" t="s">
        <v>1093</v>
      </c>
      <c r="AG7" s="537"/>
    </row>
    <row r="8" spans="2:33">
      <c r="B8" s="540"/>
      <c r="C8" s="540"/>
      <c r="D8" s="540"/>
      <c r="E8" s="540"/>
      <c r="F8" s="540"/>
      <c r="G8" s="540"/>
      <c r="H8" s="540"/>
      <c r="I8" s="540"/>
      <c r="J8" s="540"/>
      <c r="K8" s="540"/>
      <c r="L8" s="540"/>
      <c r="M8" s="540"/>
      <c r="N8" s="540"/>
      <c r="O8" s="540"/>
      <c r="T8" s="537"/>
      <c r="U8" s="537"/>
      <c r="V8" s="537" t="s">
        <v>1091</v>
      </c>
      <c r="W8" s="537" t="s">
        <v>716</v>
      </c>
      <c r="X8" s="537" t="s">
        <v>8</v>
      </c>
      <c r="Y8" s="537" t="s">
        <v>9</v>
      </c>
      <c r="Z8" s="537" t="s">
        <v>10</v>
      </c>
      <c r="AA8" s="537" t="s">
        <v>11</v>
      </c>
      <c r="AB8" s="537" t="s">
        <v>12</v>
      </c>
      <c r="AC8" s="537" t="s">
        <v>13</v>
      </c>
      <c r="AD8" s="537" t="s">
        <v>14</v>
      </c>
      <c r="AE8" s="537" t="s">
        <v>15</v>
      </c>
      <c r="AF8" s="537" t="s">
        <v>16</v>
      </c>
      <c r="AG8" s="537"/>
    </row>
    <row r="9" spans="2:33">
      <c r="B9" s="540"/>
      <c r="C9" s="540"/>
      <c r="D9" s="540"/>
      <c r="E9" s="540"/>
      <c r="F9" s="540"/>
      <c r="G9" s="540"/>
      <c r="H9" s="540"/>
      <c r="I9" s="540"/>
      <c r="J9" s="540"/>
      <c r="K9" s="540"/>
      <c r="L9" s="540"/>
      <c r="M9" s="540"/>
      <c r="N9" s="540"/>
      <c r="O9" s="540"/>
      <c r="T9" s="537"/>
      <c r="U9" s="537"/>
      <c r="V9" s="537" t="s">
        <v>1092</v>
      </c>
      <c r="W9" s="537" t="s">
        <v>716</v>
      </c>
      <c r="X9" s="537" t="s">
        <v>8</v>
      </c>
      <c r="Y9" s="537" t="s">
        <v>9</v>
      </c>
      <c r="Z9" s="537" t="s">
        <v>10</v>
      </c>
      <c r="AA9" s="537" t="s">
        <v>11</v>
      </c>
      <c r="AB9" s="537" t="s">
        <v>12</v>
      </c>
      <c r="AC9" s="537" t="s">
        <v>13</v>
      </c>
      <c r="AD9" s="537" t="s">
        <v>14</v>
      </c>
      <c r="AE9" s="537" t="s">
        <v>15</v>
      </c>
      <c r="AF9" s="537" t="s">
        <v>16</v>
      </c>
      <c r="AG9" s="537"/>
    </row>
    <row r="10" spans="2:33">
      <c r="B10" s="540"/>
      <c r="C10" s="540"/>
      <c r="D10" s="540"/>
      <c r="E10" s="540"/>
      <c r="F10" s="540"/>
      <c r="G10" s="540"/>
      <c r="H10" s="540"/>
      <c r="I10" s="540"/>
      <c r="J10" s="540"/>
      <c r="K10" s="540"/>
      <c r="L10" s="540"/>
      <c r="M10" s="540"/>
      <c r="N10" s="540"/>
      <c r="O10" s="540"/>
      <c r="T10" s="537"/>
      <c r="U10" s="537"/>
      <c r="V10" s="537" t="s">
        <v>1091</v>
      </c>
      <c r="W10" s="537" t="s">
        <v>716</v>
      </c>
      <c r="X10" s="537" t="s">
        <v>8</v>
      </c>
      <c r="Y10" s="537" t="s">
        <v>9</v>
      </c>
      <c r="Z10" s="537" t="s">
        <v>10</v>
      </c>
      <c r="AA10" s="537" t="s">
        <v>11</v>
      </c>
      <c r="AB10" s="537" t="s">
        <v>12</v>
      </c>
      <c r="AC10" s="537" t="s">
        <v>13</v>
      </c>
      <c r="AD10" s="537" t="s">
        <v>14</v>
      </c>
      <c r="AE10" s="537" t="s">
        <v>15</v>
      </c>
      <c r="AF10" s="537" t="s">
        <v>16</v>
      </c>
      <c r="AG10" s="537"/>
    </row>
    <row r="11" spans="2:33">
      <c r="B11" s="540"/>
      <c r="C11" s="540"/>
      <c r="D11" s="540"/>
      <c r="E11" s="540"/>
      <c r="F11" s="540"/>
      <c r="G11" s="540"/>
      <c r="H11" s="540"/>
      <c r="I11" s="540"/>
      <c r="J11" s="540"/>
      <c r="K11" s="540"/>
      <c r="L11" s="540"/>
      <c r="M11" s="540"/>
      <c r="N11" s="540"/>
      <c r="O11" s="540"/>
      <c r="T11" s="537"/>
      <c r="U11" s="537"/>
      <c r="V11" s="537" t="s">
        <v>1092</v>
      </c>
      <c r="W11" s="537" t="s">
        <v>716</v>
      </c>
      <c r="X11" s="537" t="s">
        <v>8</v>
      </c>
      <c r="Y11" s="537" t="s">
        <v>9</v>
      </c>
      <c r="Z11" s="537" t="s">
        <v>10</v>
      </c>
      <c r="AA11" s="537" t="s">
        <v>11</v>
      </c>
      <c r="AB11" s="537" t="s">
        <v>12</v>
      </c>
      <c r="AC11" s="537" t="s">
        <v>13</v>
      </c>
      <c r="AD11" s="537" t="s">
        <v>14</v>
      </c>
      <c r="AE11" s="537" t="s">
        <v>15</v>
      </c>
      <c r="AF11" s="537" t="s">
        <v>16</v>
      </c>
      <c r="AG11" s="537"/>
    </row>
    <row r="12" spans="2:33">
      <c r="B12" s="540"/>
      <c r="C12" s="540"/>
      <c r="D12" s="540"/>
      <c r="E12" s="540"/>
      <c r="F12" s="540"/>
      <c r="G12" s="540"/>
      <c r="H12" s="540"/>
      <c r="I12" s="540"/>
      <c r="J12" s="540"/>
      <c r="K12" s="540"/>
      <c r="L12" s="540"/>
      <c r="M12" s="540"/>
      <c r="N12" s="540"/>
      <c r="O12" s="540"/>
      <c r="T12" s="537"/>
      <c r="U12" s="537"/>
      <c r="V12" s="537" t="s">
        <v>1091</v>
      </c>
      <c r="W12" s="537" t="s">
        <v>716</v>
      </c>
      <c r="X12" s="537" t="s">
        <v>8</v>
      </c>
      <c r="Y12" s="537" t="s">
        <v>9</v>
      </c>
      <c r="Z12" s="537" t="s">
        <v>10</v>
      </c>
      <c r="AA12" s="537" t="s">
        <v>11</v>
      </c>
      <c r="AB12" s="537" t="s">
        <v>12</v>
      </c>
      <c r="AC12" s="537" t="s">
        <v>13</v>
      </c>
      <c r="AD12" s="537" t="s">
        <v>14</v>
      </c>
      <c r="AE12" s="537" t="s">
        <v>15</v>
      </c>
      <c r="AF12" s="537" t="s">
        <v>16</v>
      </c>
      <c r="AG12" s="537"/>
    </row>
    <row r="13" spans="2:33">
      <c r="B13" s="540"/>
      <c r="C13" s="540"/>
      <c r="D13" s="540"/>
      <c r="E13" s="540"/>
      <c r="F13" s="540"/>
      <c r="G13" s="540"/>
      <c r="H13" s="540"/>
      <c r="I13" s="540"/>
      <c r="J13" s="540"/>
      <c r="K13" s="540"/>
      <c r="L13" s="540"/>
      <c r="M13" s="540"/>
      <c r="N13" s="540"/>
      <c r="O13" s="540"/>
      <c r="T13" s="537"/>
      <c r="U13" s="537"/>
      <c r="V13" s="537"/>
      <c r="W13" s="537"/>
      <c r="X13" s="537"/>
      <c r="Y13" s="537"/>
      <c r="Z13" s="537"/>
      <c r="AA13" s="537"/>
      <c r="AB13" s="537"/>
      <c r="AC13" s="537"/>
      <c r="AD13" s="537"/>
      <c r="AE13" s="537"/>
      <c r="AF13" s="537"/>
      <c r="AG13" s="537"/>
    </row>
    <row r="14" spans="2:33">
      <c r="B14" s="540"/>
      <c r="C14" s="540"/>
      <c r="D14" s="540"/>
      <c r="E14" s="540"/>
      <c r="F14" s="540"/>
      <c r="G14" s="540"/>
      <c r="H14" s="540"/>
      <c r="I14" s="540"/>
      <c r="J14" s="540"/>
      <c r="K14" s="540"/>
      <c r="L14" s="540"/>
      <c r="M14" s="540"/>
      <c r="N14" s="540"/>
      <c r="O14" s="540"/>
      <c r="T14" s="537"/>
      <c r="U14" s="537"/>
      <c r="V14" s="537"/>
      <c r="W14" s="537"/>
      <c r="X14" s="537"/>
      <c r="Y14" s="537"/>
      <c r="Z14" s="537"/>
      <c r="AA14" s="537"/>
      <c r="AB14" s="537"/>
      <c r="AC14" s="537"/>
      <c r="AD14" s="537"/>
      <c r="AE14" s="537"/>
      <c r="AF14" s="537"/>
      <c r="AG14" s="537"/>
    </row>
    <row r="15" spans="2:33">
      <c r="B15" s="540"/>
      <c r="C15" s="540"/>
      <c r="D15" s="540"/>
      <c r="E15" s="540"/>
      <c r="F15" s="540"/>
      <c r="G15" s="540"/>
      <c r="H15" s="540"/>
      <c r="I15" s="540"/>
      <c r="J15" s="540"/>
      <c r="K15" s="540"/>
      <c r="L15" s="540"/>
      <c r="M15" s="540"/>
      <c r="N15" s="540"/>
      <c r="O15" s="540"/>
      <c r="T15" s="537"/>
      <c r="U15" s="537"/>
      <c r="V15" s="537"/>
      <c r="W15" s="537"/>
      <c r="X15" s="537"/>
      <c r="Y15" s="537"/>
      <c r="Z15" s="537"/>
      <c r="AA15" s="537"/>
      <c r="AB15" s="537"/>
      <c r="AC15" s="537"/>
      <c r="AD15" s="537"/>
      <c r="AE15" s="537"/>
      <c r="AF15" s="537"/>
      <c r="AG15" s="537"/>
    </row>
    <row r="16" spans="2:33">
      <c r="B16" s="540"/>
      <c r="C16" s="540"/>
      <c r="D16" s="540"/>
      <c r="E16" s="540"/>
      <c r="F16" s="540"/>
      <c r="G16" s="540"/>
      <c r="H16" s="540"/>
      <c r="I16" s="540"/>
      <c r="J16" s="540"/>
      <c r="K16" s="540"/>
      <c r="L16" s="540"/>
      <c r="M16" s="540"/>
      <c r="N16" s="540"/>
      <c r="O16" s="540"/>
      <c r="T16" s="1461" t="s">
        <v>1110</v>
      </c>
      <c r="U16" s="537"/>
      <c r="V16" s="537"/>
      <c r="W16" s="537"/>
      <c r="X16" s="537"/>
      <c r="Y16" s="537"/>
      <c r="Z16" s="537"/>
      <c r="AA16" s="537"/>
      <c r="AB16" s="537"/>
      <c r="AC16" s="537"/>
      <c r="AD16" s="537"/>
      <c r="AE16" s="537"/>
      <c r="AF16" s="537"/>
      <c r="AG16" s="537"/>
    </row>
    <row r="17" spans="2:33">
      <c r="B17" s="540"/>
      <c r="C17" s="540"/>
      <c r="D17" s="540"/>
      <c r="E17" s="540"/>
      <c r="F17" s="540"/>
      <c r="G17" s="540"/>
      <c r="H17" s="540"/>
      <c r="I17" s="540"/>
      <c r="J17" s="540"/>
      <c r="K17" s="540"/>
      <c r="L17" s="540"/>
      <c r="M17" s="540"/>
      <c r="N17" s="540"/>
      <c r="O17" s="540"/>
      <c r="T17" s="537" t="s">
        <v>1080</v>
      </c>
      <c r="U17" s="537" t="s">
        <v>675</v>
      </c>
      <c r="V17" s="537" t="s">
        <v>692</v>
      </c>
      <c r="W17" s="1463">
        <v>3372</v>
      </c>
      <c r="X17" s="1463">
        <v>6231</v>
      </c>
      <c r="Y17" s="1463">
        <v>7695</v>
      </c>
      <c r="Z17" s="1463">
        <v>8318</v>
      </c>
      <c r="AA17" s="1463">
        <v>7708</v>
      </c>
      <c r="AB17" s="1463">
        <v>6413</v>
      </c>
      <c r="AC17" s="1463">
        <v>5380</v>
      </c>
      <c r="AD17" s="1463">
        <v>4222</v>
      </c>
      <c r="AE17" s="1463">
        <v>2923</v>
      </c>
      <c r="AF17" s="1463">
        <v>746</v>
      </c>
      <c r="AG17" s="537"/>
    </row>
    <row r="18" spans="2:33">
      <c r="B18" s="540"/>
      <c r="C18" s="540"/>
      <c r="D18" s="540"/>
      <c r="E18" s="540"/>
      <c r="F18" s="540"/>
      <c r="G18" s="540"/>
      <c r="H18" s="540"/>
      <c r="I18" s="540"/>
      <c r="J18" s="540"/>
      <c r="K18" s="540"/>
      <c r="L18" s="540"/>
      <c r="M18" s="540"/>
      <c r="N18" s="540"/>
      <c r="O18" s="540"/>
      <c r="T18" s="537" t="s">
        <v>1079</v>
      </c>
      <c r="U18" s="537" t="s">
        <v>844</v>
      </c>
      <c r="V18" s="1462" t="s">
        <v>692</v>
      </c>
      <c r="W18" s="1463">
        <v>351</v>
      </c>
      <c r="X18" s="1463">
        <v>1047</v>
      </c>
      <c r="Y18" s="1463">
        <v>1329</v>
      </c>
      <c r="Z18" s="1463">
        <v>1323</v>
      </c>
      <c r="AA18" s="1463">
        <v>1200</v>
      </c>
      <c r="AB18" s="1463">
        <v>956</v>
      </c>
      <c r="AC18" s="1463">
        <v>745</v>
      </c>
      <c r="AD18" s="1463">
        <v>583</v>
      </c>
      <c r="AE18" s="1463">
        <v>175</v>
      </c>
      <c r="AF18" s="1463">
        <v>82</v>
      </c>
      <c r="AG18" s="537"/>
    </row>
    <row r="19" spans="2:33">
      <c r="B19" s="552" t="s">
        <v>1122</v>
      </c>
      <c r="C19" s="552"/>
      <c r="D19" s="552"/>
      <c r="E19" s="552"/>
      <c r="F19" s="552"/>
      <c r="G19" s="552"/>
      <c r="H19" s="552" t="s">
        <v>1121</v>
      </c>
      <c r="I19" s="552"/>
      <c r="J19" s="552"/>
      <c r="K19" s="552"/>
      <c r="L19" s="552"/>
      <c r="M19" s="552"/>
      <c r="N19" s="552" t="s">
        <v>1120</v>
      </c>
      <c r="O19" s="545"/>
      <c r="P19" s="538"/>
      <c r="Q19" s="538"/>
      <c r="R19" s="538"/>
      <c r="T19" s="537" t="s">
        <v>1078</v>
      </c>
      <c r="U19" s="537" t="s">
        <v>675</v>
      </c>
      <c r="V19" s="1462" t="s">
        <v>692</v>
      </c>
      <c r="W19" s="1463">
        <v>25895</v>
      </c>
      <c r="X19" s="1463">
        <v>32867</v>
      </c>
      <c r="Y19" s="1463">
        <v>38085</v>
      </c>
      <c r="Z19" s="1463">
        <v>42678</v>
      </c>
      <c r="AA19" s="1463">
        <v>46054</v>
      </c>
      <c r="AB19" s="1463">
        <v>50123</v>
      </c>
      <c r="AC19" s="1463">
        <v>53297</v>
      </c>
      <c r="AD19" s="1463">
        <v>55559</v>
      </c>
      <c r="AE19" s="1463">
        <v>58405</v>
      </c>
      <c r="AF19" s="1463">
        <v>60044</v>
      </c>
      <c r="AG19" s="537"/>
    </row>
    <row r="20" spans="2:33">
      <c r="B20" s="540"/>
      <c r="C20" s="540"/>
      <c r="D20" s="540"/>
      <c r="E20" s="540"/>
      <c r="F20" s="540"/>
      <c r="G20" s="540"/>
      <c r="H20" s="540"/>
      <c r="I20" s="540"/>
      <c r="J20" s="540"/>
      <c r="K20" s="540"/>
      <c r="L20" s="540"/>
      <c r="M20" s="540"/>
      <c r="N20" s="540"/>
      <c r="O20" s="540"/>
      <c r="T20" s="537" t="s">
        <v>1077</v>
      </c>
      <c r="U20" s="537" t="s">
        <v>844</v>
      </c>
      <c r="V20" s="1462" t="s">
        <v>692</v>
      </c>
      <c r="W20" s="1463">
        <v>26170</v>
      </c>
      <c r="X20" s="1463">
        <v>32426</v>
      </c>
      <c r="Y20" s="1463">
        <v>37509</v>
      </c>
      <c r="Z20" s="1463">
        <v>41459</v>
      </c>
      <c r="AA20" s="1463">
        <v>50520</v>
      </c>
      <c r="AB20" s="1463">
        <v>50656</v>
      </c>
      <c r="AC20" s="1463">
        <v>52919</v>
      </c>
      <c r="AD20" s="1463">
        <v>50803</v>
      </c>
      <c r="AE20" s="1463">
        <v>52237</v>
      </c>
      <c r="AF20" s="1463">
        <v>48051</v>
      </c>
      <c r="AG20" s="537"/>
    </row>
    <row r="21" spans="2:33">
      <c r="B21" s="540"/>
      <c r="C21" s="540"/>
      <c r="D21" s="540"/>
      <c r="E21" s="540"/>
      <c r="F21" s="540"/>
      <c r="G21" s="540"/>
      <c r="H21" s="540"/>
      <c r="I21" s="540"/>
      <c r="J21" s="540"/>
      <c r="K21" s="540"/>
      <c r="L21" s="540"/>
      <c r="M21" s="540"/>
      <c r="N21" s="540"/>
      <c r="O21" s="540"/>
      <c r="T21" s="537" t="s">
        <v>1080</v>
      </c>
      <c r="U21" s="537" t="s">
        <v>675</v>
      </c>
      <c r="V21" s="537" t="s">
        <v>248</v>
      </c>
      <c r="W21" s="1463">
        <v>60992</v>
      </c>
      <c r="X21" s="1463">
        <v>71015</v>
      </c>
      <c r="Y21" s="1463">
        <v>69797</v>
      </c>
      <c r="Z21" s="1463">
        <v>64066</v>
      </c>
      <c r="AA21" s="1463">
        <v>51431</v>
      </c>
      <c r="AB21" s="1463">
        <v>37507</v>
      </c>
      <c r="AC21" s="1463">
        <v>26540</v>
      </c>
      <c r="AD21" s="1463">
        <v>17934</v>
      </c>
      <c r="AE21" s="1463">
        <v>9836</v>
      </c>
      <c r="AF21" s="1463">
        <v>4588</v>
      </c>
      <c r="AG21" s="537"/>
    </row>
    <row r="22" spans="2:33">
      <c r="B22" s="540"/>
      <c r="C22" s="540"/>
      <c r="D22" s="540"/>
      <c r="E22" s="540"/>
      <c r="F22" s="540"/>
      <c r="G22" s="540"/>
      <c r="H22" s="540"/>
      <c r="I22" s="540"/>
      <c r="J22" s="540"/>
      <c r="K22" s="540"/>
      <c r="L22" s="540"/>
      <c r="M22" s="540"/>
      <c r="N22" s="540"/>
      <c r="O22" s="540"/>
      <c r="T22" s="537" t="s">
        <v>1079</v>
      </c>
      <c r="U22" s="537" t="s">
        <v>844</v>
      </c>
      <c r="V22" s="1462" t="s">
        <v>248</v>
      </c>
      <c r="W22" s="1463">
        <v>2053</v>
      </c>
      <c r="X22" s="1463">
        <v>4666</v>
      </c>
      <c r="Y22" s="1463">
        <v>4791</v>
      </c>
      <c r="Z22" s="1463">
        <v>4175</v>
      </c>
      <c r="AA22" s="1463">
        <v>3288</v>
      </c>
      <c r="AB22" s="1463">
        <v>2235</v>
      </c>
      <c r="AC22" s="1463">
        <v>1491</v>
      </c>
      <c r="AD22" s="1463">
        <v>1159</v>
      </c>
      <c r="AE22" s="1463">
        <v>450</v>
      </c>
      <c r="AF22" s="1463">
        <v>234</v>
      </c>
      <c r="AG22" s="537"/>
    </row>
    <row r="23" spans="2:33">
      <c r="B23" s="540"/>
      <c r="C23" s="540"/>
      <c r="D23" s="540"/>
      <c r="E23" s="540"/>
      <c r="F23" s="540"/>
      <c r="G23" s="540"/>
      <c r="H23" s="540"/>
      <c r="I23" s="540"/>
      <c r="J23" s="540"/>
      <c r="K23" s="540"/>
      <c r="L23" s="540"/>
      <c r="M23" s="540"/>
      <c r="N23" s="540"/>
      <c r="O23" s="540"/>
      <c r="T23" s="537" t="s">
        <v>1078</v>
      </c>
      <c r="U23" s="537" t="s">
        <v>675</v>
      </c>
      <c r="V23" s="1462" t="s">
        <v>248</v>
      </c>
      <c r="W23" s="1463">
        <v>14030</v>
      </c>
      <c r="X23" s="1463">
        <v>17805</v>
      </c>
      <c r="Y23" s="1463">
        <v>20957</v>
      </c>
      <c r="Z23" s="1463">
        <v>23603</v>
      </c>
      <c r="AA23" s="1463">
        <v>25458</v>
      </c>
      <c r="AB23" s="1463">
        <v>26887</v>
      </c>
      <c r="AC23" s="1463">
        <v>28936</v>
      </c>
      <c r="AD23" s="1463">
        <v>30729</v>
      </c>
      <c r="AE23" s="1463">
        <v>37027</v>
      </c>
      <c r="AF23" s="1463">
        <v>40336</v>
      </c>
      <c r="AG23" s="537"/>
    </row>
    <row r="24" spans="2:33">
      <c r="B24" s="540"/>
      <c r="C24" s="540"/>
      <c r="D24" s="540"/>
      <c r="E24" s="540"/>
      <c r="F24" s="540"/>
      <c r="G24" s="540"/>
      <c r="H24" s="540"/>
      <c r="I24" s="540"/>
      <c r="J24" s="540"/>
      <c r="K24" s="540"/>
      <c r="L24" s="540"/>
      <c r="M24" s="540"/>
      <c r="N24" s="540"/>
      <c r="O24" s="540"/>
      <c r="T24" s="537" t="s">
        <v>1077</v>
      </c>
      <c r="U24" s="537" t="s">
        <v>844</v>
      </c>
      <c r="V24" s="1462" t="s">
        <v>248</v>
      </c>
      <c r="W24" s="1463">
        <v>17831</v>
      </c>
      <c r="X24" s="1463">
        <v>25692</v>
      </c>
      <c r="Y24" s="1463">
        <v>29940</v>
      </c>
      <c r="Z24" s="1463">
        <v>32870</v>
      </c>
      <c r="AA24" s="1463">
        <v>32953</v>
      </c>
      <c r="AB24" s="1463">
        <v>32395</v>
      </c>
      <c r="AC24" s="1463">
        <v>32838</v>
      </c>
      <c r="AD24" s="1463">
        <v>33983</v>
      </c>
      <c r="AE24" s="1463">
        <v>40088</v>
      </c>
      <c r="AF24" s="1463">
        <v>36287</v>
      </c>
      <c r="AG24" s="537"/>
    </row>
    <row r="25" spans="2:33">
      <c r="B25" s="540"/>
      <c r="C25" s="540"/>
      <c r="D25" s="540"/>
      <c r="E25" s="540"/>
      <c r="F25" s="540"/>
      <c r="G25" s="540"/>
      <c r="H25" s="540"/>
      <c r="I25" s="540"/>
      <c r="J25" s="540"/>
      <c r="K25" s="540"/>
      <c r="L25" s="540"/>
      <c r="M25" s="540"/>
      <c r="N25" s="540"/>
      <c r="O25" s="540"/>
      <c r="T25" s="537" t="s">
        <v>1080</v>
      </c>
      <c r="U25" s="537" t="s">
        <v>675</v>
      </c>
      <c r="V25" s="537" t="s">
        <v>690</v>
      </c>
      <c r="W25" s="1463">
        <v>85034</v>
      </c>
      <c r="X25" s="1463">
        <v>126415</v>
      </c>
      <c r="Y25" s="1463">
        <v>124371</v>
      </c>
      <c r="Z25" s="1463">
        <v>115002</v>
      </c>
      <c r="AA25" s="1463">
        <v>92317</v>
      </c>
      <c r="AB25" s="1463">
        <v>64744</v>
      </c>
      <c r="AC25" s="1463">
        <v>44415</v>
      </c>
      <c r="AD25" s="1463">
        <v>31703</v>
      </c>
      <c r="AE25" s="1463">
        <v>22174</v>
      </c>
      <c r="AF25" s="1463">
        <v>9746</v>
      </c>
      <c r="AG25" s="537"/>
    </row>
    <row r="26" spans="2:33">
      <c r="B26" s="540"/>
      <c r="C26" s="540"/>
      <c r="D26" s="540"/>
      <c r="E26" s="540"/>
      <c r="F26" s="540"/>
      <c r="G26" s="540"/>
      <c r="H26" s="540"/>
      <c r="I26" s="540"/>
      <c r="J26" s="540"/>
      <c r="K26" s="540"/>
      <c r="L26" s="540"/>
      <c r="M26" s="540"/>
      <c r="N26" s="540"/>
      <c r="O26" s="540"/>
      <c r="T26" s="537" t="s">
        <v>1079</v>
      </c>
      <c r="U26" s="537" t="s">
        <v>844</v>
      </c>
      <c r="V26" s="1462" t="s">
        <v>690</v>
      </c>
      <c r="W26" s="1463">
        <v>49869</v>
      </c>
      <c r="X26" s="1463">
        <v>77106</v>
      </c>
      <c r="Y26" s="1463">
        <v>73257</v>
      </c>
      <c r="Z26" s="1463">
        <v>63009</v>
      </c>
      <c r="AA26" s="1463">
        <v>49182</v>
      </c>
      <c r="AB26" s="1463">
        <v>32130</v>
      </c>
      <c r="AC26" s="1463">
        <v>20593</v>
      </c>
      <c r="AD26" s="1463">
        <v>15486</v>
      </c>
      <c r="AE26" s="1463">
        <v>5639</v>
      </c>
      <c r="AF26" s="1463">
        <v>3285</v>
      </c>
      <c r="AG26" s="537"/>
    </row>
    <row r="27" spans="2:33">
      <c r="B27" s="540"/>
      <c r="C27" s="540"/>
      <c r="D27" s="540"/>
      <c r="E27" s="540"/>
      <c r="F27" s="540"/>
      <c r="G27" s="540"/>
      <c r="H27" s="540"/>
      <c r="I27" s="540"/>
      <c r="J27" s="540"/>
      <c r="K27" s="540"/>
      <c r="L27" s="540"/>
      <c r="M27" s="540"/>
      <c r="N27" s="540"/>
      <c r="O27" s="540"/>
      <c r="T27" s="537" t="s">
        <v>1078</v>
      </c>
      <c r="U27" s="537" t="s">
        <v>675</v>
      </c>
      <c r="V27" s="1462" t="s">
        <v>690</v>
      </c>
      <c r="W27" s="1463">
        <v>19474</v>
      </c>
      <c r="X27" s="1463">
        <v>23655</v>
      </c>
      <c r="Y27" s="1463">
        <v>27386</v>
      </c>
      <c r="Z27" s="1463">
        <v>30115</v>
      </c>
      <c r="AA27" s="1463">
        <v>32588</v>
      </c>
      <c r="AB27" s="1463">
        <v>34292</v>
      </c>
      <c r="AC27" s="1463">
        <v>34237</v>
      </c>
      <c r="AD27" s="1463">
        <v>35295</v>
      </c>
      <c r="AE27" s="1463">
        <v>35068</v>
      </c>
      <c r="AF27" s="1463">
        <v>30706</v>
      </c>
      <c r="AG27" s="537"/>
    </row>
    <row r="28" spans="2:33">
      <c r="B28" s="540"/>
      <c r="C28" s="540"/>
      <c r="D28" s="540"/>
      <c r="E28" s="540"/>
      <c r="F28" s="540"/>
      <c r="G28" s="540"/>
      <c r="H28" s="540"/>
      <c r="I28" s="540"/>
      <c r="J28" s="540"/>
      <c r="K28" s="540"/>
      <c r="L28" s="540"/>
      <c r="M28" s="540"/>
      <c r="N28" s="540"/>
      <c r="O28" s="540"/>
      <c r="T28" s="537" t="s">
        <v>1077</v>
      </c>
      <c r="U28" s="537" t="s">
        <v>844</v>
      </c>
      <c r="V28" s="1462" t="s">
        <v>690</v>
      </c>
      <c r="W28" s="1463">
        <v>16670</v>
      </c>
      <c r="X28" s="1463">
        <v>20718</v>
      </c>
      <c r="Y28" s="1463">
        <v>24042</v>
      </c>
      <c r="Z28" s="1463">
        <v>26015</v>
      </c>
      <c r="AA28" s="1463">
        <v>27698</v>
      </c>
      <c r="AB28" s="1463">
        <v>28491</v>
      </c>
      <c r="AC28" s="1463">
        <v>28089</v>
      </c>
      <c r="AD28" s="1463">
        <v>28511</v>
      </c>
      <c r="AE28" s="1463">
        <v>26997</v>
      </c>
      <c r="AF28" s="1463">
        <v>23218</v>
      </c>
      <c r="AG28" s="537"/>
    </row>
    <row r="29" spans="2:33">
      <c r="B29" s="540"/>
      <c r="C29" s="540"/>
      <c r="D29" s="540"/>
      <c r="E29" s="540"/>
      <c r="F29" s="540"/>
      <c r="G29" s="540"/>
      <c r="H29" s="540"/>
      <c r="I29" s="540"/>
      <c r="J29" s="540"/>
      <c r="K29" s="540"/>
      <c r="L29" s="540"/>
      <c r="M29" s="540"/>
      <c r="N29" s="540"/>
      <c r="O29" s="540"/>
      <c r="T29" s="537" t="s">
        <v>1080</v>
      </c>
      <c r="U29" s="537" t="s">
        <v>675</v>
      </c>
      <c r="V29" s="537" t="s">
        <v>700</v>
      </c>
      <c r="W29" s="1463">
        <v>19576</v>
      </c>
      <c r="X29" s="1463">
        <v>43422</v>
      </c>
      <c r="Y29" s="1463">
        <v>54827</v>
      </c>
      <c r="Z29" s="1463">
        <v>61572</v>
      </c>
      <c r="AA29" s="1463">
        <v>55844</v>
      </c>
      <c r="AB29" s="1463">
        <v>47757</v>
      </c>
      <c r="AC29" s="1463">
        <v>37998</v>
      </c>
      <c r="AD29" s="1463">
        <v>26275</v>
      </c>
      <c r="AE29" s="1463">
        <v>14620</v>
      </c>
      <c r="AF29" s="1463">
        <v>6493</v>
      </c>
      <c r="AG29" s="537"/>
    </row>
    <row r="30" spans="2:33">
      <c r="B30" s="540"/>
      <c r="C30" s="540"/>
      <c r="D30" s="540"/>
      <c r="E30" s="540"/>
      <c r="F30" s="540"/>
      <c r="G30" s="540"/>
      <c r="H30" s="540"/>
      <c r="I30" s="540"/>
      <c r="J30" s="540"/>
      <c r="K30" s="540"/>
      <c r="L30" s="540"/>
      <c r="M30" s="540"/>
      <c r="N30" s="540"/>
      <c r="O30" s="540"/>
      <c r="T30" s="537" t="s">
        <v>1079</v>
      </c>
      <c r="U30" s="537" t="s">
        <v>844</v>
      </c>
      <c r="V30" s="1462" t="s">
        <v>700</v>
      </c>
      <c r="W30" s="1463">
        <v>2921</v>
      </c>
      <c r="X30" s="1463">
        <v>5654</v>
      </c>
      <c r="Y30" s="1463">
        <v>6156</v>
      </c>
      <c r="Z30" s="1463">
        <v>5866</v>
      </c>
      <c r="AA30" s="1463">
        <v>5081</v>
      </c>
      <c r="AB30" s="1463">
        <v>3518</v>
      </c>
      <c r="AC30" s="1463">
        <v>2143</v>
      </c>
      <c r="AD30" s="1463">
        <v>1791</v>
      </c>
      <c r="AE30" s="1463">
        <v>740</v>
      </c>
      <c r="AF30" s="1463">
        <v>346</v>
      </c>
      <c r="AG30" s="537"/>
    </row>
    <row r="31" spans="2:33">
      <c r="B31" s="540"/>
      <c r="C31" s="540"/>
      <c r="D31" s="540"/>
      <c r="E31" s="540"/>
      <c r="F31" s="540"/>
      <c r="G31" s="540"/>
      <c r="H31" s="540"/>
      <c r="I31" s="540"/>
      <c r="J31" s="540"/>
      <c r="K31" s="540"/>
      <c r="L31" s="540"/>
      <c r="M31" s="540"/>
      <c r="N31" s="540"/>
      <c r="O31" s="540"/>
      <c r="T31" s="537" t="s">
        <v>1078</v>
      </c>
      <c r="U31" s="537" t="s">
        <v>675</v>
      </c>
      <c r="V31" s="1462" t="s">
        <v>700</v>
      </c>
      <c r="W31" s="1463">
        <v>21322</v>
      </c>
      <c r="X31" s="1463">
        <v>27027</v>
      </c>
      <c r="Y31" s="1463">
        <v>30534</v>
      </c>
      <c r="Z31" s="1463">
        <v>32697</v>
      </c>
      <c r="AA31" s="1463">
        <v>34437</v>
      </c>
      <c r="AB31" s="1463">
        <v>35462</v>
      </c>
      <c r="AC31" s="1463">
        <v>36061</v>
      </c>
      <c r="AD31" s="1463">
        <v>36233</v>
      </c>
      <c r="AE31" s="1463">
        <v>34272</v>
      </c>
      <c r="AF31" s="1463">
        <v>26854</v>
      </c>
      <c r="AG31" s="537"/>
    </row>
    <row r="32" spans="2:33">
      <c r="B32" s="540"/>
      <c r="C32" s="540"/>
      <c r="D32" s="540"/>
      <c r="E32" s="540"/>
      <c r="F32" s="540"/>
      <c r="G32" s="540"/>
      <c r="H32" s="540"/>
      <c r="I32" s="540"/>
      <c r="J32" s="540"/>
      <c r="K32" s="540"/>
      <c r="L32" s="540"/>
      <c r="M32" s="540"/>
      <c r="N32" s="540"/>
      <c r="O32" s="540"/>
      <c r="T32" s="537" t="s">
        <v>1077</v>
      </c>
      <c r="U32" s="537" t="s">
        <v>844</v>
      </c>
      <c r="V32" s="1462" t="s">
        <v>700</v>
      </c>
      <c r="W32" s="1463">
        <v>19190</v>
      </c>
      <c r="X32" s="1463">
        <v>25028</v>
      </c>
      <c r="Y32" s="1463">
        <v>29274</v>
      </c>
      <c r="Z32" s="1463">
        <v>31344</v>
      </c>
      <c r="AA32" s="1463">
        <v>34154</v>
      </c>
      <c r="AB32" s="1463">
        <v>35596</v>
      </c>
      <c r="AC32" s="1463">
        <v>34007</v>
      </c>
      <c r="AD32" s="1463">
        <v>34222</v>
      </c>
      <c r="AE32" s="1463">
        <v>38372</v>
      </c>
      <c r="AF32" s="1463">
        <v>30626</v>
      </c>
      <c r="AG32" s="537"/>
    </row>
    <row r="33" spans="1:33">
      <c r="B33" s="552" t="s">
        <v>1119</v>
      </c>
      <c r="C33" s="552"/>
      <c r="D33" s="552"/>
      <c r="E33" s="552"/>
      <c r="F33" s="552"/>
      <c r="G33" s="552"/>
      <c r="H33" s="552" t="s">
        <v>1118</v>
      </c>
      <c r="I33" s="552"/>
      <c r="J33" s="552"/>
      <c r="K33" s="552"/>
      <c r="L33" s="552"/>
      <c r="M33" s="552"/>
      <c r="N33" s="552" t="s">
        <v>1117</v>
      </c>
      <c r="O33" s="545"/>
      <c r="P33" s="538"/>
      <c r="Q33" s="538"/>
      <c r="R33" s="553"/>
      <c r="T33" s="537" t="s">
        <v>1080</v>
      </c>
      <c r="U33" s="537" t="s">
        <v>675</v>
      </c>
      <c r="V33" s="537" t="s">
        <v>696</v>
      </c>
      <c r="W33" s="1463">
        <v>32329</v>
      </c>
      <c r="X33" s="1463">
        <v>26842</v>
      </c>
      <c r="Y33" s="1463">
        <v>20787</v>
      </c>
      <c r="Z33" s="1463">
        <v>17372</v>
      </c>
      <c r="AA33" s="1463">
        <v>13842</v>
      </c>
      <c r="AB33" s="1463">
        <v>10294</v>
      </c>
      <c r="AC33" s="1463">
        <v>7505</v>
      </c>
      <c r="AD33" s="1463">
        <v>5215</v>
      </c>
      <c r="AE33" s="1463">
        <v>3766</v>
      </c>
      <c r="AF33" s="1463">
        <v>1585</v>
      </c>
      <c r="AG33" s="537"/>
    </row>
    <row r="34" spans="1:33">
      <c r="T34" s="537" t="s">
        <v>1079</v>
      </c>
      <c r="U34" s="537" t="s">
        <v>844</v>
      </c>
      <c r="V34" s="1462" t="s">
        <v>696</v>
      </c>
      <c r="W34" s="1463">
        <v>30215</v>
      </c>
      <c r="X34" s="1463">
        <v>22188</v>
      </c>
      <c r="Y34" s="1463">
        <v>17010</v>
      </c>
      <c r="Z34" s="1463">
        <v>14475</v>
      </c>
      <c r="AA34" s="1463">
        <v>11131</v>
      </c>
      <c r="AB34" s="1463">
        <v>7697</v>
      </c>
      <c r="AC34" s="1463">
        <v>5019</v>
      </c>
      <c r="AD34" s="1463">
        <v>3741</v>
      </c>
      <c r="AE34" s="1463">
        <v>1350</v>
      </c>
      <c r="AF34" s="1463">
        <v>611</v>
      </c>
      <c r="AG34" s="537"/>
    </row>
    <row r="35" spans="1:33">
      <c r="T35" s="537" t="s">
        <v>1078</v>
      </c>
      <c r="U35" s="537" t="s">
        <v>675</v>
      </c>
      <c r="V35" s="1462" t="s">
        <v>696</v>
      </c>
      <c r="W35" s="1463">
        <v>12578</v>
      </c>
      <c r="X35" s="1463">
        <v>16002</v>
      </c>
      <c r="Y35" s="1463">
        <v>18758</v>
      </c>
      <c r="Z35" s="1463">
        <v>20801</v>
      </c>
      <c r="AA35" s="1463">
        <v>22451</v>
      </c>
      <c r="AB35" s="1463">
        <v>23154</v>
      </c>
      <c r="AC35" s="1463">
        <v>23913</v>
      </c>
      <c r="AD35" s="1463">
        <v>23889</v>
      </c>
      <c r="AE35" s="1463">
        <v>24105</v>
      </c>
      <c r="AF35" s="1463">
        <v>19897</v>
      </c>
      <c r="AG35" s="537"/>
    </row>
    <row r="36" spans="1:33">
      <c r="T36" s="537" t="s">
        <v>1077</v>
      </c>
      <c r="U36" s="537" t="s">
        <v>844</v>
      </c>
      <c r="V36" s="1462" t="s">
        <v>696</v>
      </c>
      <c r="W36" s="1463">
        <v>11439</v>
      </c>
      <c r="X36" s="1463">
        <v>15067</v>
      </c>
      <c r="Y36" s="1463">
        <v>17279</v>
      </c>
      <c r="Z36" s="1463">
        <v>18792</v>
      </c>
      <c r="AA36" s="1463">
        <v>19603</v>
      </c>
      <c r="AB36" s="1463">
        <v>20066</v>
      </c>
      <c r="AC36" s="1463">
        <v>20698</v>
      </c>
      <c r="AD36" s="1463">
        <v>21572</v>
      </c>
      <c r="AE36" s="1463">
        <v>21927</v>
      </c>
      <c r="AF36" s="1463">
        <v>18469</v>
      </c>
      <c r="AG36" s="537"/>
    </row>
    <row r="37" spans="1:33">
      <c r="T37" s="537" t="s">
        <v>1080</v>
      </c>
      <c r="U37" s="537" t="s">
        <v>675</v>
      </c>
      <c r="V37" s="537" t="s">
        <v>691</v>
      </c>
      <c r="W37" s="1463">
        <v>10978</v>
      </c>
      <c r="X37" s="1463">
        <v>23648</v>
      </c>
      <c r="Y37" s="1463">
        <v>26613</v>
      </c>
      <c r="Z37" s="1463">
        <v>23432</v>
      </c>
      <c r="AA37" s="1463">
        <v>18343</v>
      </c>
      <c r="AB37" s="1463">
        <v>13460</v>
      </c>
      <c r="AC37" s="1463">
        <v>9450</v>
      </c>
      <c r="AD37" s="1463">
        <v>7283</v>
      </c>
      <c r="AE37" s="1463">
        <v>4087</v>
      </c>
      <c r="AF37" s="1463">
        <v>1148</v>
      </c>
      <c r="AG37" s="537"/>
    </row>
    <row r="38" spans="1:33">
      <c r="T38" s="537" t="s">
        <v>1079</v>
      </c>
      <c r="U38" s="537" t="s">
        <v>844</v>
      </c>
      <c r="V38" s="1462" t="s">
        <v>691</v>
      </c>
      <c r="W38" s="1463">
        <v>5976</v>
      </c>
      <c r="X38" s="1463">
        <v>12768</v>
      </c>
      <c r="Y38" s="1463">
        <v>13776</v>
      </c>
      <c r="Z38" s="1463">
        <v>11873</v>
      </c>
      <c r="AA38" s="1463">
        <v>9159</v>
      </c>
      <c r="AB38" s="1463">
        <v>5631</v>
      </c>
      <c r="AC38" s="1463">
        <v>3329</v>
      </c>
      <c r="AD38" s="1463">
        <v>2412</v>
      </c>
      <c r="AE38" s="1463">
        <v>817</v>
      </c>
      <c r="AF38" s="1463">
        <v>401</v>
      </c>
      <c r="AG38" s="537"/>
    </row>
    <row r="39" spans="1:33">
      <c r="T39" s="537" t="s">
        <v>1078</v>
      </c>
      <c r="U39" s="537" t="s">
        <v>675</v>
      </c>
      <c r="V39" s="1462" t="s">
        <v>691</v>
      </c>
      <c r="W39" s="1463">
        <v>24878</v>
      </c>
      <c r="X39" s="1463">
        <v>36462</v>
      </c>
      <c r="Y39" s="1463">
        <v>46246</v>
      </c>
      <c r="Z39" s="1463">
        <v>53786</v>
      </c>
      <c r="AA39" s="1463">
        <v>61161</v>
      </c>
      <c r="AB39" s="1463">
        <v>66210</v>
      </c>
      <c r="AC39" s="1463">
        <v>67404</v>
      </c>
      <c r="AD39" s="1463">
        <v>68479</v>
      </c>
      <c r="AE39" s="1463">
        <v>63366</v>
      </c>
      <c r="AF39" s="1463">
        <v>60850</v>
      </c>
      <c r="AG39" s="537"/>
    </row>
    <row r="40" spans="1:33">
      <c r="A40" s="539"/>
      <c r="T40" s="537" t="s">
        <v>1077</v>
      </c>
      <c r="U40" s="537" t="s">
        <v>844</v>
      </c>
      <c r="V40" s="1462" t="s">
        <v>691</v>
      </c>
      <c r="W40" s="1463">
        <v>21518</v>
      </c>
      <c r="X40" s="1463">
        <v>30924</v>
      </c>
      <c r="Y40" s="1463">
        <v>38806</v>
      </c>
      <c r="Z40" s="1463">
        <v>46262</v>
      </c>
      <c r="AA40" s="1463">
        <v>50047</v>
      </c>
      <c r="AB40" s="1463">
        <v>53393</v>
      </c>
      <c r="AC40" s="1463">
        <v>54191</v>
      </c>
      <c r="AD40" s="1463">
        <v>47212</v>
      </c>
      <c r="AE40" s="1463">
        <v>42183</v>
      </c>
      <c r="AF40" s="1463">
        <v>37773</v>
      </c>
      <c r="AG40" s="537"/>
    </row>
    <row r="41" spans="1:33">
      <c r="A41" s="539"/>
      <c r="T41" s="537" t="s">
        <v>1080</v>
      </c>
      <c r="U41" s="537" t="s">
        <v>675</v>
      </c>
      <c r="V41" s="537" t="s">
        <v>689</v>
      </c>
      <c r="W41" s="1463">
        <v>5220</v>
      </c>
      <c r="X41" s="1463">
        <v>11808</v>
      </c>
      <c r="Y41" s="1463">
        <v>15458</v>
      </c>
      <c r="Z41" s="1463">
        <v>14413</v>
      </c>
      <c r="AA41" s="1463">
        <v>12206</v>
      </c>
      <c r="AB41" s="1463">
        <v>10118</v>
      </c>
      <c r="AC41" s="1463">
        <v>7946</v>
      </c>
      <c r="AD41" s="1463">
        <v>7113</v>
      </c>
      <c r="AE41" s="1463">
        <v>5182</v>
      </c>
      <c r="AF41" s="1463">
        <v>1846</v>
      </c>
      <c r="AG41" s="537"/>
    </row>
    <row r="42" spans="1:33">
      <c r="A42" s="539"/>
      <c r="T42" s="537" t="s">
        <v>1079</v>
      </c>
      <c r="U42" s="537" t="s">
        <v>844</v>
      </c>
      <c r="V42" s="1462" t="s">
        <v>689</v>
      </c>
      <c r="W42" s="1463">
        <v>5367</v>
      </c>
      <c r="X42" s="1463">
        <v>14780</v>
      </c>
      <c r="Y42" s="1463">
        <v>19411</v>
      </c>
      <c r="Z42" s="1463">
        <v>17567</v>
      </c>
      <c r="AA42" s="1463">
        <v>14807</v>
      </c>
      <c r="AB42" s="1463">
        <v>10105</v>
      </c>
      <c r="AC42" s="1463">
        <v>6842</v>
      </c>
      <c r="AD42" s="1463">
        <v>5662</v>
      </c>
      <c r="AE42" s="1463">
        <v>2465</v>
      </c>
      <c r="AF42" s="1463">
        <v>770</v>
      </c>
      <c r="AG42" s="537"/>
    </row>
    <row r="43" spans="1:33">
      <c r="A43" s="539"/>
      <c r="T43" s="537" t="s">
        <v>1078</v>
      </c>
      <c r="U43" s="537" t="s">
        <v>675</v>
      </c>
      <c r="V43" s="1462" t="s">
        <v>689</v>
      </c>
      <c r="W43" s="1463">
        <v>28151</v>
      </c>
      <c r="X43" s="1463">
        <v>38427</v>
      </c>
      <c r="Y43" s="1463">
        <v>49192</v>
      </c>
      <c r="Z43" s="1463">
        <v>56724</v>
      </c>
      <c r="AA43" s="1463">
        <v>71376</v>
      </c>
      <c r="AB43" s="1463">
        <v>79174</v>
      </c>
      <c r="AC43" s="1463">
        <v>81807</v>
      </c>
      <c r="AD43" s="1463">
        <v>81829</v>
      </c>
      <c r="AE43" s="1463">
        <v>80941</v>
      </c>
      <c r="AF43" s="1463">
        <v>73545</v>
      </c>
      <c r="AG43" s="537"/>
    </row>
    <row r="44" spans="1:33">
      <c r="A44" s="539"/>
      <c r="T44" s="537" t="s">
        <v>1077</v>
      </c>
      <c r="U44" s="537" t="s">
        <v>844</v>
      </c>
      <c r="V44" s="1462" t="s">
        <v>689</v>
      </c>
      <c r="W44" s="1463">
        <v>27111</v>
      </c>
      <c r="X44" s="1463">
        <v>34028</v>
      </c>
      <c r="Y44" s="1463">
        <v>40471</v>
      </c>
      <c r="Z44" s="1463">
        <v>45457</v>
      </c>
      <c r="AA44" s="1463">
        <v>52387</v>
      </c>
      <c r="AB44" s="1463">
        <v>56075</v>
      </c>
      <c r="AC44" s="1463">
        <v>56204</v>
      </c>
      <c r="AD44" s="1463">
        <v>57352</v>
      </c>
      <c r="AE44" s="1463">
        <v>58029</v>
      </c>
      <c r="AF44" s="1463">
        <v>50296</v>
      </c>
      <c r="AG44" s="537"/>
    </row>
    <row r="45" spans="1:33">
      <c r="A45" s="539"/>
      <c r="T45" s="537" t="s">
        <v>1080</v>
      </c>
      <c r="U45" s="537" t="s">
        <v>675</v>
      </c>
      <c r="V45" s="537" t="s">
        <v>699</v>
      </c>
      <c r="W45" s="1463">
        <v>12848</v>
      </c>
      <c r="X45" s="1463">
        <v>18197</v>
      </c>
      <c r="Y45" s="1463">
        <v>16390</v>
      </c>
      <c r="Z45" s="1463">
        <v>13599</v>
      </c>
      <c r="AA45" s="1463">
        <v>10691</v>
      </c>
      <c r="AB45" s="1463">
        <v>7230</v>
      </c>
      <c r="AC45" s="1463">
        <v>5153</v>
      </c>
      <c r="AD45" s="1463">
        <v>3841</v>
      </c>
      <c r="AE45" s="1463">
        <v>2678</v>
      </c>
      <c r="AF45" s="1463">
        <v>1356</v>
      </c>
      <c r="AG45" s="537"/>
    </row>
    <row r="46" spans="1:33">
      <c r="A46" s="539"/>
      <c r="T46" s="537" t="s">
        <v>1079</v>
      </c>
      <c r="U46" s="537" t="s">
        <v>844</v>
      </c>
      <c r="V46" s="1462" t="s">
        <v>699</v>
      </c>
      <c r="W46" s="1463">
        <v>10238</v>
      </c>
      <c r="X46" s="1463">
        <v>17004</v>
      </c>
      <c r="Y46" s="1463">
        <v>14352</v>
      </c>
      <c r="Z46" s="1463">
        <v>11165</v>
      </c>
      <c r="AA46" s="1463">
        <v>8868</v>
      </c>
      <c r="AB46" s="1463">
        <v>6353</v>
      </c>
      <c r="AC46" s="1463">
        <v>4501</v>
      </c>
      <c r="AD46" s="1463">
        <v>3792</v>
      </c>
      <c r="AE46" s="1463">
        <v>1495</v>
      </c>
      <c r="AF46" s="1463">
        <v>816</v>
      </c>
      <c r="AG46" s="537"/>
    </row>
    <row r="47" spans="1:33">
      <c r="A47" s="539"/>
      <c r="B47" s="19" t="s">
        <v>709</v>
      </c>
      <c r="T47" s="537" t="s">
        <v>1078</v>
      </c>
      <c r="U47" s="537" t="s">
        <v>675</v>
      </c>
      <c r="V47" s="1462" t="s">
        <v>699</v>
      </c>
      <c r="W47" s="1463">
        <v>17257</v>
      </c>
      <c r="X47" s="1463">
        <v>25379</v>
      </c>
      <c r="Y47" s="1463">
        <v>32448</v>
      </c>
      <c r="Z47" s="1463">
        <v>38963</v>
      </c>
      <c r="AA47" s="1463">
        <v>42496</v>
      </c>
      <c r="AB47" s="1463">
        <v>44129</v>
      </c>
      <c r="AC47" s="1463">
        <v>52028</v>
      </c>
      <c r="AD47" s="1463">
        <v>49824</v>
      </c>
      <c r="AE47" s="1463">
        <v>56258</v>
      </c>
      <c r="AF47" s="1463">
        <v>47237</v>
      </c>
      <c r="AG47" s="537"/>
    </row>
    <row r="48" spans="1:33">
      <c r="A48" s="539"/>
      <c r="T48" s="537" t="s">
        <v>1077</v>
      </c>
      <c r="U48" s="537" t="s">
        <v>844</v>
      </c>
      <c r="V48" s="1462" t="s">
        <v>699</v>
      </c>
      <c r="W48" s="1463">
        <v>17712</v>
      </c>
      <c r="X48" s="1463">
        <v>25338</v>
      </c>
      <c r="Y48" s="1463">
        <v>30560</v>
      </c>
      <c r="Z48" s="1463">
        <v>34612</v>
      </c>
      <c r="AA48" s="1463">
        <v>34695</v>
      </c>
      <c r="AB48" s="1463">
        <v>34779</v>
      </c>
      <c r="AC48" s="1463">
        <v>33940</v>
      </c>
      <c r="AD48" s="1463">
        <v>32310</v>
      </c>
      <c r="AE48" s="1463">
        <v>32464</v>
      </c>
      <c r="AF48" s="1463">
        <v>27609</v>
      </c>
      <c r="AG48" s="537"/>
    </row>
    <row r="49" spans="1:33">
      <c r="A49" s="539"/>
      <c r="T49" s="537" t="s">
        <v>1080</v>
      </c>
      <c r="U49" s="537" t="s">
        <v>675</v>
      </c>
      <c r="V49" s="537" t="s">
        <v>686</v>
      </c>
      <c r="W49" s="1463">
        <v>43390</v>
      </c>
      <c r="X49" s="1463">
        <v>55669</v>
      </c>
      <c r="Y49" s="1463">
        <v>48181</v>
      </c>
      <c r="Z49" s="1463">
        <v>43443</v>
      </c>
      <c r="AA49" s="1463">
        <v>35265</v>
      </c>
      <c r="AB49" s="1463">
        <v>26500</v>
      </c>
      <c r="AC49" s="1463">
        <v>18929</v>
      </c>
      <c r="AD49" s="1463">
        <v>14493</v>
      </c>
      <c r="AE49" s="1463">
        <v>9667</v>
      </c>
      <c r="AF49" s="1463">
        <v>3658</v>
      </c>
      <c r="AG49" s="537"/>
    </row>
    <row r="50" spans="1:33">
      <c r="A50" s="539"/>
      <c r="T50" s="537" t="s">
        <v>1079</v>
      </c>
      <c r="U50" s="537" t="s">
        <v>844</v>
      </c>
      <c r="V50" s="1462" t="s">
        <v>686</v>
      </c>
      <c r="W50" s="1463">
        <v>25678</v>
      </c>
      <c r="X50" s="1463">
        <v>35838</v>
      </c>
      <c r="Y50" s="1463">
        <v>30636</v>
      </c>
      <c r="Z50" s="1463">
        <v>25741</v>
      </c>
      <c r="AA50" s="1463">
        <v>19782</v>
      </c>
      <c r="AB50" s="1463">
        <v>13843</v>
      </c>
      <c r="AC50" s="1463">
        <v>8828</v>
      </c>
      <c r="AD50" s="1463">
        <v>5996</v>
      </c>
      <c r="AE50" s="1463">
        <v>2018</v>
      </c>
      <c r="AF50" s="1463">
        <v>878</v>
      </c>
      <c r="AG50" s="537"/>
    </row>
    <row r="51" spans="1:33">
      <c r="T51" s="537" t="s">
        <v>1078</v>
      </c>
      <c r="U51" s="537" t="s">
        <v>675</v>
      </c>
      <c r="V51" s="1462" t="s">
        <v>686</v>
      </c>
      <c r="W51" s="1463">
        <v>16026</v>
      </c>
      <c r="X51" s="1463">
        <v>19409</v>
      </c>
      <c r="Y51" s="1463">
        <v>22522</v>
      </c>
      <c r="Z51" s="1463">
        <v>24543</v>
      </c>
      <c r="AA51" s="1463">
        <v>26215</v>
      </c>
      <c r="AB51" s="1463">
        <v>26867</v>
      </c>
      <c r="AC51" s="1463">
        <v>25721</v>
      </c>
      <c r="AD51" s="1463">
        <v>25570</v>
      </c>
      <c r="AE51" s="1463">
        <v>25212</v>
      </c>
      <c r="AF51" s="1463">
        <v>24026</v>
      </c>
      <c r="AG51" s="537"/>
    </row>
    <row r="52" spans="1:33">
      <c r="T52" s="537" t="s">
        <v>1077</v>
      </c>
      <c r="U52" s="537" t="s">
        <v>844</v>
      </c>
      <c r="V52" s="1462" t="s">
        <v>686</v>
      </c>
      <c r="W52" s="1463">
        <v>13805</v>
      </c>
      <c r="X52" s="1463">
        <v>17497</v>
      </c>
      <c r="Y52" s="1463">
        <v>19658</v>
      </c>
      <c r="Z52" s="1463">
        <v>20011</v>
      </c>
      <c r="AA52" s="1463">
        <v>20411</v>
      </c>
      <c r="AB52" s="1463">
        <v>20078</v>
      </c>
      <c r="AC52" s="1463">
        <v>19039</v>
      </c>
      <c r="AD52" s="1463">
        <v>19889</v>
      </c>
      <c r="AE52" s="1463">
        <v>20981</v>
      </c>
      <c r="AF52" s="1463">
        <v>21079</v>
      </c>
      <c r="AG52" s="537"/>
    </row>
    <row r="53" spans="1:33">
      <c r="T53" s="537"/>
      <c r="U53" s="537"/>
      <c r="V53" s="537"/>
      <c r="W53" s="537"/>
      <c r="X53" s="537"/>
      <c r="Y53" s="537"/>
      <c r="Z53" s="537"/>
      <c r="AA53" s="537"/>
      <c r="AB53" s="537"/>
      <c r="AC53" s="537"/>
      <c r="AD53" s="537"/>
      <c r="AE53" s="537"/>
      <c r="AF53" s="537"/>
      <c r="AG53" s="537"/>
    </row>
    <row r="54" spans="1:33">
      <c r="T54" s="537"/>
      <c r="U54" s="537"/>
      <c r="V54" s="537"/>
      <c r="W54" s="537"/>
      <c r="X54" s="537"/>
      <c r="Y54" s="537"/>
      <c r="Z54" s="537"/>
      <c r="AA54" s="537"/>
      <c r="AB54" s="537"/>
      <c r="AC54" s="537"/>
      <c r="AD54" s="537"/>
      <c r="AE54" s="537"/>
      <c r="AF54" s="537"/>
      <c r="AG54" s="537"/>
    </row>
    <row r="55" spans="1:33">
      <c r="T55" s="537"/>
      <c r="U55" s="537"/>
      <c r="V55" s="537"/>
      <c r="W55" s="537"/>
      <c r="X55" s="537"/>
      <c r="Y55" s="537"/>
      <c r="Z55" s="537"/>
      <c r="AA55" s="537"/>
      <c r="AB55" s="537"/>
      <c r="AC55" s="537"/>
      <c r="AD55" s="537"/>
      <c r="AE55" s="537"/>
      <c r="AF55" s="537"/>
      <c r="AG55" s="537"/>
    </row>
    <row r="56" spans="1:33">
      <c r="B56" s="544"/>
      <c r="C56" s="544"/>
      <c r="D56" s="544"/>
      <c r="E56" s="544"/>
      <c r="F56" s="544"/>
      <c r="G56" s="544"/>
      <c r="H56" s="544"/>
      <c r="I56" s="544"/>
      <c r="J56" s="544"/>
      <c r="K56" s="544"/>
      <c r="L56" s="544"/>
      <c r="M56" s="544"/>
      <c r="N56" s="544"/>
      <c r="R56" s="539"/>
      <c r="T56" s="537"/>
      <c r="U56" s="537"/>
      <c r="V56" s="537"/>
      <c r="W56" s="537"/>
      <c r="X56" s="537"/>
      <c r="Y56" s="537"/>
      <c r="Z56" s="537"/>
      <c r="AA56" s="537"/>
      <c r="AB56" s="537"/>
      <c r="AC56" s="537"/>
      <c r="AD56" s="537"/>
      <c r="AE56" s="537"/>
      <c r="AF56" s="537"/>
      <c r="AG56" s="537"/>
    </row>
    <row r="57" spans="1:33">
      <c r="T57" s="537"/>
      <c r="U57" s="537"/>
      <c r="V57" s="537"/>
      <c r="W57" s="537"/>
      <c r="X57" s="537"/>
      <c r="Y57" s="537"/>
      <c r="Z57" s="537"/>
      <c r="AA57" s="537"/>
      <c r="AB57" s="537"/>
      <c r="AC57" s="537"/>
      <c r="AD57" s="537"/>
      <c r="AE57" s="537"/>
      <c r="AF57" s="537"/>
      <c r="AG57" s="537"/>
    </row>
    <row r="58" spans="1:33">
      <c r="T58" s="537"/>
      <c r="U58" s="537"/>
      <c r="V58" s="537"/>
      <c r="W58" s="537"/>
      <c r="X58" s="537"/>
      <c r="Y58" s="537"/>
      <c r="Z58" s="537"/>
      <c r="AA58" s="537"/>
      <c r="AB58" s="537"/>
      <c r="AC58" s="537"/>
      <c r="AD58" s="537"/>
      <c r="AE58" s="537"/>
      <c r="AF58" s="537"/>
      <c r="AG58" s="537"/>
    </row>
    <row r="59" spans="1:33">
      <c r="T59" s="537"/>
      <c r="U59" s="537"/>
      <c r="V59" s="537"/>
      <c r="W59" s="537"/>
      <c r="X59" s="537"/>
      <c r="Y59" s="537"/>
      <c r="Z59" s="537"/>
      <c r="AA59" s="537"/>
      <c r="AB59" s="537"/>
      <c r="AC59" s="537"/>
      <c r="AD59" s="537"/>
      <c r="AE59" s="537"/>
      <c r="AF59" s="537"/>
      <c r="AG59" s="537"/>
    </row>
    <row r="60" spans="1:33">
      <c r="T60" s="537"/>
      <c r="U60" s="537"/>
      <c r="V60" s="537"/>
      <c r="W60" s="537"/>
      <c r="X60" s="537"/>
      <c r="Y60" s="537"/>
      <c r="Z60" s="537"/>
      <c r="AA60" s="537"/>
      <c r="AB60" s="537"/>
      <c r="AC60" s="537"/>
      <c r="AD60" s="537"/>
      <c r="AE60" s="537"/>
      <c r="AF60" s="537"/>
      <c r="AG60" s="537"/>
    </row>
    <row r="61" spans="1:33">
      <c r="T61" s="537"/>
      <c r="U61" s="537"/>
      <c r="V61" s="537"/>
      <c r="W61" s="537"/>
      <c r="X61" s="537"/>
      <c r="Y61" s="537"/>
      <c r="Z61" s="537"/>
      <c r="AA61" s="537"/>
      <c r="AB61" s="537"/>
      <c r="AC61" s="537"/>
      <c r="AD61" s="537"/>
      <c r="AE61" s="537"/>
      <c r="AF61" s="537"/>
      <c r="AG61" s="537"/>
    </row>
    <row r="62" spans="1:33">
      <c r="T62" s="537"/>
      <c r="U62" s="537"/>
      <c r="V62" s="537"/>
      <c r="W62" s="537"/>
      <c r="X62" s="537"/>
      <c r="Y62" s="537"/>
      <c r="Z62" s="537"/>
      <c r="AA62" s="537"/>
      <c r="AB62" s="537"/>
      <c r="AC62" s="537"/>
      <c r="AD62" s="537"/>
      <c r="AE62" s="537"/>
      <c r="AF62" s="537"/>
      <c r="AG62" s="537"/>
    </row>
    <row r="63" spans="1:33">
      <c r="T63" s="537"/>
      <c r="U63" s="537"/>
      <c r="V63" s="537"/>
      <c r="W63" s="537"/>
      <c r="X63" s="537"/>
      <c r="Y63" s="537"/>
      <c r="Z63" s="537"/>
      <c r="AA63" s="537"/>
      <c r="AB63" s="537"/>
      <c r="AC63" s="537"/>
      <c r="AD63" s="537"/>
      <c r="AE63" s="537"/>
      <c r="AF63" s="537"/>
      <c r="AG63" s="537"/>
    </row>
    <row r="70" spans="2:14">
      <c r="B70" s="543"/>
      <c r="C70" s="543"/>
      <c r="D70" s="543"/>
      <c r="E70" s="543"/>
      <c r="F70" s="543"/>
      <c r="G70" s="543"/>
      <c r="H70" s="543"/>
      <c r="I70" s="543"/>
      <c r="J70" s="543"/>
      <c r="K70" s="543"/>
      <c r="L70" s="543"/>
      <c r="M70" s="543"/>
      <c r="N70" s="543"/>
    </row>
    <row r="90" spans="1:1">
      <c r="A90" s="539"/>
    </row>
    <row r="91" spans="1:1">
      <c r="A91" s="539"/>
    </row>
    <row r="92" spans="1:1">
      <c r="A92" s="539"/>
    </row>
    <row r="126" spans="2:18">
      <c r="B126" s="543"/>
      <c r="C126" s="543"/>
      <c r="D126" s="543"/>
      <c r="E126" s="543"/>
      <c r="F126" s="543"/>
      <c r="G126" s="543"/>
      <c r="H126" s="543"/>
      <c r="I126" s="543"/>
      <c r="J126" s="543"/>
      <c r="K126" s="543"/>
      <c r="L126" s="543"/>
      <c r="M126" s="543"/>
      <c r="N126" s="543"/>
      <c r="R126" s="539"/>
    </row>
    <row r="133" spans="1:14">
      <c r="A133" s="539"/>
    </row>
    <row r="134" spans="1:14">
      <c r="A134" s="539"/>
    </row>
    <row r="135" spans="1:14">
      <c r="A135" s="539"/>
    </row>
    <row r="136" spans="1:14">
      <c r="A136" s="539"/>
    </row>
    <row r="137" spans="1:14">
      <c r="A137" s="539"/>
    </row>
    <row r="138" spans="1:14">
      <c r="A138" s="539"/>
    </row>
    <row r="139" spans="1:14">
      <c r="A139" s="539"/>
    </row>
    <row r="140" spans="1:14">
      <c r="A140" s="539"/>
      <c r="B140" s="543"/>
      <c r="C140" s="543"/>
      <c r="D140" s="543"/>
      <c r="E140" s="543"/>
      <c r="F140" s="543"/>
      <c r="G140" s="543"/>
      <c r="H140" s="541"/>
      <c r="I140" s="541"/>
      <c r="J140" s="541"/>
      <c r="K140" s="541"/>
      <c r="L140" s="541"/>
      <c r="M140" s="541"/>
      <c r="N140" s="541"/>
    </row>
    <row r="141" spans="1:14">
      <c r="A141" s="539"/>
    </row>
    <row r="142" spans="1:14">
      <c r="A142" s="539"/>
    </row>
    <row r="143" spans="1:14">
      <c r="A143" s="539"/>
    </row>
    <row r="154" spans="2:15">
      <c r="B154" s="541"/>
      <c r="C154" s="541"/>
      <c r="D154" s="541"/>
      <c r="E154" s="541"/>
      <c r="F154" s="541"/>
      <c r="G154" s="541"/>
      <c r="H154" s="541"/>
      <c r="I154" s="541"/>
      <c r="J154" s="541"/>
      <c r="K154" s="541"/>
      <c r="L154" s="541"/>
      <c r="M154" s="541"/>
      <c r="N154" s="541"/>
      <c r="O154" s="542"/>
    </row>
    <row r="168" spans="2:14">
      <c r="B168" s="541"/>
      <c r="C168" s="541"/>
      <c r="D168" s="541"/>
      <c r="E168" s="541"/>
      <c r="F168" s="541"/>
      <c r="G168" s="541"/>
      <c r="H168" s="541"/>
      <c r="I168" s="541"/>
      <c r="J168" s="541"/>
      <c r="K168" s="541"/>
      <c r="L168" s="541"/>
      <c r="M168" s="541"/>
      <c r="N168" s="541"/>
    </row>
    <row r="182" spans="1:8">
      <c r="H182" s="540"/>
    </row>
    <row r="183" spans="1:8">
      <c r="A183" s="539"/>
    </row>
    <row r="184" spans="1:8">
      <c r="A184" s="539"/>
    </row>
    <row r="185" spans="1:8">
      <c r="A185" s="539"/>
    </row>
    <row r="186" spans="1:8">
      <c r="A186" s="539"/>
    </row>
    <row r="187" spans="1:8">
      <c r="A187" s="539"/>
    </row>
    <row r="244" spans="1:18">
      <c r="A244" s="539"/>
    </row>
    <row r="245" spans="1:18">
      <c r="A245" s="539"/>
    </row>
    <row r="246" spans="1:18">
      <c r="A246" s="539"/>
      <c r="R246" s="539"/>
    </row>
    <row r="247" spans="1:18">
      <c r="A247" s="539"/>
    </row>
    <row r="248" spans="1:18">
      <c r="A248" s="539"/>
    </row>
    <row r="249" spans="1:18">
      <c r="A249" s="539"/>
    </row>
    <row r="250" spans="1:18">
      <c r="A250" s="539"/>
    </row>
    <row r="251" spans="1:18">
      <c r="A251" s="539"/>
    </row>
    <row r="252" spans="1:18">
      <c r="A252" s="539"/>
    </row>
    <row r="253" spans="1:18">
      <c r="A253" s="539"/>
    </row>
    <row r="254" spans="1:18">
      <c r="A254" s="539"/>
    </row>
  </sheetData>
  <sheetProtection algorithmName="SHA-512" hashValue="TqIPG8I5WNj+ux4X36ea+ELOMbLkuo+DNJhFYfHSPy2GtPpmICYjnkv3YNOQZx6VAiZpg2MJQDM4TpvGDejLXw==" saltValue="m9SH50/hr+OXD3YpAOP/zA==" spinCount="100000" sheet="1" objects="1" scenarios="1"/>
  <hyperlinks>
    <hyperlink ref="S1" location="Indice!A1" display="volver al índice"/>
  </hyperlinks>
  <pageMargins left="0.70866141732283472" right="0.70866141732283472" top="0.74803149606299213" bottom="0.74803149606299213" header="0.31496062992125984" footer="0.31496062992125984"/>
  <pageSetup paperSize="9" scale="71"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4"/>
  <sheetViews>
    <sheetView showGridLines="0" topLeftCell="A19" zoomScaleNormal="100" workbookViewId="0">
      <selection activeCell="N19" sqref="N19"/>
    </sheetView>
  </sheetViews>
  <sheetFormatPr baseColWidth="10" defaultColWidth="11.44140625" defaultRowHeight="14.4"/>
  <cols>
    <col min="1" max="6" width="11.44140625" style="536"/>
    <col min="7" max="7" width="2.44140625" style="536" customWidth="1"/>
    <col min="8" max="12" width="11.44140625" style="536"/>
    <col min="13" max="13" width="2" style="536" customWidth="1"/>
    <col min="14" max="18" width="11.44140625" style="536"/>
    <col min="19" max="19" width="8.6640625" style="536" customWidth="1"/>
    <col min="20" max="16384" width="11.44140625" style="536"/>
  </cols>
  <sheetData>
    <row r="1" spans="2:32" ht="27" customHeight="1" thickTop="1" thickBot="1">
      <c r="B1" s="499" t="s">
        <v>1200</v>
      </c>
      <c r="C1" s="467"/>
      <c r="D1" s="467"/>
      <c r="E1" s="467"/>
      <c r="F1" s="467"/>
      <c r="G1" s="467"/>
      <c r="H1" s="467"/>
      <c r="I1" s="467"/>
      <c r="J1" s="467"/>
      <c r="K1" s="467"/>
      <c r="L1" s="467"/>
      <c r="M1" s="467"/>
      <c r="N1" s="467"/>
      <c r="O1" s="467"/>
      <c r="P1" s="467"/>
      <c r="Q1" s="467"/>
      <c r="R1" s="467"/>
      <c r="S1" s="172" t="s">
        <v>285</v>
      </c>
      <c r="T1" s="537"/>
      <c r="U1" s="537"/>
      <c r="V1" s="537" t="s">
        <v>1105</v>
      </c>
      <c r="W1" s="537">
        <v>22</v>
      </c>
      <c r="X1" s="537">
        <v>23</v>
      </c>
      <c r="Y1" s="537">
        <v>24</v>
      </c>
      <c r="Z1" s="537">
        <v>25</v>
      </c>
      <c r="AA1" s="537">
        <v>26</v>
      </c>
      <c r="AB1" s="537">
        <v>27</v>
      </c>
      <c r="AC1" s="537">
        <v>28</v>
      </c>
      <c r="AD1" s="537">
        <v>29</v>
      </c>
      <c r="AE1" s="537">
        <v>30</v>
      </c>
      <c r="AF1" s="537">
        <v>31</v>
      </c>
    </row>
    <row r="2" spans="2:32">
      <c r="B2" s="551"/>
      <c r="C2" s="550"/>
      <c r="D2" s="550"/>
      <c r="E2" s="550"/>
      <c r="F2" s="550"/>
      <c r="G2" s="549"/>
      <c r="H2" s="549"/>
      <c r="I2" s="549"/>
      <c r="J2" s="549"/>
      <c r="K2" s="549"/>
      <c r="L2" s="549"/>
      <c r="M2" s="549"/>
      <c r="N2" s="549"/>
      <c r="O2" s="549"/>
      <c r="P2" s="549"/>
      <c r="Q2" s="549"/>
      <c r="R2" s="549"/>
      <c r="T2" s="537"/>
      <c r="U2" s="537"/>
      <c r="V2" s="537" t="s">
        <v>1104</v>
      </c>
      <c r="W2" s="537">
        <v>7</v>
      </c>
      <c r="X2" s="537">
        <v>8</v>
      </c>
      <c r="Y2" s="537">
        <v>9</v>
      </c>
      <c r="Z2" s="537">
        <v>10</v>
      </c>
      <c r="AA2" s="537">
        <v>11</v>
      </c>
      <c r="AB2" s="537">
        <v>12</v>
      </c>
      <c r="AC2" s="537">
        <v>13</v>
      </c>
      <c r="AD2" s="537">
        <v>14</v>
      </c>
      <c r="AE2" s="537">
        <v>15</v>
      </c>
      <c r="AF2" s="537">
        <v>16</v>
      </c>
    </row>
    <row r="3" spans="2:32">
      <c r="T3" s="537"/>
      <c r="U3" s="537"/>
      <c r="V3" s="537" t="s">
        <v>1105</v>
      </c>
      <c r="W3" s="537">
        <v>18</v>
      </c>
      <c r="X3" s="537">
        <v>19</v>
      </c>
      <c r="Y3" s="537">
        <v>20</v>
      </c>
      <c r="Z3" s="537">
        <v>21</v>
      </c>
      <c r="AA3" s="537">
        <v>22</v>
      </c>
      <c r="AB3" s="537">
        <v>23</v>
      </c>
      <c r="AC3" s="537">
        <v>24</v>
      </c>
      <c r="AD3" s="537">
        <v>25</v>
      </c>
      <c r="AE3" s="537">
        <v>26</v>
      </c>
      <c r="AF3" s="537">
        <v>27</v>
      </c>
    </row>
    <row r="4" spans="2:32">
      <c r="T4" s="537"/>
      <c r="U4" s="537"/>
      <c r="V4" s="537" t="s">
        <v>1104</v>
      </c>
      <c r="W4" s="537">
        <v>3</v>
      </c>
      <c r="X4" s="537">
        <v>4</v>
      </c>
      <c r="Y4" s="537">
        <v>5</v>
      </c>
      <c r="Z4" s="537">
        <v>6</v>
      </c>
      <c r="AA4" s="537">
        <v>7</v>
      </c>
      <c r="AB4" s="537">
        <v>8</v>
      </c>
      <c r="AC4" s="537">
        <v>9</v>
      </c>
      <c r="AD4" s="537">
        <v>10</v>
      </c>
      <c r="AE4" s="537">
        <v>11</v>
      </c>
      <c r="AF4" s="537">
        <v>12</v>
      </c>
    </row>
    <row r="5" spans="2:32">
      <c r="B5" s="552" t="s">
        <v>1135</v>
      </c>
      <c r="C5" s="552"/>
      <c r="D5" s="552"/>
      <c r="E5" s="552"/>
      <c r="F5" s="552"/>
      <c r="G5" s="552"/>
      <c r="H5" s="552" t="s">
        <v>1134</v>
      </c>
      <c r="I5" s="552"/>
      <c r="J5" s="552"/>
      <c r="K5" s="552"/>
      <c r="L5" s="552"/>
      <c r="M5" s="552"/>
      <c r="N5" s="552" t="s">
        <v>1133</v>
      </c>
      <c r="O5" s="538"/>
      <c r="P5" s="538"/>
      <c r="R5" s="539"/>
      <c r="T5" s="537"/>
      <c r="U5" s="537"/>
      <c r="V5" s="537"/>
      <c r="W5" s="537"/>
      <c r="X5" s="537"/>
      <c r="Y5" s="537"/>
      <c r="Z5" s="537"/>
      <c r="AA5" s="537"/>
      <c r="AB5" s="537"/>
      <c r="AC5" s="537"/>
      <c r="AD5" s="537"/>
      <c r="AE5" s="537"/>
      <c r="AF5" s="537"/>
    </row>
    <row r="6" spans="2:32">
      <c r="B6" s="540"/>
      <c r="C6" s="540"/>
      <c r="D6" s="540"/>
      <c r="E6" s="540"/>
      <c r="F6" s="540"/>
      <c r="G6" s="540"/>
      <c r="H6" s="540"/>
      <c r="I6" s="540"/>
      <c r="J6" s="540"/>
      <c r="K6" s="540"/>
      <c r="L6" s="540"/>
      <c r="M6" s="540"/>
      <c r="N6" s="540"/>
      <c r="T6" s="537"/>
      <c r="U6" s="537"/>
      <c r="V6" s="537"/>
      <c r="W6" s="537"/>
      <c r="X6" s="537"/>
      <c r="Y6" s="537"/>
      <c r="Z6" s="537"/>
      <c r="AA6" s="537"/>
      <c r="AB6" s="537"/>
      <c r="AC6" s="537"/>
      <c r="AD6" s="537"/>
      <c r="AE6" s="537"/>
      <c r="AF6" s="537"/>
    </row>
    <row r="7" spans="2:32">
      <c r="B7" s="540"/>
      <c r="C7" s="540"/>
      <c r="D7" s="540"/>
      <c r="E7" s="540"/>
      <c r="F7" s="540"/>
      <c r="G7" s="540"/>
      <c r="H7" s="540"/>
      <c r="I7" s="540"/>
      <c r="J7" s="540"/>
      <c r="K7" s="540"/>
      <c r="L7" s="540"/>
      <c r="M7" s="540"/>
      <c r="N7" s="540"/>
      <c r="T7" s="537"/>
      <c r="U7" s="537"/>
      <c r="V7" s="537" t="s">
        <v>1103</v>
      </c>
      <c r="W7" s="537" t="s">
        <v>1102</v>
      </c>
      <c r="X7" s="537" t="s">
        <v>1101</v>
      </c>
      <c r="Y7" s="537" t="s">
        <v>1100</v>
      </c>
      <c r="Z7" s="537" t="s">
        <v>1099</v>
      </c>
      <c r="AA7" s="537" t="s">
        <v>1098</v>
      </c>
      <c r="AB7" s="537" t="s">
        <v>1097</v>
      </c>
      <c r="AC7" s="537" t="s">
        <v>1096</v>
      </c>
      <c r="AD7" s="537" t="s">
        <v>1095</v>
      </c>
      <c r="AE7" s="537" t="s">
        <v>1094</v>
      </c>
      <c r="AF7" s="537" t="s">
        <v>1093</v>
      </c>
    </row>
    <row r="8" spans="2:32">
      <c r="B8" s="540"/>
      <c r="C8" s="540"/>
      <c r="D8" s="540"/>
      <c r="E8" s="540"/>
      <c r="F8" s="540"/>
      <c r="G8" s="540"/>
      <c r="H8" s="540"/>
      <c r="I8" s="540"/>
      <c r="J8" s="540"/>
      <c r="K8" s="540"/>
      <c r="L8" s="540"/>
      <c r="M8" s="540"/>
      <c r="N8" s="540"/>
      <c r="T8" s="537"/>
      <c r="U8" s="537"/>
      <c r="V8" s="537" t="s">
        <v>1091</v>
      </c>
      <c r="W8" s="537" t="s">
        <v>716</v>
      </c>
      <c r="X8" s="537" t="s">
        <v>8</v>
      </c>
      <c r="Y8" s="537" t="s">
        <v>9</v>
      </c>
      <c r="Z8" s="537" t="s">
        <v>10</v>
      </c>
      <c r="AA8" s="537" t="s">
        <v>11</v>
      </c>
      <c r="AB8" s="537" t="s">
        <v>12</v>
      </c>
      <c r="AC8" s="537" t="s">
        <v>13</v>
      </c>
      <c r="AD8" s="537" t="s">
        <v>14</v>
      </c>
      <c r="AE8" s="537" t="s">
        <v>15</v>
      </c>
      <c r="AF8" s="537" t="s">
        <v>16</v>
      </c>
    </row>
    <row r="9" spans="2:32">
      <c r="B9" s="540"/>
      <c r="C9" s="540"/>
      <c r="D9" s="540"/>
      <c r="E9" s="540"/>
      <c r="F9" s="540"/>
      <c r="G9" s="540"/>
      <c r="H9" s="540"/>
      <c r="I9" s="540"/>
      <c r="J9" s="540"/>
      <c r="K9" s="540"/>
      <c r="L9" s="540"/>
      <c r="M9" s="540"/>
      <c r="N9" s="540"/>
      <c r="T9" s="537"/>
      <c r="U9" s="537"/>
      <c r="V9" s="537" t="s">
        <v>1092</v>
      </c>
      <c r="W9" s="537" t="s">
        <v>716</v>
      </c>
      <c r="X9" s="537" t="s">
        <v>8</v>
      </c>
      <c r="Y9" s="537" t="s">
        <v>9</v>
      </c>
      <c r="Z9" s="537" t="s">
        <v>10</v>
      </c>
      <c r="AA9" s="537" t="s">
        <v>11</v>
      </c>
      <c r="AB9" s="537" t="s">
        <v>12</v>
      </c>
      <c r="AC9" s="537" t="s">
        <v>13</v>
      </c>
      <c r="AD9" s="537" t="s">
        <v>14</v>
      </c>
      <c r="AE9" s="537" t="s">
        <v>15</v>
      </c>
      <c r="AF9" s="537" t="s">
        <v>16</v>
      </c>
    </row>
    <row r="10" spans="2:32">
      <c r="B10" s="540"/>
      <c r="C10" s="540"/>
      <c r="D10" s="540"/>
      <c r="E10" s="540"/>
      <c r="F10" s="540"/>
      <c r="G10" s="540"/>
      <c r="H10" s="540"/>
      <c r="I10" s="540"/>
      <c r="J10" s="540"/>
      <c r="K10" s="540"/>
      <c r="L10" s="540"/>
      <c r="M10" s="540"/>
      <c r="N10" s="540"/>
      <c r="T10" s="537"/>
      <c r="U10" s="537"/>
      <c r="V10" s="537" t="s">
        <v>1091</v>
      </c>
      <c r="W10" s="537" t="s">
        <v>716</v>
      </c>
      <c r="X10" s="537" t="s">
        <v>8</v>
      </c>
      <c r="Y10" s="537" t="s">
        <v>9</v>
      </c>
      <c r="Z10" s="537" t="s">
        <v>10</v>
      </c>
      <c r="AA10" s="537" t="s">
        <v>11</v>
      </c>
      <c r="AB10" s="537" t="s">
        <v>12</v>
      </c>
      <c r="AC10" s="537" t="s">
        <v>13</v>
      </c>
      <c r="AD10" s="537" t="s">
        <v>14</v>
      </c>
      <c r="AE10" s="537" t="s">
        <v>15</v>
      </c>
      <c r="AF10" s="537" t="s">
        <v>16</v>
      </c>
    </row>
    <row r="11" spans="2:32">
      <c r="B11" s="540"/>
      <c r="C11" s="540"/>
      <c r="D11" s="540"/>
      <c r="E11" s="540"/>
      <c r="F11" s="540"/>
      <c r="G11" s="540"/>
      <c r="H11" s="540"/>
      <c r="I11" s="540"/>
      <c r="J11" s="540"/>
      <c r="K11" s="540"/>
      <c r="L11" s="540"/>
      <c r="M11" s="540"/>
      <c r="N11" s="540"/>
      <c r="T11" s="537"/>
      <c r="U11" s="537"/>
      <c r="V11" s="537" t="s">
        <v>1092</v>
      </c>
      <c r="W11" s="537" t="s">
        <v>716</v>
      </c>
      <c r="X11" s="537" t="s">
        <v>8</v>
      </c>
      <c r="Y11" s="537" t="s">
        <v>9</v>
      </c>
      <c r="Z11" s="537" t="s">
        <v>10</v>
      </c>
      <c r="AA11" s="537" t="s">
        <v>11</v>
      </c>
      <c r="AB11" s="537" t="s">
        <v>12</v>
      </c>
      <c r="AC11" s="537" t="s">
        <v>13</v>
      </c>
      <c r="AD11" s="537" t="s">
        <v>14</v>
      </c>
      <c r="AE11" s="537" t="s">
        <v>15</v>
      </c>
      <c r="AF11" s="537" t="s">
        <v>16</v>
      </c>
    </row>
    <row r="12" spans="2:32">
      <c r="B12" s="540"/>
      <c r="C12" s="540"/>
      <c r="D12" s="540"/>
      <c r="E12" s="540"/>
      <c r="F12" s="540"/>
      <c r="G12" s="540"/>
      <c r="H12" s="540"/>
      <c r="I12" s="540"/>
      <c r="J12" s="540"/>
      <c r="K12" s="540"/>
      <c r="L12" s="540"/>
      <c r="M12" s="540"/>
      <c r="N12" s="540"/>
      <c r="T12" s="537"/>
      <c r="U12" s="537"/>
      <c r="V12" s="537" t="s">
        <v>1091</v>
      </c>
      <c r="W12" s="537" t="s">
        <v>716</v>
      </c>
      <c r="X12" s="537" t="s">
        <v>8</v>
      </c>
      <c r="Y12" s="537" t="s">
        <v>9</v>
      </c>
      <c r="Z12" s="537" t="s">
        <v>10</v>
      </c>
      <c r="AA12" s="537" t="s">
        <v>11</v>
      </c>
      <c r="AB12" s="537" t="s">
        <v>12</v>
      </c>
      <c r="AC12" s="537" t="s">
        <v>13</v>
      </c>
      <c r="AD12" s="537" t="s">
        <v>14</v>
      </c>
      <c r="AE12" s="537" t="s">
        <v>15</v>
      </c>
      <c r="AF12" s="537" t="s">
        <v>16</v>
      </c>
    </row>
    <row r="13" spans="2:32">
      <c r="B13" s="540"/>
      <c r="C13" s="540"/>
      <c r="D13" s="540"/>
      <c r="E13" s="540"/>
      <c r="F13" s="540"/>
      <c r="G13" s="540"/>
      <c r="H13" s="540"/>
      <c r="I13" s="540"/>
      <c r="J13" s="540"/>
      <c r="K13" s="540"/>
      <c r="L13" s="540"/>
      <c r="M13" s="540"/>
      <c r="N13" s="540"/>
      <c r="T13" s="537"/>
      <c r="U13" s="537"/>
      <c r="V13" s="537"/>
      <c r="W13" s="537"/>
      <c r="X13" s="537"/>
      <c r="Y13" s="537"/>
      <c r="Z13" s="537"/>
      <c r="AA13" s="537"/>
      <c r="AB13" s="537"/>
      <c r="AC13" s="537"/>
      <c r="AD13" s="537"/>
      <c r="AE13" s="537"/>
      <c r="AF13" s="537"/>
    </row>
    <row r="14" spans="2:32">
      <c r="B14" s="540"/>
      <c r="C14" s="540"/>
      <c r="D14" s="540"/>
      <c r="E14" s="540"/>
      <c r="F14" s="540"/>
      <c r="G14" s="540"/>
      <c r="H14" s="540"/>
      <c r="I14" s="540"/>
      <c r="J14" s="540"/>
      <c r="K14" s="540"/>
      <c r="L14" s="540"/>
      <c r="M14" s="540"/>
      <c r="N14" s="540"/>
      <c r="T14" s="537"/>
      <c r="U14" s="537"/>
      <c r="V14" s="537"/>
      <c r="W14" s="537"/>
      <c r="X14" s="537"/>
      <c r="Y14" s="537"/>
      <c r="Z14" s="537"/>
      <c r="AA14" s="537"/>
      <c r="AB14" s="537"/>
      <c r="AC14" s="537"/>
      <c r="AD14" s="537"/>
      <c r="AE14" s="537"/>
      <c r="AF14" s="537"/>
    </row>
    <row r="15" spans="2:32">
      <c r="B15" s="540"/>
      <c r="C15" s="540"/>
      <c r="D15" s="540"/>
      <c r="E15" s="540"/>
      <c r="F15" s="540"/>
      <c r="G15" s="540"/>
      <c r="H15" s="540"/>
      <c r="I15" s="540"/>
      <c r="J15" s="540"/>
      <c r="K15" s="540"/>
      <c r="L15" s="540"/>
      <c r="M15" s="540"/>
      <c r="N15" s="540"/>
      <c r="T15" s="537"/>
      <c r="U15" s="537"/>
      <c r="V15" s="537"/>
      <c r="W15" s="537"/>
      <c r="X15" s="537"/>
      <c r="Y15" s="537"/>
      <c r="Z15" s="537"/>
      <c r="AA15" s="537"/>
      <c r="AB15" s="537"/>
      <c r="AC15" s="537"/>
      <c r="AD15" s="537"/>
      <c r="AE15" s="537"/>
      <c r="AF15" s="537"/>
    </row>
    <row r="16" spans="2:32">
      <c r="B16" s="540"/>
      <c r="C16" s="540"/>
      <c r="D16" s="540"/>
      <c r="E16" s="540"/>
      <c r="F16" s="540"/>
      <c r="G16" s="540"/>
      <c r="H16" s="540"/>
      <c r="I16" s="540"/>
      <c r="J16" s="540"/>
      <c r="K16" s="540"/>
      <c r="L16" s="540"/>
      <c r="M16" s="540"/>
      <c r="N16" s="540"/>
      <c r="T16" s="1461" t="s">
        <v>1110</v>
      </c>
      <c r="U16" s="537"/>
      <c r="V16" s="537"/>
      <c r="W16" s="537"/>
      <c r="X16" s="537"/>
      <c r="Y16" s="537"/>
      <c r="Z16" s="537"/>
      <c r="AA16" s="537"/>
      <c r="AB16" s="537"/>
      <c r="AC16" s="537"/>
      <c r="AD16" s="537"/>
      <c r="AE16" s="537"/>
      <c r="AF16" s="537"/>
    </row>
    <row r="17" spans="2:32">
      <c r="B17" s="540"/>
      <c r="C17" s="540"/>
      <c r="D17" s="540"/>
      <c r="E17" s="540"/>
      <c r="F17" s="540"/>
      <c r="G17" s="540"/>
      <c r="H17" s="540"/>
      <c r="I17" s="540"/>
      <c r="J17" s="540"/>
      <c r="K17" s="540"/>
      <c r="L17" s="540"/>
      <c r="M17" s="540"/>
      <c r="N17" s="540"/>
      <c r="T17" s="537" t="s">
        <v>1080</v>
      </c>
      <c r="U17" s="537" t="s">
        <v>675</v>
      </c>
      <c r="V17" s="537" t="s">
        <v>249</v>
      </c>
      <c r="W17" s="1463">
        <v>3002</v>
      </c>
      <c r="X17" s="1463">
        <v>5950</v>
      </c>
      <c r="Y17" s="1463">
        <v>7055</v>
      </c>
      <c r="Z17" s="1463">
        <v>7108</v>
      </c>
      <c r="AA17" s="1463">
        <v>6736</v>
      </c>
      <c r="AB17" s="1463">
        <v>5819</v>
      </c>
      <c r="AC17" s="1463">
        <v>4910</v>
      </c>
      <c r="AD17" s="1463">
        <v>4302</v>
      </c>
      <c r="AE17" s="1463">
        <v>3122</v>
      </c>
      <c r="AF17" s="1463">
        <v>2568</v>
      </c>
    </row>
    <row r="18" spans="2:32">
      <c r="B18" s="540"/>
      <c r="C18" s="540"/>
      <c r="D18" s="540"/>
      <c r="E18" s="540"/>
      <c r="F18" s="540"/>
      <c r="G18" s="540"/>
      <c r="H18" s="540"/>
      <c r="I18" s="540"/>
      <c r="J18" s="540"/>
      <c r="K18" s="540"/>
      <c r="L18" s="540"/>
      <c r="M18" s="540"/>
      <c r="N18" s="540"/>
      <c r="T18" s="537" t="s">
        <v>1079</v>
      </c>
      <c r="U18" s="537" t="s">
        <v>844</v>
      </c>
      <c r="V18" s="1462" t="s">
        <v>249</v>
      </c>
      <c r="W18" s="1463">
        <v>8029</v>
      </c>
      <c r="X18" s="1463">
        <v>15101</v>
      </c>
      <c r="Y18" s="1463">
        <v>15749</v>
      </c>
      <c r="Z18" s="1463">
        <v>14657</v>
      </c>
      <c r="AA18" s="1463">
        <v>13913</v>
      </c>
      <c r="AB18" s="1463">
        <v>11857</v>
      </c>
      <c r="AC18" s="1463">
        <v>9425</v>
      </c>
      <c r="AD18" s="1463">
        <v>7825</v>
      </c>
      <c r="AE18" s="1463">
        <v>3965</v>
      </c>
      <c r="AF18" s="1463">
        <v>2560</v>
      </c>
    </row>
    <row r="19" spans="2:32">
      <c r="B19" s="552" t="s">
        <v>1132</v>
      </c>
      <c r="C19" s="552"/>
      <c r="D19" s="552"/>
      <c r="E19" s="552"/>
      <c r="F19" s="552"/>
      <c r="G19" s="552"/>
      <c r="H19" s="555" t="s">
        <v>1131</v>
      </c>
      <c r="I19" s="555"/>
      <c r="J19" s="555"/>
      <c r="K19" s="555"/>
      <c r="L19" s="555"/>
      <c r="M19" s="555"/>
      <c r="N19" s="555" t="s">
        <v>1130</v>
      </c>
      <c r="O19" s="538"/>
      <c r="P19" s="538"/>
      <c r="T19" s="537" t="s">
        <v>1078</v>
      </c>
      <c r="U19" s="537" t="s">
        <v>675</v>
      </c>
      <c r="V19" s="1462" t="s">
        <v>249</v>
      </c>
      <c r="W19" s="1463">
        <v>12849</v>
      </c>
      <c r="X19" s="1463">
        <v>14312</v>
      </c>
      <c r="Y19" s="1463">
        <v>16817</v>
      </c>
      <c r="Z19" s="1463">
        <v>18368</v>
      </c>
      <c r="AA19" s="1463">
        <v>21208</v>
      </c>
      <c r="AB19" s="1463">
        <v>23008</v>
      </c>
      <c r="AC19" s="1463">
        <v>24856</v>
      </c>
      <c r="AD19" s="1463">
        <v>26153</v>
      </c>
      <c r="AE19" s="1463">
        <v>28339</v>
      </c>
      <c r="AF19" s="1463">
        <v>25225</v>
      </c>
    </row>
    <row r="20" spans="2:32">
      <c r="B20" s="540"/>
      <c r="C20" s="540"/>
      <c r="D20" s="540"/>
      <c r="E20" s="540"/>
      <c r="F20" s="540"/>
      <c r="G20" s="540"/>
      <c r="H20" s="540"/>
      <c r="I20" s="540"/>
      <c r="J20" s="540"/>
      <c r="K20" s="540"/>
      <c r="L20" s="540"/>
      <c r="M20" s="540"/>
      <c r="N20" s="540"/>
      <c r="T20" s="537" t="s">
        <v>1077</v>
      </c>
      <c r="U20" s="537" t="s">
        <v>844</v>
      </c>
      <c r="V20" s="1462" t="s">
        <v>249</v>
      </c>
      <c r="W20" s="1463">
        <v>10983</v>
      </c>
      <c r="X20" s="1463">
        <v>12815</v>
      </c>
      <c r="Y20" s="1463">
        <v>14013</v>
      </c>
      <c r="Z20" s="1463">
        <v>15404</v>
      </c>
      <c r="AA20" s="1463">
        <v>17142</v>
      </c>
      <c r="AB20" s="1463">
        <v>18463</v>
      </c>
      <c r="AC20" s="1463">
        <v>19595</v>
      </c>
      <c r="AD20" s="1463">
        <v>21618</v>
      </c>
      <c r="AE20" s="1463">
        <v>22845</v>
      </c>
      <c r="AF20" s="1463">
        <v>20388</v>
      </c>
    </row>
    <row r="21" spans="2:32">
      <c r="B21" s="540"/>
      <c r="C21" s="540"/>
      <c r="D21" s="540"/>
      <c r="E21" s="540"/>
      <c r="F21" s="540"/>
      <c r="G21" s="540"/>
      <c r="H21" s="540"/>
      <c r="I21" s="540"/>
      <c r="J21" s="540"/>
      <c r="K21" s="540"/>
      <c r="L21" s="540"/>
      <c r="M21" s="540"/>
      <c r="N21" s="540"/>
      <c r="T21" s="537" t="s">
        <v>1080</v>
      </c>
      <c r="U21" s="537" t="s">
        <v>675</v>
      </c>
      <c r="V21" s="537" t="s">
        <v>697</v>
      </c>
      <c r="W21" s="1463">
        <v>4722</v>
      </c>
      <c r="X21" s="1463">
        <v>11140</v>
      </c>
      <c r="Y21" s="1463">
        <v>12816</v>
      </c>
      <c r="Z21" s="1463">
        <v>12644</v>
      </c>
      <c r="AA21" s="1463">
        <v>10027</v>
      </c>
      <c r="AB21" s="1463">
        <v>7901</v>
      </c>
      <c r="AC21" s="1463">
        <v>6254</v>
      </c>
      <c r="AD21" s="1463">
        <v>4485</v>
      </c>
      <c r="AE21" s="1463">
        <v>3398</v>
      </c>
      <c r="AF21" s="1463">
        <v>1491</v>
      </c>
    </row>
    <row r="22" spans="2:32">
      <c r="B22" s="540"/>
      <c r="C22" s="540"/>
      <c r="D22" s="540"/>
      <c r="E22" s="540"/>
      <c r="F22" s="540"/>
      <c r="G22" s="540"/>
      <c r="H22" s="540"/>
      <c r="I22" s="540"/>
      <c r="J22" s="540"/>
      <c r="K22" s="540"/>
      <c r="L22" s="540"/>
      <c r="M22" s="540"/>
      <c r="N22" s="540"/>
      <c r="T22" s="537" t="s">
        <v>1079</v>
      </c>
      <c r="U22" s="537" t="s">
        <v>844</v>
      </c>
      <c r="V22" s="1462" t="s">
        <v>697</v>
      </c>
      <c r="W22" s="1463">
        <v>9636</v>
      </c>
      <c r="X22" s="1463">
        <v>28610</v>
      </c>
      <c r="Y22" s="1463">
        <v>34403</v>
      </c>
      <c r="Z22" s="1463">
        <v>33608</v>
      </c>
      <c r="AA22" s="1463">
        <v>29075</v>
      </c>
      <c r="AB22" s="1463">
        <v>24000</v>
      </c>
      <c r="AC22" s="1463">
        <v>19245</v>
      </c>
      <c r="AD22" s="1463">
        <v>15361</v>
      </c>
      <c r="AE22" s="1463">
        <v>6292</v>
      </c>
      <c r="AF22" s="1463">
        <v>2546</v>
      </c>
    </row>
    <row r="23" spans="2:32">
      <c r="B23" s="540"/>
      <c r="C23" s="540"/>
      <c r="D23" s="540"/>
      <c r="E23" s="540"/>
      <c r="F23" s="540"/>
      <c r="G23" s="540"/>
      <c r="H23" s="540"/>
      <c r="I23" s="540"/>
      <c r="J23" s="540"/>
      <c r="K23" s="540"/>
      <c r="L23" s="540"/>
      <c r="M23" s="540"/>
      <c r="N23" s="540"/>
      <c r="T23" s="537" t="s">
        <v>1078</v>
      </c>
      <c r="U23" s="537" t="s">
        <v>675</v>
      </c>
      <c r="V23" s="1462" t="s">
        <v>697</v>
      </c>
      <c r="W23" s="1463">
        <v>19923</v>
      </c>
      <c r="X23" s="1463">
        <v>24304</v>
      </c>
      <c r="Y23" s="1463">
        <v>29184</v>
      </c>
      <c r="Z23" s="1463">
        <v>32655</v>
      </c>
      <c r="AA23" s="1463">
        <v>35313</v>
      </c>
      <c r="AB23" s="1463">
        <v>37532</v>
      </c>
      <c r="AC23" s="1463">
        <v>40902</v>
      </c>
      <c r="AD23" s="1463">
        <v>41034</v>
      </c>
      <c r="AE23" s="1463">
        <v>43690</v>
      </c>
      <c r="AF23" s="1463">
        <v>42582</v>
      </c>
    </row>
    <row r="24" spans="2:32">
      <c r="B24" s="540"/>
      <c r="C24" s="540"/>
      <c r="D24" s="540"/>
      <c r="E24" s="540"/>
      <c r="F24" s="540"/>
      <c r="G24" s="540"/>
      <c r="H24" s="540"/>
      <c r="I24" s="540"/>
      <c r="J24" s="540"/>
      <c r="K24" s="540"/>
      <c r="L24" s="540"/>
      <c r="M24" s="540"/>
      <c r="N24" s="540"/>
      <c r="T24" s="537" t="s">
        <v>1077</v>
      </c>
      <c r="U24" s="537" t="s">
        <v>844</v>
      </c>
      <c r="V24" s="1462" t="s">
        <v>697</v>
      </c>
      <c r="W24" s="1463">
        <v>18722</v>
      </c>
      <c r="X24" s="1463">
        <v>21938</v>
      </c>
      <c r="Y24" s="1463">
        <v>24589</v>
      </c>
      <c r="Z24" s="1463">
        <v>25712</v>
      </c>
      <c r="AA24" s="1463">
        <v>26884</v>
      </c>
      <c r="AB24" s="1463">
        <v>28065</v>
      </c>
      <c r="AC24" s="1463">
        <v>29535</v>
      </c>
      <c r="AD24" s="1463">
        <v>30251</v>
      </c>
      <c r="AE24" s="1463">
        <v>31408</v>
      </c>
      <c r="AF24" s="1463">
        <v>26915</v>
      </c>
    </row>
    <row r="25" spans="2:32">
      <c r="B25" s="540"/>
      <c r="C25" s="540"/>
      <c r="D25" s="540"/>
      <c r="E25" s="540"/>
      <c r="F25" s="540"/>
      <c r="G25" s="540"/>
      <c r="H25" s="540"/>
      <c r="I25" s="540"/>
      <c r="J25" s="540"/>
      <c r="K25" s="540"/>
      <c r="L25" s="540"/>
      <c r="M25" s="540"/>
      <c r="N25" s="540"/>
      <c r="T25" s="537" t="s">
        <v>1080</v>
      </c>
      <c r="U25" s="537" t="s">
        <v>675</v>
      </c>
      <c r="V25" s="537" t="s">
        <v>698</v>
      </c>
      <c r="W25" s="1463">
        <v>6604</v>
      </c>
      <c r="X25" s="1463">
        <v>8284</v>
      </c>
      <c r="Y25" s="1463">
        <v>8159</v>
      </c>
      <c r="Z25" s="1463">
        <v>8061</v>
      </c>
      <c r="AA25" s="1463">
        <v>6499</v>
      </c>
      <c r="AB25" s="1463">
        <v>4558</v>
      </c>
      <c r="AC25" s="1463">
        <v>3492</v>
      </c>
      <c r="AD25" s="1463">
        <v>2641</v>
      </c>
      <c r="AE25" s="1463">
        <v>2034</v>
      </c>
      <c r="AF25" s="1463">
        <v>1031</v>
      </c>
    </row>
    <row r="26" spans="2:32">
      <c r="B26" s="540"/>
      <c r="C26" s="540"/>
      <c r="D26" s="540"/>
      <c r="E26" s="540"/>
      <c r="F26" s="540"/>
      <c r="G26" s="540"/>
      <c r="H26" s="540"/>
      <c r="I26" s="540"/>
      <c r="J26" s="540"/>
      <c r="K26" s="540"/>
      <c r="L26" s="540"/>
      <c r="M26" s="540"/>
      <c r="N26" s="540"/>
      <c r="T26" s="537" t="s">
        <v>1079</v>
      </c>
      <c r="U26" s="537" t="s">
        <v>844</v>
      </c>
      <c r="V26" s="1462" t="s">
        <v>698</v>
      </c>
      <c r="W26" s="1463">
        <v>4349</v>
      </c>
      <c r="X26" s="1463">
        <v>6099</v>
      </c>
      <c r="Y26" s="1463">
        <v>6060</v>
      </c>
      <c r="Z26" s="1463">
        <v>5648</v>
      </c>
      <c r="AA26" s="1463">
        <v>4102</v>
      </c>
      <c r="AB26" s="1463">
        <v>2553</v>
      </c>
      <c r="AC26" s="1463">
        <v>1684</v>
      </c>
      <c r="AD26" s="1463">
        <v>1289</v>
      </c>
      <c r="AE26" s="1463">
        <v>584</v>
      </c>
      <c r="AF26" s="1463">
        <v>298</v>
      </c>
    </row>
    <row r="27" spans="2:32">
      <c r="B27" s="540"/>
      <c r="C27" s="540"/>
      <c r="D27" s="540"/>
      <c r="E27" s="540"/>
      <c r="F27" s="540"/>
      <c r="G27" s="540"/>
      <c r="H27" s="540"/>
      <c r="I27" s="540"/>
      <c r="J27" s="540"/>
      <c r="K27" s="540"/>
      <c r="L27" s="540"/>
      <c r="M27" s="540"/>
      <c r="N27" s="540"/>
      <c r="T27" s="537" t="s">
        <v>1078</v>
      </c>
      <c r="U27" s="537" t="s">
        <v>675</v>
      </c>
      <c r="V27" s="1462" t="s">
        <v>698</v>
      </c>
      <c r="W27" s="1463">
        <v>13144</v>
      </c>
      <c r="X27" s="1463">
        <v>19550</v>
      </c>
      <c r="Y27" s="1463">
        <v>24394</v>
      </c>
      <c r="Z27" s="1463">
        <v>29250</v>
      </c>
      <c r="AA27" s="1463">
        <v>31513</v>
      </c>
      <c r="AB27" s="1463">
        <v>31408</v>
      </c>
      <c r="AC27" s="1463">
        <v>32845</v>
      </c>
      <c r="AD27" s="1463">
        <v>33902</v>
      </c>
      <c r="AE27" s="1463">
        <v>36226</v>
      </c>
      <c r="AF27" s="1463">
        <v>28783</v>
      </c>
    </row>
    <row r="28" spans="2:32">
      <c r="B28" s="540"/>
      <c r="C28" s="540"/>
      <c r="D28" s="540"/>
      <c r="E28" s="540"/>
      <c r="F28" s="540"/>
      <c r="G28" s="540"/>
      <c r="H28" s="540"/>
      <c r="I28" s="540"/>
      <c r="J28" s="540"/>
      <c r="K28" s="540"/>
      <c r="L28" s="540"/>
      <c r="M28" s="540"/>
      <c r="N28" s="540"/>
      <c r="T28" s="537" t="s">
        <v>1077</v>
      </c>
      <c r="U28" s="537" t="s">
        <v>844</v>
      </c>
      <c r="V28" s="1462" t="s">
        <v>698</v>
      </c>
      <c r="W28" s="1463">
        <v>12568</v>
      </c>
      <c r="X28" s="1463">
        <v>17751</v>
      </c>
      <c r="Y28" s="1463">
        <v>22769</v>
      </c>
      <c r="Z28" s="1463">
        <v>25567</v>
      </c>
      <c r="AA28" s="1463">
        <v>26448</v>
      </c>
      <c r="AB28" s="1463">
        <v>24698</v>
      </c>
      <c r="AC28" s="1463">
        <v>25144</v>
      </c>
      <c r="AD28" s="1463">
        <v>25491</v>
      </c>
      <c r="AE28" s="1463">
        <v>26693</v>
      </c>
      <c r="AF28" s="1463">
        <v>22771</v>
      </c>
    </row>
    <row r="29" spans="2:32">
      <c r="B29" s="540"/>
      <c r="C29" s="540"/>
      <c r="D29" s="540"/>
      <c r="E29" s="540"/>
      <c r="F29" s="540"/>
      <c r="G29" s="540"/>
      <c r="H29" s="540"/>
      <c r="I29" s="540"/>
      <c r="J29" s="540"/>
      <c r="K29" s="540"/>
      <c r="L29" s="540"/>
      <c r="M29" s="540"/>
      <c r="N29" s="540"/>
      <c r="T29" s="537" t="s">
        <v>1080</v>
      </c>
      <c r="U29" s="537" t="s">
        <v>675</v>
      </c>
      <c r="V29" s="537" t="s">
        <v>688</v>
      </c>
      <c r="W29" s="1463">
        <v>8023</v>
      </c>
      <c r="X29" s="1463">
        <v>13570</v>
      </c>
      <c r="Y29" s="1463">
        <v>15893</v>
      </c>
      <c r="Z29" s="1463">
        <v>17890</v>
      </c>
      <c r="AA29" s="1463">
        <v>17822</v>
      </c>
      <c r="AB29" s="1463">
        <v>16557</v>
      </c>
      <c r="AC29" s="1463">
        <v>15106</v>
      </c>
      <c r="AD29" s="1463">
        <v>14392</v>
      </c>
      <c r="AE29" s="1463">
        <v>11983</v>
      </c>
      <c r="AF29" s="1463">
        <v>7411</v>
      </c>
    </row>
    <row r="30" spans="2:32">
      <c r="B30" s="540"/>
      <c r="C30" s="540"/>
      <c r="D30" s="540"/>
      <c r="E30" s="540"/>
      <c r="F30" s="540"/>
      <c r="G30" s="540"/>
      <c r="H30" s="540"/>
      <c r="I30" s="540"/>
      <c r="J30" s="540"/>
      <c r="K30" s="540"/>
      <c r="L30" s="540"/>
      <c r="M30" s="540"/>
      <c r="N30" s="540"/>
      <c r="T30" s="537" t="s">
        <v>1079</v>
      </c>
      <c r="U30" s="537" t="s">
        <v>844</v>
      </c>
      <c r="V30" s="1462" t="s">
        <v>688</v>
      </c>
      <c r="W30" s="1463">
        <v>7062</v>
      </c>
      <c r="X30" s="1463">
        <v>14075</v>
      </c>
      <c r="Y30" s="1463">
        <v>16591</v>
      </c>
      <c r="Z30" s="1463">
        <v>17193</v>
      </c>
      <c r="AA30" s="1463">
        <v>16729</v>
      </c>
      <c r="AB30" s="1463">
        <v>14610</v>
      </c>
      <c r="AC30" s="1463">
        <v>12723</v>
      </c>
      <c r="AD30" s="1463">
        <v>11302</v>
      </c>
      <c r="AE30" s="1463">
        <v>5814</v>
      </c>
      <c r="AF30" s="1463">
        <v>3703</v>
      </c>
    </row>
    <row r="31" spans="2:32">
      <c r="B31" s="540"/>
      <c r="C31" s="540"/>
      <c r="D31" s="540"/>
      <c r="E31" s="540"/>
      <c r="F31" s="540"/>
      <c r="G31" s="540"/>
      <c r="H31" s="540"/>
      <c r="I31" s="540"/>
      <c r="J31" s="540"/>
      <c r="K31" s="540"/>
      <c r="L31" s="540"/>
      <c r="M31" s="540"/>
      <c r="N31" s="540"/>
      <c r="T31" s="537" t="s">
        <v>1078</v>
      </c>
      <c r="U31" s="537" t="s">
        <v>675</v>
      </c>
      <c r="V31" s="1462" t="s">
        <v>688</v>
      </c>
      <c r="W31" s="1463">
        <v>18270</v>
      </c>
      <c r="X31" s="1463">
        <v>23652</v>
      </c>
      <c r="Y31" s="1463">
        <v>27572</v>
      </c>
      <c r="Z31" s="1463">
        <v>30434</v>
      </c>
      <c r="AA31" s="1463">
        <v>33398</v>
      </c>
      <c r="AB31" s="1463">
        <v>35428</v>
      </c>
      <c r="AC31" s="1463">
        <v>37826</v>
      </c>
      <c r="AD31" s="1463">
        <v>39913</v>
      </c>
      <c r="AE31" s="1463">
        <v>41500</v>
      </c>
      <c r="AF31" s="1463">
        <v>40135</v>
      </c>
    </row>
    <row r="32" spans="2:32">
      <c r="B32" s="540"/>
      <c r="C32" s="540"/>
      <c r="D32" s="540"/>
      <c r="E32" s="540"/>
      <c r="F32" s="540"/>
      <c r="G32" s="540"/>
      <c r="H32" s="540"/>
      <c r="I32" s="540"/>
      <c r="J32" s="540"/>
      <c r="K32" s="540"/>
      <c r="L32" s="540"/>
      <c r="M32" s="540"/>
      <c r="N32" s="540"/>
      <c r="T32" s="537" t="s">
        <v>1077</v>
      </c>
      <c r="U32" s="537" t="s">
        <v>844</v>
      </c>
      <c r="V32" s="1462" t="s">
        <v>688</v>
      </c>
      <c r="W32" s="1463">
        <v>15357</v>
      </c>
      <c r="X32" s="1463">
        <v>20350</v>
      </c>
      <c r="Y32" s="1463">
        <v>23882</v>
      </c>
      <c r="Z32" s="1463">
        <v>25698</v>
      </c>
      <c r="AA32" s="1463">
        <v>27237</v>
      </c>
      <c r="AB32" s="1463">
        <v>28026</v>
      </c>
      <c r="AC32" s="1463">
        <v>29403</v>
      </c>
      <c r="AD32" s="1463">
        <v>31251</v>
      </c>
      <c r="AE32" s="1463">
        <v>32642</v>
      </c>
      <c r="AF32" s="1463">
        <v>28864</v>
      </c>
    </row>
    <row r="33" spans="1:32">
      <c r="B33" s="555" t="s">
        <v>1128</v>
      </c>
      <c r="C33" s="555"/>
      <c r="D33" s="555"/>
      <c r="E33" s="555"/>
      <c r="F33" s="555"/>
      <c r="G33" s="555"/>
      <c r="H33" s="555" t="s">
        <v>1127</v>
      </c>
      <c r="I33" s="555"/>
      <c r="J33" s="555"/>
      <c r="K33" s="555"/>
      <c r="L33" s="555"/>
      <c r="M33" s="555"/>
      <c r="N33" s="555" t="s">
        <v>1126</v>
      </c>
      <c r="O33" s="554"/>
      <c r="T33" s="537" t="s">
        <v>1080</v>
      </c>
      <c r="U33" s="537" t="s">
        <v>675</v>
      </c>
      <c r="V33" s="537" t="s">
        <v>695</v>
      </c>
      <c r="W33" s="1463">
        <v>2500</v>
      </c>
      <c r="X33" s="1463">
        <v>3918</v>
      </c>
      <c r="Y33" s="1463">
        <v>4341</v>
      </c>
      <c r="Z33" s="1463">
        <v>4705</v>
      </c>
      <c r="AA33" s="1463">
        <v>4515</v>
      </c>
      <c r="AB33" s="1463">
        <v>4122</v>
      </c>
      <c r="AC33" s="1463">
        <v>3800</v>
      </c>
      <c r="AD33" s="1463">
        <v>3329</v>
      </c>
      <c r="AE33" s="1463">
        <v>2679</v>
      </c>
      <c r="AF33" s="1463">
        <v>1797</v>
      </c>
    </row>
    <row r="34" spans="1:32">
      <c r="T34" s="537" t="s">
        <v>1079</v>
      </c>
      <c r="U34" s="537" t="s">
        <v>844</v>
      </c>
      <c r="V34" s="1462" t="s">
        <v>695</v>
      </c>
      <c r="W34" s="1463">
        <v>1630</v>
      </c>
      <c r="X34" s="1463">
        <v>3367</v>
      </c>
      <c r="Y34" s="1463">
        <v>3525</v>
      </c>
      <c r="Z34" s="1463">
        <v>3583</v>
      </c>
      <c r="AA34" s="1463">
        <v>3430</v>
      </c>
      <c r="AB34" s="1463">
        <v>2986</v>
      </c>
      <c r="AC34" s="1463">
        <v>2513</v>
      </c>
      <c r="AD34" s="1463">
        <v>2332</v>
      </c>
      <c r="AE34" s="1463">
        <v>1231</v>
      </c>
      <c r="AF34" s="1463">
        <v>934</v>
      </c>
    </row>
    <row r="35" spans="1:32">
      <c r="T35" s="537" t="s">
        <v>1078</v>
      </c>
      <c r="U35" s="537" t="s">
        <v>675</v>
      </c>
      <c r="V35" s="1462" t="s">
        <v>695</v>
      </c>
      <c r="W35" s="1463">
        <v>16118</v>
      </c>
      <c r="X35" s="1463">
        <v>20924</v>
      </c>
      <c r="Y35" s="1463">
        <v>25049</v>
      </c>
      <c r="Z35" s="1463">
        <v>27029</v>
      </c>
      <c r="AA35" s="1463">
        <v>29812</v>
      </c>
      <c r="AB35" s="1463">
        <v>30593</v>
      </c>
      <c r="AC35" s="1463">
        <v>32139</v>
      </c>
      <c r="AD35" s="1463">
        <v>35613</v>
      </c>
      <c r="AE35" s="1463">
        <v>33648</v>
      </c>
      <c r="AF35" s="1463">
        <v>27730</v>
      </c>
    </row>
    <row r="36" spans="1:32">
      <c r="T36" s="537" t="s">
        <v>1077</v>
      </c>
      <c r="U36" s="537" t="s">
        <v>844</v>
      </c>
      <c r="V36" s="1462" t="s">
        <v>695</v>
      </c>
      <c r="W36" s="1463">
        <v>16489</v>
      </c>
      <c r="X36" s="1463">
        <v>20629</v>
      </c>
      <c r="Y36" s="1463">
        <v>23788</v>
      </c>
      <c r="Z36" s="1463">
        <v>24846</v>
      </c>
      <c r="AA36" s="1463">
        <v>25781</v>
      </c>
      <c r="AB36" s="1463">
        <v>25320</v>
      </c>
      <c r="AC36" s="1463">
        <v>27071</v>
      </c>
      <c r="AD36" s="1463">
        <v>32648</v>
      </c>
      <c r="AE36" s="1463">
        <v>24134</v>
      </c>
      <c r="AF36" s="1463">
        <v>22396</v>
      </c>
    </row>
    <row r="37" spans="1:32">
      <c r="T37" s="537"/>
      <c r="U37" s="537"/>
      <c r="V37" s="537"/>
      <c r="W37" s="537"/>
      <c r="X37" s="537"/>
      <c r="Y37" s="537"/>
      <c r="Z37" s="537"/>
      <c r="AA37" s="537"/>
      <c r="AB37" s="537"/>
      <c r="AC37" s="537"/>
      <c r="AD37" s="537"/>
      <c r="AE37" s="537"/>
      <c r="AF37" s="537"/>
    </row>
    <row r="38" spans="1:32">
      <c r="T38" s="537"/>
      <c r="U38" s="537"/>
      <c r="V38" s="537"/>
      <c r="W38" s="537"/>
      <c r="X38" s="537"/>
      <c r="Y38" s="537"/>
      <c r="Z38" s="537"/>
      <c r="AA38" s="537"/>
      <c r="AB38" s="537"/>
      <c r="AC38" s="537"/>
      <c r="AD38" s="537"/>
      <c r="AE38" s="537"/>
      <c r="AF38" s="537"/>
    </row>
    <row r="39" spans="1:32">
      <c r="T39" s="537"/>
      <c r="U39" s="537"/>
      <c r="V39" s="537"/>
      <c r="W39" s="537"/>
      <c r="X39" s="537"/>
      <c r="Y39" s="537"/>
      <c r="Z39" s="537"/>
      <c r="AA39" s="537"/>
      <c r="AB39" s="537"/>
      <c r="AC39" s="537"/>
      <c r="AD39" s="537"/>
      <c r="AE39" s="537"/>
      <c r="AF39" s="537"/>
    </row>
    <row r="40" spans="1:32">
      <c r="A40" s="539"/>
      <c r="T40" s="537"/>
      <c r="U40" s="537"/>
      <c r="V40" s="537"/>
      <c r="W40" s="537"/>
      <c r="X40" s="537"/>
      <c r="Y40" s="537"/>
      <c r="Z40" s="537"/>
      <c r="AA40" s="537"/>
      <c r="AB40" s="537"/>
      <c r="AC40" s="537"/>
      <c r="AD40" s="537"/>
      <c r="AE40" s="537"/>
      <c r="AF40" s="537"/>
    </row>
    <row r="41" spans="1:32">
      <c r="A41" s="539"/>
      <c r="T41" s="537"/>
      <c r="U41" s="537"/>
      <c r="V41" s="537"/>
      <c r="W41" s="537"/>
      <c r="X41" s="537"/>
      <c r="Y41" s="537"/>
      <c r="Z41" s="537"/>
      <c r="AA41" s="537"/>
      <c r="AB41" s="537"/>
      <c r="AC41" s="537"/>
      <c r="AD41" s="537"/>
      <c r="AE41" s="537"/>
      <c r="AF41" s="537"/>
    </row>
    <row r="42" spans="1:32">
      <c r="A42" s="539"/>
      <c r="T42" s="1461" t="s">
        <v>1129</v>
      </c>
      <c r="U42" s="537"/>
      <c r="V42" s="537"/>
      <c r="W42" s="537"/>
      <c r="X42" s="537"/>
      <c r="Y42" s="537"/>
      <c r="Z42" s="537"/>
      <c r="AA42" s="537"/>
      <c r="AB42" s="537"/>
      <c r="AC42" s="537"/>
      <c r="AD42" s="537"/>
      <c r="AE42" s="537"/>
      <c r="AF42" s="537"/>
    </row>
    <row r="43" spans="1:32">
      <c r="A43" s="539"/>
      <c r="T43" s="537" t="s">
        <v>1080</v>
      </c>
      <c r="U43" s="537" t="s">
        <v>675</v>
      </c>
      <c r="V43" s="1462" t="s">
        <v>1070</v>
      </c>
      <c r="W43" s="1463">
        <v>2431</v>
      </c>
      <c r="X43" s="1463">
        <v>8610</v>
      </c>
      <c r="Y43" s="1463">
        <v>12175</v>
      </c>
      <c r="Z43" s="1463">
        <v>14560</v>
      </c>
      <c r="AA43" s="1463">
        <v>15201</v>
      </c>
      <c r="AB43" s="1463">
        <v>13862</v>
      </c>
      <c r="AC43" s="1463">
        <v>12997</v>
      </c>
      <c r="AD43" s="1463">
        <v>10829</v>
      </c>
      <c r="AE43" s="1463">
        <v>4151</v>
      </c>
      <c r="AF43" s="1463">
        <v>1650</v>
      </c>
    </row>
    <row r="44" spans="1:32">
      <c r="A44" s="539"/>
      <c r="T44" s="537" t="s">
        <v>1079</v>
      </c>
      <c r="U44" s="537" t="s">
        <v>844</v>
      </c>
      <c r="V44" s="1462" t="s">
        <v>1070</v>
      </c>
      <c r="W44" s="1463">
        <v>5683</v>
      </c>
      <c r="X44" s="1463">
        <v>23950</v>
      </c>
      <c r="Y44" s="1463">
        <v>34548</v>
      </c>
      <c r="Z44" s="1463">
        <v>42079</v>
      </c>
      <c r="AA44" s="1463">
        <v>48453</v>
      </c>
      <c r="AB44" s="1463">
        <v>46694</v>
      </c>
      <c r="AC44" s="1463">
        <v>41289</v>
      </c>
      <c r="AD44" s="1463">
        <v>25553</v>
      </c>
      <c r="AE44" s="1463">
        <v>4491</v>
      </c>
      <c r="AF44" s="1463">
        <v>1879</v>
      </c>
    </row>
    <row r="45" spans="1:32">
      <c r="A45" s="539"/>
      <c r="T45" s="537" t="s">
        <v>1078</v>
      </c>
      <c r="U45" s="537" t="s">
        <v>675</v>
      </c>
      <c r="V45" s="1462" t="s">
        <v>1070</v>
      </c>
      <c r="W45" s="1463">
        <v>11673</v>
      </c>
      <c r="X45" s="1463">
        <v>14414</v>
      </c>
      <c r="Y45" s="1463">
        <v>17419</v>
      </c>
      <c r="Z45" s="1463">
        <v>20553</v>
      </c>
      <c r="AA45" s="1463">
        <v>23913</v>
      </c>
      <c r="AB45" s="1463">
        <v>29353</v>
      </c>
      <c r="AC45" s="1463">
        <v>33788</v>
      </c>
      <c r="AD45" s="1463">
        <v>37676</v>
      </c>
      <c r="AE45" s="1463">
        <v>36000</v>
      </c>
      <c r="AF45" s="1463">
        <v>29062</v>
      </c>
    </row>
    <row r="46" spans="1:32">
      <c r="A46" s="539"/>
      <c r="T46" s="537" t="s">
        <v>1077</v>
      </c>
      <c r="U46" s="537" t="s">
        <v>844</v>
      </c>
      <c r="V46" s="1462" t="s">
        <v>1070</v>
      </c>
      <c r="W46" s="1463">
        <v>12036</v>
      </c>
      <c r="X46" s="1463">
        <v>14785</v>
      </c>
      <c r="Y46" s="1463">
        <v>17139</v>
      </c>
      <c r="Z46" s="1463">
        <v>19613</v>
      </c>
      <c r="AA46" s="1463">
        <v>22989</v>
      </c>
      <c r="AB46" s="1463">
        <v>27908</v>
      </c>
      <c r="AC46" s="1463">
        <v>33279</v>
      </c>
      <c r="AD46" s="1463">
        <v>37719</v>
      </c>
      <c r="AE46" s="1463">
        <v>35017</v>
      </c>
      <c r="AF46" s="1463">
        <v>31565</v>
      </c>
    </row>
    <row r="47" spans="1:32">
      <c r="A47" s="539"/>
      <c r="B47" s="19" t="s">
        <v>709</v>
      </c>
      <c r="T47" s="537" t="s">
        <v>1080</v>
      </c>
      <c r="U47" s="537" t="s">
        <v>675</v>
      </c>
      <c r="V47" s="1462" t="s">
        <v>1067</v>
      </c>
      <c r="W47" s="1463">
        <v>1426</v>
      </c>
      <c r="X47" s="1463">
        <v>3877</v>
      </c>
      <c r="Y47" s="1463">
        <v>5289</v>
      </c>
      <c r="Z47" s="1463">
        <v>5670</v>
      </c>
      <c r="AA47" s="1463">
        <v>5028</v>
      </c>
      <c r="AB47" s="1463">
        <v>4195</v>
      </c>
      <c r="AC47" s="1463">
        <v>4437</v>
      </c>
      <c r="AD47" s="1463">
        <v>3278</v>
      </c>
      <c r="AE47" s="1463">
        <v>1550</v>
      </c>
      <c r="AF47" s="1463">
        <v>388</v>
      </c>
    </row>
    <row r="48" spans="1:32">
      <c r="A48" s="539"/>
      <c r="T48" s="537" t="s">
        <v>1079</v>
      </c>
      <c r="U48" s="537" t="s">
        <v>844</v>
      </c>
      <c r="V48" s="1462" t="s">
        <v>1067</v>
      </c>
      <c r="W48" s="1463">
        <v>118</v>
      </c>
      <c r="X48" s="1463">
        <v>483</v>
      </c>
      <c r="Y48" s="1463">
        <v>736</v>
      </c>
      <c r="Z48" s="1463">
        <v>897</v>
      </c>
      <c r="AA48" s="1463">
        <v>826</v>
      </c>
      <c r="AB48" s="1463">
        <v>676</v>
      </c>
      <c r="AC48" s="1463">
        <v>623</v>
      </c>
      <c r="AD48" s="1463">
        <v>650</v>
      </c>
      <c r="AE48" s="1463">
        <v>198</v>
      </c>
      <c r="AF48" s="1463">
        <v>35</v>
      </c>
    </row>
    <row r="49" spans="1:32">
      <c r="A49" s="539"/>
      <c r="T49" s="537" t="s">
        <v>1078</v>
      </c>
      <c r="U49" s="537" t="s">
        <v>675</v>
      </c>
      <c r="V49" s="1462" t="s">
        <v>1067</v>
      </c>
      <c r="W49" s="1463">
        <v>47939</v>
      </c>
      <c r="X49" s="1463">
        <v>55049</v>
      </c>
      <c r="Y49" s="1463">
        <v>63383</v>
      </c>
      <c r="Z49" s="1463">
        <v>68170</v>
      </c>
      <c r="AA49" s="1463">
        <v>71710</v>
      </c>
      <c r="AB49" s="1463">
        <v>77090</v>
      </c>
      <c r="AC49" s="1463">
        <v>86680</v>
      </c>
      <c r="AD49" s="1463">
        <v>92957</v>
      </c>
      <c r="AE49" s="1463">
        <v>94434</v>
      </c>
      <c r="AF49" s="1463">
        <v>89332</v>
      </c>
    </row>
    <row r="50" spans="1:32">
      <c r="A50" s="539"/>
      <c r="T50" s="537" t="s">
        <v>1077</v>
      </c>
      <c r="U50" s="537" t="s">
        <v>844</v>
      </c>
      <c r="V50" s="1462" t="s">
        <v>1067</v>
      </c>
      <c r="W50" s="1463">
        <v>35284</v>
      </c>
      <c r="X50" s="1463">
        <v>41361</v>
      </c>
      <c r="Y50" s="1463">
        <v>47987</v>
      </c>
      <c r="Z50" s="1463">
        <v>51749</v>
      </c>
      <c r="AA50" s="1463">
        <v>58764</v>
      </c>
      <c r="AB50" s="1463">
        <v>61695</v>
      </c>
      <c r="AC50" s="1463">
        <v>70770</v>
      </c>
      <c r="AD50" s="1463">
        <v>74591</v>
      </c>
      <c r="AE50" s="1463">
        <v>82488</v>
      </c>
      <c r="AF50" s="1463">
        <v>74011</v>
      </c>
    </row>
    <row r="51" spans="1:32">
      <c r="T51" s="537" t="s">
        <v>1080</v>
      </c>
      <c r="U51" s="537" t="s">
        <v>675</v>
      </c>
      <c r="V51" s="1462" t="s">
        <v>1069</v>
      </c>
      <c r="W51" s="1463">
        <v>27</v>
      </c>
      <c r="X51" s="1463">
        <v>232</v>
      </c>
      <c r="Y51" s="1463">
        <v>793</v>
      </c>
      <c r="Z51" s="1463">
        <v>1905</v>
      </c>
      <c r="AA51" s="1463">
        <v>2190</v>
      </c>
      <c r="AB51" s="1463">
        <v>1622</v>
      </c>
      <c r="AC51" s="1463">
        <v>1819</v>
      </c>
      <c r="AD51" s="1463">
        <v>2031</v>
      </c>
      <c r="AE51" s="1463">
        <v>1752</v>
      </c>
      <c r="AF51" s="1463">
        <v>1222</v>
      </c>
    </row>
    <row r="52" spans="1:32">
      <c r="T52" s="537" t="s">
        <v>1079</v>
      </c>
      <c r="U52" s="537" t="s">
        <v>844</v>
      </c>
      <c r="V52" s="1462" t="s">
        <v>1069</v>
      </c>
      <c r="W52" s="1463">
        <v>31</v>
      </c>
      <c r="X52" s="1463">
        <v>294</v>
      </c>
      <c r="Y52" s="1463">
        <v>981</v>
      </c>
      <c r="Z52" s="1463">
        <v>2358</v>
      </c>
      <c r="AA52" s="1463">
        <v>2728</v>
      </c>
      <c r="AB52" s="1463">
        <v>2027</v>
      </c>
      <c r="AC52" s="1463">
        <v>2245</v>
      </c>
      <c r="AD52" s="1463">
        <v>2516</v>
      </c>
      <c r="AE52" s="1463">
        <v>1626</v>
      </c>
      <c r="AF52" s="1463">
        <v>805</v>
      </c>
    </row>
    <row r="53" spans="1:32">
      <c r="T53" s="537" t="s">
        <v>1078</v>
      </c>
      <c r="U53" s="537" t="s">
        <v>675</v>
      </c>
      <c r="V53" s="1462" t="s">
        <v>1069</v>
      </c>
      <c r="W53" s="1463">
        <v>17891</v>
      </c>
      <c r="X53" s="1463">
        <v>26939</v>
      </c>
      <c r="Y53" s="1463">
        <v>37477</v>
      </c>
      <c r="Z53" s="1463">
        <v>44775</v>
      </c>
      <c r="AA53" s="1463">
        <v>52422</v>
      </c>
      <c r="AB53" s="1463">
        <v>60730</v>
      </c>
      <c r="AC53" s="1463">
        <v>71436</v>
      </c>
      <c r="AD53" s="1463">
        <v>80410</v>
      </c>
      <c r="AE53" s="1463">
        <v>87053</v>
      </c>
      <c r="AF53" s="1463">
        <v>88003</v>
      </c>
    </row>
    <row r="54" spans="1:32">
      <c r="T54" s="537" t="s">
        <v>1077</v>
      </c>
      <c r="U54" s="537" t="s">
        <v>844</v>
      </c>
      <c r="V54" s="1462" t="s">
        <v>1069</v>
      </c>
      <c r="W54" s="1463">
        <v>15772</v>
      </c>
      <c r="X54" s="1463">
        <v>26083</v>
      </c>
      <c r="Y54" s="1463">
        <v>33349</v>
      </c>
      <c r="Z54" s="1463">
        <v>43886</v>
      </c>
      <c r="AA54" s="1463">
        <v>49260</v>
      </c>
      <c r="AB54" s="1463">
        <v>59217</v>
      </c>
      <c r="AC54" s="1463">
        <v>70712</v>
      </c>
      <c r="AD54" s="1463">
        <v>77565</v>
      </c>
      <c r="AE54" s="1463">
        <v>80621</v>
      </c>
      <c r="AF54" s="1463">
        <v>82496</v>
      </c>
    </row>
    <row r="55" spans="1:32">
      <c r="T55" s="537" t="s">
        <v>1080</v>
      </c>
      <c r="U55" s="537" t="s">
        <v>675</v>
      </c>
      <c r="V55" s="1462" t="s">
        <v>1072</v>
      </c>
      <c r="W55" s="1463">
        <v>7</v>
      </c>
      <c r="X55" s="1463">
        <v>150</v>
      </c>
      <c r="Y55" s="1463">
        <v>682</v>
      </c>
      <c r="Z55" s="1463">
        <v>1105</v>
      </c>
      <c r="AA55" s="1463">
        <v>1317</v>
      </c>
      <c r="AB55" s="1463">
        <v>1211</v>
      </c>
      <c r="AC55" s="1463">
        <v>1154</v>
      </c>
      <c r="AD55" s="1463">
        <v>1081</v>
      </c>
      <c r="AE55" s="1463">
        <v>601</v>
      </c>
      <c r="AF55" s="1463">
        <v>507</v>
      </c>
    </row>
    <row r="56" spans="1:32">
      <c r="B56" s="544"/>
      <c r="C56" s="544"/>
      <c r="D56" s="544"/>
      <c r="E56" s="544"/>
      <c r="F56" s="544"/>
      <c r="G56" s="544"/>
      <c r="H56" s="544"/>
      <c r="I56" s="544"/>
      <c r="J56" s="544"/>
      <c r="K56" s="544"/>
      <c r="L56" s="544"/>
      <c r="M56" s="544"/>
      <c r="N56" s="544"/>
      <c r="R56" s="539"/>
      <c r="T56" s="537" t="s">
        <v>1079</v>
      </c>
      <c r="U56" s="537" t="s">
        <v>844</v>
      </c>
      <c r="V56" s="1462" t="s">
        <v>1072</v>
      </c>
      <c r="W56" s="1463">
        <v>1</v>
      </c>
      <c r="X56" s="1463">
        <v>146</v>
      </c>
      <c r="Y56" s="1463">
        <v>686</v>
      </c>
      <c r="Z56" s="1463">
        <v>1308</v>
      </c>
      <c r="AA56" s="1463">
        <v>1622</v>
      </c>
      <c r="AB56" s="1463">
        <v>1477</v>
      </c>
      <c r="AC56" s="1463">
        <v>1333</v>
      </c>
      <c r="AD56" s="1463">
        <v>1184</v>
      </c>
      <c r="AE56" s="1463">
        <v>667</v>
      </c>
      <c r="AF56" s="1463">
        <v>380</v>
      </c>
    </row>
    <row r="57" spans="1:32">
      <c r="T57" s="537" t="s">
        <v>1078</v>
      </c>
      <c r="U57" s="537" t="s">
        <v>675</v>
      </c>
      <c r="V57" s="1462" t="s">
        <v>1072</v>
      </c>
      <c r="W57" s="1463">
        <v>81264</v>
      </c>
      <c r="X57" s="1463">
        <v>93547</v>
      </c>
      <c r="Y57" s="1463">
        <v>109038</v>
      </c>
      <c r="Z57" s="1463">
        <v>125889</v>
      </c>
      <c r="AA57" s="1463">
        <v>143238</v>
      </c>
      <c r="AB57" s="1463">
        <v>162625</v>
      </c>
      <c r="AC57" s="1463">
        <v>181947</v>
      </c>
      <c r="AD57" s="1463">
        <v>194174</v>
      </c>
      <c r="AE57" s="1463">
        <v>202422</v>
      </c>
      <c r="AF57" s="1463">
        <v>242001</v>
      </c>
    </row>
    <row r="58" spans="1:32">
      <c r="T58" s="537" t="s">
        <v>1077</v>
      </c>
      <c r="U58" s="537" t="s">
        <v>844</v>
      </c>
      <c r="V58" s="1462" t="s">
        <v>1072</v>
      </c>
      <c r="W58" s="1463">
        <v>73197</v>
      </c>
      <c r="X58" s="1463">
        <v>86068</v>
      </c>
      <c r="Y58" s="1463">
        <v>100153</v>
      </c>
      <c r="Z58" s="1463">
        <v>114252</v>
      </c>
      <c r="AA58" s="1463">
        <v>132444</v>
      </c>
      <c r="AB58" s="1463">
        <v>147697</v>
      </c>
      <c r="AC58" s="1463">
        <v>160824</v>
      </c>
      <c r="AD58" s="1463">
        <v>165969</v>
      </c>
      <c r="AE58" s="1463">
        <v>174011</v>
      </c>
      <c r="AF58" s="1463">
        <v>208968</v>
      </c>
    </row>
    <row r="59" spans="1:32">
      <c r="T59" s="537" t="s">
        <v>1080</v>
      </c>
      <c r="U59" s="537" t="s">
        <v>675</v>
      </c>
      <c r="V59" s="1462" t="s">
        <v>1068</v>
      </c>
      <c r="W59" s="1463">
        <v>1106</v>
      </c>
      <c r="X59" s="1463">
        <v>3645</v>
      </c>
      <c r="Y59" s="1463">
        <v>5766</v>
      </c>
      <c r="Z59" s="1463">
        <v>7086</v>
      </c>
      <c r="AA59" s="1463">
        <v>7558</v>
      </c>
      <c r="AB59" s="1463">
        <v>6317</v>
      </c>
      <c r="AC59" s="1463">
        <v>6044</v>
      </c>
      <c r="AD59" s="1463">
        <v>5722</v>
      </c>
      <c r="AE59" s="1463">
        <v>4610</v>
      </c>
      <c r="AF59" s="1463">
        <v>3255</v>
      </c>
    </row>
    <row r="60" spans="1:32">
      <c r="T60" s="537" t="s">
        <v>1079</v>
      </c>
      <c r="U60" s="537" t="s">
        <v>844</v>
      </c>
      <c r="V60" s="1462" t="s">
        <v>1068</v>
      </c>
      <c r="W60" s="1463">
        <v>1122</v>
      </c>
      <c r="X60" s="1463">
        <v>3783</v>
      </c>
      <c r="Y60" s="1463">
        <v>6615</v>
      </c>
      <c r="Z60" s="1463">
        <v>7978</v>
      </c>
      <c r="AA60" s="1463">
        <v>8401</v>
      </c>
      <c r="AB60" s="1463">
        <v>6489</v>
      </c>
      <c r="AC60" s="1463">
        <v>6115</v>
      </c>
      <c r="AD60" s="1463">
        <v>5025</v>
      </c>
      <c r="AE60" s="1463">
        <v>3240</v>
      </c>
      <c r="AF60" s="1463">
        <v>1703</v>
      </c>
    </row>
    <row r="61" spans="1:32">
      <c r="T61" s="537" t="s">
        <v>1078</v>
      </c>
      <c r="U61" s="537" t="s">
        <v>675</v>
      </c>
      <c r="V61" s="1462" t="s">
        <v>1068</v>
      </c>
      <c r="W61" s="1463">
        <v>7301</v>
      </c>
      <c r="X61" s="1463">
        <v>10719</v>
      </c>
      <c r="Y61" s="1463">
        <v>15461</v>
      </c>
      <c r="Z61" s="1463">
        <v>19232</v>
      </c>
      <c r="AA61" s="1463">
        <v>23389</v>
      </c>
      <c r="AB61" s="1463">
        <v>27780</v>
      </c>
      <c r="AC61" s="1463">
        <v>33332</v>
      </c>
      <c r="AD61" s="1463">
        <v>36234</v>
      </c>
      <c r="AE61" s="1463">
        <v>37658</v>
      </c>
      <c r="AF61" s="1463">
        <v>39542</v>
      </c>
    </row>
    <row r="62" spans="1:32">
      <c r="T62" s="537" t="s">
        <v>1077</v>
      </c>
      <c r="U62" s="537" t="s">
        <v>844</v>
      </c>
      <c r="V62" s="1462" t="s">
        <v>1068</v>
      </c>
      <c r="W62" s="1463">
        <v>7037</v>
      </c>
      <c r="X62" s="1463">
        <v>11138</v>
      </c>
      <c r="Y62" s="1463">
        <v>15408</v>
      </c>
      <c r="Z62" s="1463">
        <v>18910</v>
      </c>
      <c r="AA62" s="1463">
        <v>23082</v>
      </c>
      <c r="AB62" s="1463">
        <v>28389</v>
      </c>
      <c r="AC62" s="1463">
        <v>34659</v>
      </c>
      <c r="AD62" s="1463">
        <v>37278</v>
      </c>
      <c r="AE62" s="1463">
        <v>36702</v>
      </c>
      <c r="AF62" s="1463">
        <v>38893</v>
      </c>
    </row>
    <row r="63" spans="1:32">
      <c r="T63" s="537" t="s">
        <v>1080</v>
      </c>
      <c r="U63" s="537" t="s">
        <v>675</v>
      </c>
      <c r="V63" s="1462" t="s">
        <v>1071</v>
      </c>
      <c r="W63" s="1463">
        <v>0</v>
      </c>
      <c r="X63" s="1463">
        <v>15</v>
      </c>
      <c r="Y63" s="1463">
        <v>99</v>
      </c>
      <c r="Z63" s="1463">
        <v>118</v>
      </c>
      <c r="AA63" s="1463">
        <v>98</v>
      </c>
      <c r="AB63" s="1463">
        <v>64</v>
      </c>
      <c r="AC63" s="1463">
        <v>69</v>
      </c>
      <c r="AD63" s="1463">
        <v>107</v>
      </c>
      <c r="AE63" s="1463">
        <v>115</v>
      </c>
      <c r="AF63" s="1463">
        <v>63</v>
      </c>
    </row>
    <row r="64" spans="1:32">
      <c r="T64" s="537" t="s">
        <v>1079</v>
      </c>
      <c r="U64" s="537" t="s">
        <v>844</v>
      </c>
      <c r="V64" s="1462" t="s">
        <v>1071</v>
      </c>
      <c r="W64" s="1463">
        <v>0</v>
      </c>
      <c r="X64" s="1463">
        <v>11</v>
      </c>
      <c r="Y64" s="1463">
        <v>63</v>
      </c>
      <c r="Z64" s="1463">
        <v>77</v>
      </c>
      <c r="AA64" s="1463">
        <v>74</v>
      </c>
      <c r="AB64" s="1463">
        <v>35</v>
      </c>
      <c r="AC64" s="1463">
        <v>27</v>
      </c>
      <c r="AD64" s="1463">
        <v>27</v>
      </c>
      <c r="AE64" s="1463">
        <v>32</v>
      </c>
      <c r="AF64" s="1463">
        <v>22</v>
      </c>
    </row>
    <row r="65" spans="2:32">
      <c r="T65" s="537" t="s">
        <v>1078</v>
      </c>
      <c r="U65" s="537" t="s">
        <v>675</v>
      </c>
      <c r="V65" s="1462" t="s">
        <v>1071</v>
      </c>
      <c r="W65" s="1463">
        <v>0</v>
      </c>
      <c r="X65" s="1463">
        <v>93408</v>
      </c>
      <c r="Y65" s="1463">
        <v>100064</v>
      </c>
      <c r="Z65" s="1463">
        <v>117208</v>
      </c>
      <c r="AA65" s="1463">
        <v>156801</v>
      </c>
      <c r="AB65" s="1463">
        <v>218546</v>
      </c>
      <c r="AC65" s="1463">
        <v>259201</v>
      </c>
      <c r="AD65" s="1463">
        <v>310821</v>
      </c>
      <c r="AE65" s="1463">
        <v>340175</v>
      </c>
      <c r="AF65" s="1463">
        <v>337492</v>
      </c>
    </row>
    <row r="66" spans="2:32">
      <c r="T66" s="537" t="s">
        <v>1077</v>
      </c>
      <c r="U66" s="537" t="s">
        <v>844</v>
      </c>
      <c r="V66" s="1462" t="s">
        <v>1071</v>
      </c>
      <c r="W66" s="1463">
        <v>0</v>
      </c>
      <c r="X66" s="1463">
        <v>89358</v>
      </c>
      <c r="Y66" s="1463">
        <v>97068</v>
      </c>
      <c r="Z66" s="1463">
        <v>107633</v>
      </c>
      <c r="AA66" s="1463">
        <v>149615</v>
      </c>
      <c r="AB66" s="1463">
        <v>192155</v>
      </c>
      <c r="AC66" s="1463">
        <v>237881</v>
      </c>
      <c r="AD66" s="1463">
        <v>297478</v>
      </c>
      <c r="AE66" s="1463">
        <v>363488</v>
      </c>
      <c r="AF66" s="1463">
        <v>320282</v>
      </c>
    </row>
    <row r="67" spans="2:32">
      <c r="T67" s="537" t="s">
        <v>1080</v>
      </c>
      <c r="U67" s="537" t="s">
        <v>675</v>
      </c>
      <c r="V67" s="1462" t="s">
        <v>1066</v>
      </c>
      <c r="W67" s="1463">
        <v>72</v>
      </c>
      <c r="X67" s="1463">
        <v>396</v>
      </c>
      <c r="Y67" s="1463">
        <v>422</v>
      </c>
      <c r="Z67" s="1463">
        <v>393</v>
      </c>
      <c r="AA67" s="1463">
        <v>307</v>
      </c>
      <c r="AB67" s="1463">
        <v>152</v>
      </c>
      <c r="AC67" s="1463">
        <v>68</v>
      </c>
      <c r="AD67" s="1463">
        <v>62</v>
      </c>
      <c r="AE67" s="1463">
        <v>33</v>
      </c>
      <c r="AF67" s="1463">
        <v>6</v>
      </c>
    </row>
    <row r="68" spans="2:32">
      <c r="T68" s="537" t="s">
        <v>1079</v>
      </c>
      <c r="U68" s="537" t="s">
        <v>844</v>
      </c>
      <c r="V68" s="1462" t="s">
        <v>1066</v>
      </c>
      <c r="W68" s="1463">
        <v>4</v>
      </c>
      <c r="X68" s="1463">
        <v>17</v>
      </c>
      <c r="Y68" s="1463">
        <v>35</v>
      </c>
      <c r="Z68" s="1463">
        <v>34</v>
      </c>
      <c r="AA68" s="1463">
        <v>19</v>
      </c>
      <c r="AB68" s="1463">
        <v>17</v>
      </c>
      <c r="AC68" s="1463">
        <v>8</v>
      </c>
      <c r="AD68" s="1463">
        <v>7</v>
      </c>
      <c r="AE68" s="1463">
        <v>3</v>
      </c>
      <c r="AF68" s="1463">
        <v>0</v>
      </c>
    </row>
    <row r="69" spans="2:32">
      <c r="T69" s="537" t="s">
        <v>1078</v>
      </c>
      <c r="U69" s="537" t="s">
        <v>675</v>
      </c>
      <c r="V69" s="1462" t="s">
        <v>1066</v>
      </c>
      <c r="W69" s="1463">
        <v>48540</v>
      </c>
      <c r="X69" s="1463">
        <v>58527</v>
      </c>
      <c r="Y69" s="1463">
        <v>71751</v>
      </c>
      <c r="Z69" s="1463">
        <v>75386</v>
      </c>
      <c r="AA69" s="1463">
        <v>79059</v>
      </c>
      <c r="AB69" s="1463">
        <v>83442</v>
      </c>
      <c r="AC69" s="1463">
        <v>97241</v>
      </c>
      <c r="AD69" s="1463">
        <v>103243</v>
      </c>
      <c r="AE69" s="1463">
        <v>107450</v>
      </c>
      <c r="AF69" s="1463">
        <v>99087</v>
      </c>
    </row>
    <row r="70" spans="2:32">
      <c r="B70" s="543"/>
      <c r="C70" s="543"/>
      <c r="D70" s="543"/>
      <c r="E70" s="543"/>
      <c r="F70" s="543"/>
      <c r="G70" s="543"/>
      <c r="H70" s="543"/>
      <c r="I70" s="543"/>
      <c r="J70" s="543"/>
      <c r="K70" s="543"/>
      <c r="L70" s="543"/>
      <c r="M70" s="543"/>
      <c r="N70" s="543"/>
      <c r="T70" s="537" t="s">
        <v>1077</v>
      </c>
      <c r="U70" s="537" t="s">
        <v>844</v>
      </c>
      <c r="V70" s="1462" t="s">
        <v>1066</v>
      </c>
      <c r="W70" s="1463">
        <v>55427</v>
      </c>
      <c r="X70" s="1463">
        <v>48919</v>
      </c>
      <c r="Y70" s="1463">
        <v>56577</v>
      </c>
      <c r="Z70" s="1463">
        <v>55930</v>
      </c>
      <c r="AA70" s="1463">
        <v>62880</v>
      </c>
      <c r="AB70" s="1463">
        <v>54237</v>
      </c>
      <c r="AC70" s="1463">
        <v>47094</v>
      </c>
      <c r="AD70" s="1463">
        <v>95672</v>
      </c>
      <c r="AE70" s="1463">
        <v>142434</v>
      </c>
      <c r="AF70" s="1463">
        <v>0</v>
      </c>
    </row>
    <row r="71" spans="2:32">
      <c r="T71" s="537" t="s">
        <v>1080</v>
      </c>
      <c r="U71" s="537" t="s">
        <v>675</v>
      </c>
      <c r="V71" s="1462" t="s">
        <v>1065</v>
      </c>
      <c r="W71" s="1463">
        <v>4310</v>
      </c>
      <c r="X71" s="1463">
        <v>10675</v>
      </c>
      <c r="Y71" s="1463">
        <v>12335</v>
      </c>
      <c r="Z71" s="1463">
        <v>13259</v>
      </c>
      <c r="AA71" s="1463">
        <v>9164</v>
      </c>
      <c r="AB71" s="1463">
        <v>5488</v>
      </c>
      <c r="AC71" s="1463">
        <v>2402</v>
      </c>
      <c r="AD71" s="1463">
        <v>672</v>
      </c>
      <c r="AE71" s="1463">
        <v>171</v>
      </c>
      <c r="AF71" s="1463">
        <v>149</v>
      </c>
    </row>
    <row r="72" spans="2:32">
      <c r="T72" s="537" t="s">
        <v>1079</v>
      </c>
      <c r="U72" s="537" t="s">
        <v>844</v>
      </c>
      <c r="V72" s="1462" t="s">
        <v>1065</v>
      </c>
      <c r="W72" s="1463">
        <v>1588</v>
      </c>
      <c r="X72" s="1463">
        <v>4252</v>
      </c>
      <c r="Y72" s="1463">
        <v>5167</v>
      </c>
      <c r="Z72" s="1463">
        <v>4788</v>
      </c>
      <c r="AA72" s="1463">
        <v>2495</v>
      </c>
      <c r="AB72" s="1463">
        <v>1029</v>
      </c>
      <c r="AC72" s="1463">
        <v>404</v>
      </c>
      <c r="AD72" s="1463">
        <v>145</v>
      </c>
      <c r="AE72" s="1463">
        <v>54</v>
      </c>
      <c r="AF72" s="1463">
        <v>46</v>
      </c>
    </row>
    <row r="73" spans="2:32">
      <c r="T73" s="537" t="s">
        <v>1078</v>
      </c>
      <c r="U73" s="537" t="s">
        <v>675</v>
      </c>
      <c r="V73" s="1462" t="s">
        <v>1065</v>
      </c>
      <c r="W73" s="1463">
        <v>19652</v>
      </c>
      <c r="X73" s="1463">
        <v>21700</v>
      </c>
      <c r="Y73" s="1463">
        <v>23668</v>
      </c>
      <c r="Z73" s="1463">
        <v>25297</v>
      </c>
      <c r="AA73" s="1463">
        <v>29052</v>
      </c>
      <c r="AB73" s="1463">
        <v>35273</v>
      </c>
      <c r="AC73" s="1463">
        <v>37371</v>
      </c>
      <c r="AD73" s="1463">
        <v>33288</v>
      </c>
      <c r="AE73" s="1463">
        <v>32350</v>
      </c>
      <c r="AF73" s="1463">
        <v>30634</v>
      </c>
    </row>
    <row r="74" spans="2:32">
      <c r="T74" s="537" t="s">
        <v>1077</v>
      </c>
      <c r="U74" s="537" t="s">
        <v>844</v>
      </c>
      <c r="V74" s="1462" t="s">
        <v>1065</v>
      </c>
      <c r="W74" s="1463">
        <v>21088</v>
      </c>
      <c r="X74" s="1463">
        <v>23334</v>
      </c>
      <c r="Y74" s="1463">
        <v>23705</v>
      </c>
      <c r="Z74" s="1463">
        <v>24662</v>
      </c>
      <c r="AA74" s="1463">
        <v>28295</v>
      </c>
      <c r="AB74" s="1463">
        <v>33407</v>
      </c>
      <c r="AC74" s="1463">
        <v>36992</v>
      </c>
      <c r="AD74" s="1463">
        <v>36254</v>
      </c>
      <c r="AE74" s="1463">
        <v>37255</v>
      </c>
      <c r="AF74" s="1463">
        <v>32445</v>
      </c>
    </row>
    <row r="75" spans="2:32">
      <c r="T75" s="537"/>
      <c r="U75" s="537"/>
      <c r="V75" s="537"/>
      <c r="W75" s="537"/>
      <c r="X75" s="537"/>
      <c r="Y75" s="537"/>
      <c r="Z75" s="537"/>
      <c r="AA75" s="537"/>
      <c r="AB75" s="537"/>
      <c r="AC75" s="537"/>
      <c r="AD75" s="537"/>
      <c r="AE75" s="537"/>
      <c r="AF75" s="537"/>
    </row>
    <row r="76" spans="2:32">
      <c r="T76" s="537"/>
      <c r="U76" s="537"/>
      <c r="V76" s="537"/>
      <c r="W76" s="537"/>
      <c r="X76" s="537"/>
      <c r="Y76" s="537"/>
      <c r="Z76" s="537"/>
      <c r="AA76" s="537"/>
      <c r="AB76" s="537"/>
      <c r="AC76" s="537"/>
      <c r="AD76" s="537"/>
      <c r="AE76" s="537"/>
      <c r="AF76" s="537"/>
    </row>
    <row r="77" spans="2:32">
      <c r="T77" s="537"/>
      <c r="U77" s="537"/>
      <c r="V77" s="537"/>
      <c r="W77" s="537"/>
      <c r="X77" s="537"/>
      <c r="Y77" s="537"/>
      <c r="Z77" s="537"/>
      <c r="AA77" s="537"/>
      <c r="AB77" s="537"/>
      <c r="AC77" s="537"/>
      <c r="AD77" s="537"/>
      <c r="AE77" s="537"/>
      <c r="AF77" s="537"/>
    </row>
    <row r="78" spans="2:32">
      <c r="T78" s="1461" t="s">
        <v>1106</v>
      </c>
      <c r="U78" s="537"/>
      <c r="V78" s="537"/>
      <c r="W78" s="537"/>
      <c r="X78" s="537"/>
      <c r="Y78" s="537"/>
      <c r="Z78" s="537"/>
      <c r="AA78" s="537"/>
      <c r="AB78" s="537"/>
      <c r="AC78" s="537"/>
      <c r="AD78" s="537"/>
      <c r="AE78" s="537"/>
      <c r="AF78" s="537"/>
    </row>
    <row r="79" spans="2:32">
      <c r="T79" s="537" t="s">
        <v>1080</v>
      </c>
      <c r="U79" s="537" t="s">
        <v>675</v>
      </c>
      <c r="V79" s="537" t="s">
        <v>0</v>
      </c>
      <c r="W79" s="1463">
        <v>431547</v>
      </c>
      <c r="X79" s="1463">
        <v>659589</v>
      </c>
      <c r="Y79" s="1463">
        <v>718219</v>
      </c>
      <c r="Z79" s="1463">
        <v>722294</v>
      </c>
      <c r="AA79" s="1463">
        <v>613665</v>
      </c>
      <c r="AB79" s="1463">
        <v>479477</v>
      </c>
      <c r="AC79" s="1463">
        <v>378212</v>
      </c>
      <c r="AD79" s="1463">
        <v>298406</v>
      </c>
      <c r="AE79" s="1463">
        <v>204957</v>
      </c>
      <c r="AF79" s="1463">
        <v>87475</v>
      </c>
    </row>
    <row r="80" spans="2:32">
      <c r="T80" s="537" t="s">
        <v>1079</v>
      </c>
      <c r="U80" s="537" t="s">
        <v>844</v>
      </c>
      <c r="V80" s="537" t="s">
        <v>0</v>
      </c>
      <c r="W80" s="1463">
        <v>196438</v>
      </c>
      <c r="X80" s="1463">
        <v>355659</v>
      </c>
      <c r="Y80" s="1463">
        <v>394760</v>
      </c>
      <c r="Z80" s="1463">
        <v>388990</v>
      </c>
      <c r="AA80" s="1463">
        <v>346152</v>
      </c>
      <c r="AB80" s="1463">
        <v>270797</v>
      </c>
      <c r="AC80" s="1463">
        <v>213140</v>
      </c>
      <c r="AD80" s="1463">
        <v>170732</v>
      </c>
      <c r="AE80" s="1463">
        <v>73380</v>
      </c>
      <c r="AF80" s="1463">
        <v>34875</v>
      </c>
    </row>
    <row r="81" spans="1:32">
      <c r="T81" s="537" t="s">
        <v>1078</v>
      </c>
      <c r="U81" s="537" t="s">
        <v>675</v>
      </c>
      <c r="V81" s="537" t="s">
        <v>0</v>
      </c>
      <c r="W81" s="1463">
        <v>18077</v>
      </c>
      <c r="X81" s="1463">
        <v>24488</v>
      </c>
      <c r="Y81" s="1463">
        <v>30106</v>
      </c>
      <c r="Z81" s="1463">
        <v>33954</v>
      </c>
      <c r="AA81" s="1463">
        <v>37236</v>
      </c>
      <c r="AB81" s="1463">
        <v>39855</v>
      </c>
      <c r="AC81" s="1463">
        <v>41168</v>
      </c>
      <c r="AD81" s="1463">
        <v>43294</v>
      </c>
      <c r="AE81" s="1463">
        <v>44058</v>
      </c>
      <c r="AF81" s="1463">
        <v>39205</v>
      </c>
    </row>
    <row r="82" spans="1:32">
      <c r="T82" s="537" t="s">
        <v>1077</v>
      </c>
      <c r="U82" s="537" t="s">
        <v>844</v>
      </c>
      <c r="V82" s="537" t="s">
        <v>0</v>
      </c>
      <c r="W82" s="1463">
        <v>16028</v>
      </c>
      <c r="X82" s="1463">
        <v>21815</v>
      </c>
      <c r="Y82" s="1463">
        <v>25895</v>
      </c>
      <c r="Z82" s="1463">
        <v>28447</v>
      </c>
      <c r="AA82" s="1463">
        <v>30639</v>
      </c>
      <c r="AB82" s="1463">
        <v>32527</v>
      </c>
      <c r="AC82" s="1463">
        <v>34645</v>
      </c>
      <c r="AD82" s="1463">
        <v>37592</v>
      </c>
      <c r="AE82" s="1463">
        <v>39790</v>
      </c>
      <c r="AF82" s="1463">
        <v>35549</v>
      </c>
    </row>
    <row r="83" spans="1:32">
      <c r="T83" s="537"/>
      <c r="U83" s="537"/>
      <c r="V83" s="537"/>
      <c r="W83" s="537"/>
      <c r="X83" s="537"/>
      <c r="Y83" s="537"/>
      <c r="Z83" s="537"/>
      <c r="AA83" s="537"/>
      <c r="AB83" s="537"/>
      <c r="AC83" s="537"/>
      <c r="AD83" s="537"/>
      <c r="AE83" s="537"/>
      <c r="AF83" s="537"/>
    </row>
    <row r="84" spans="1:32">
      <c r="B84" s="543"/>
      <c r="C84" s="543"/>
      <c r="D84" s="543"/>
      <c r="E84" s="543"/>
      <c r="F84" s="543"/>
      <c r="G84" s="543"/>
      <c r="H84" s="543"/>
      <c r="I84" s="543"/>
      <c r="J84" s="543"/>
      <c r="K84" s="543"/>
      <c r="L84" s="543"/>
      <c r="M84" s="543"/>
      <c r="N84" s="543"/>
      <c r="T84" s="537"/>
      <c r="U84" s="537"/>
      <c r="V84" s="537"/>
      <c r="W84" s="537"/>
      <c r="X84" s="537"/>
      <c r="Y84" s="537"/>
      <c r="Z84" s="537"/>
      <c r="AA84" s="537"/>
      <c r="AB84" s="537"/>
      <c r="AC84" s="537"/>
      <c r="AD84" s="537"/>
      <c r="AE84" s="537"/>
      <c r="AF84" s="537"/>
    </row>
    <row r="85" spans="1:32">
      <c r="T85" s="537"/>
      <c r="U85" s="537"/>
      <c r="V85" s="537"/>
      <c r="W85" s="537"/>
      <c r="X85" s="537"/>
      <c r="Y85" s="537"/>
      <c r="Z85" s="537"/>
      <c r="AA85" s="537"/>
      <c r="AB85" s="537"/>
      <c r="AC85" s="537"/>
      <c r="AD85" s="537"/>
      <c r="AE85" s="537"/>
      <c r="AF85" s="537"/>
    </row>
    <row r="86" spans="1:32">
      <c r="T86" s="549"/>
      <c r="U86" s="549"/>
      <c r="V86" s="549"/>
      <c r="W86" s="549"/>
      <c r="X86" s="549"/>
      <c r="Y86" s="549"/>
      <c r="Z86" s="549"/>
      <c r="AA86" s="549"/>
      <c r="AB86" s="549"/>
      <c r="AC86" s="549"/>
      <c r="AD86" s="549"/>
      <c r="AE86" s="549"/>
      <c r="AF86" s="549"/>
    </row>
    <row r="87" spans="1:32">
      <c r="T87" s="549"/>
      <c r="U87" s="549"/>
      <c r="V87" s="549"/>
      <c r="W87" s="549"/>
      <c r="X87" s="549"/>
      <c r="Y87" s="549"/>
      <c r="Z87" s="549"/>
      <c r="AA87" s="549"/>
      <c r="AB87" s="549"/>
      <c r="AC87" s="549"/>
      <c r="AD87" s="549"/>
      <c r="AE87" s="549"/>
      <c r="AF87" s="549"/>
    </row>
    <row r="88" spans="1:32">
      <c r="T88" s="549"/>
      <c r="U88" s="549"/>
      <c r="V88" s="549"/>
      <c r="W88" s="549"/>
      <c r="X88" s="549"/>
      <c r="Y88" s="549"/>
      <c r="Z88" s="549"/>
      <c r="AA88" s="549"/>
      <c r="AB88" s="549"/>
      <c r="AC88" s="549"/>
      <c r="AD88" s="549"/>
      <c r="AE88" s="549"/>
      <c r="AF88" s="549"/>
    </row>
    <row r="89" spans="1:32">
      <c r="T89" s="549"/>
      <c r="U89" s="549"/>
      <c r="V89" s="549"/>
      <c r="W89" s="549"/>
      <c r="X89" s="549"/>
      <c r="Y89" s="549"/>
      <c r="Z89" s="549"/>
      <c r="AA89" s="549"/>
      <c r="AB89" s="549"/>
      <c r="AC89" s="549"/>
      <c r="AD89" s="549"/>
      <c r="AE89" s="549"/>
      <c r="AF89" s="549"/>
    </row>
    <row r="90" spans="1:32">
      <c r="A90" s="539"/>
      <c r="T90" s="549"/>
      <c r="U90" s="549"/>
      <c r="V90" s="549"/>
      <c r="W90" s="549"/>
      <c r="X90" s="549"/>
      <c r="Y90" s="549"/>
      <c r="Z90" s="549"/>
      <c r="AA90" s="549"/>
      <c r="AB90" s="549"/>
      <c r="AC90" s="549"/>
      <c r="AD90" s="549"/>
      <c r="AE90" s="549"/>
      <c r="AF90" s="549"/>
    </row>
    <row r="91" spans="1:32">
      <c r="A91" s="539"/>
      <c r="T91" s="549"/>
      <c r="U91" s="549"/>
      <c r="V91" s="549"/>
      <c r="W91" s="549"/>
      <c r="X91" s="549"/>
      <c r="Y91" s="549"/>
      <c r="Z91" s="549"/>
      <c r="AA91" s="549"/>
      <c r="AB91" s="549"/>
      <c r="AC91" s="549"/>
      <c r="AD91" s="549"/>
      <c r="AE91" s="549"/>
      <c r="AF91" s="549"/>
    </row>
    <row r="92" spans="1:32">
      <c r="A92" s="539"/>
      <c r="T92" s="549"/>
      <c r="U92" s="549"/>
      <c r="V92" s="549"/>
      <c r="W92" s="549"/>
      <c r="X92" s="549"/>
      <c r="Y92" s="549"/>
      <c r="Z92" s="549"/>
      <c r="AA92" s="549"/>
      <c r="AB92" s="549"/>
      <c r="AC92" s="549"/>
      <c r="AD92" s="549"/>
      <c r="AE92" s="549"/>
      <c r="AF92" s="549"/>
    </row>
    <row r="93" spans="1:32">
      <c r="T93" s="549"/>
      <c r="U93" s="549"/>
      <c r="V93" s="549"/>
      <c r="W93" s="549"/>
      <c r="X93" s="549"/>
      <c r="Y93" s="549"/>
      <c r="Z93" s="549"/>
      <c r="AA93" s="549"/>
      <c r="AB93" s="549"/>
      <c r="AC93" s="549"/>
      <c r="AD93" s="549"/>
      <c r="AE93" s="549"/>
      <c r="AF93" s="549"/>
    </row>
    <row r="94" spans="1:32">
      <c r="T94" s="549"/>
      <c r="U94" s="549"/>
      <c r="V94" s="549"/>
      <c r="W94" s="549"/>
      <c r="X94" s="549"/>
      <c r="Y94" s="549"/>
      <c r="Z94" s="549"/>
      <c r="AA94" s="549"/>
      <c r="AB94" s="549"/>
      <c r="AC94" s="549"/>
      <c r="AD94" s="549"/>
      <c r="AE94" s="549"/>
      <c r="AF94" s="549"/>
    </row>
    <row r="95" spans="1:32">
      <c r="T95" s="549"/>
      <c r="U95" s="549"/>
      <c r="V95" s="549"/>
      <c r="W95" s="549"/>
      <c r="X95" s="549"/>
      <c r="Y95" s="549"/>
      <c r="Z95" s="549"/>
      <c r="AA95" s="549"/>
      <c r="AB95" s="549"/>
      <c r="AC95" s="549"/>
      <c r="AD95" s="549"/>
      <c r="AE95" s="549"/>
      <c r="AF95" s="549"/>
    </row>
    <row r="96" spans="1:32">
      <c r="T96" s="549"/>
      <c r="U96" s="549"/>
      <c r="V96" s="549"/>
      <c r="W96" s="549"/>
      <c r="X96" s="549"/>
      <c r="Y96" s="549"/>
      <c r="Z96" s="549"/>
      <c r="AA96" s="549"/>
      <c r="AB96" s="549"/>
      <c r="AC96" s="549"/>
      <c r="AD96" s="549"/>
      <c r="AE96" s="549"/>
      <c r="AF96" s="549"/>
    </row>
    <row r="97" spans="2:32">
      <c r="T97" s="549"/>
      <c r="U97" s="549"/>
      <c r="V97" s="549"/>
      <c r="W97" s="549"/>
      <c r="X97" s="549"/>
      <c r="Y97" s="549"/>
      <c r="Z97" s="549"/>
      <c r="AA97" s="549"/>
      <c r="AB97" s="549"/>
      <c r="AC97" s="549"/>
      <c r="AD97" s="549"/>
      <c r="AE97" s="549"/>
      <c r="AF97" s="549"/>
    </row>
    <row r="98" spans="2:32">
      <c r="B98" s="543"/>
      <c r="C98" s="543"/>
      <c r="D98" s="543"/>
      <c r="E98" s="543"/>
      <c r="F98" s="543"/>
      <c r="G98" s="543"/>
      <c r="H98" s="543"/>
      <c r="I98" s="543"/>
      <c r="J98" s="543"/>
      <c r="K98" s="543"/>
      <c r="L98" s="543"/>
      <c r="M98" s="543"/>
      <c r="N98" s="543"/>
      <c r="T98" s="549"/>
      <c r="U98" s="549"/>
      <c r="V98" s="549"/>
      <c r="W98" s="549"/>
      <c r="X98" s="549"/>
      <c r="Y98" s="549"/>
      <c r="Z98" s="549"/>
      <c r="AA98" s="549"/>
      <c r="AB98" s="549"/>
      <c r="AC98" s="549"/>
      <c r="AD98" s="549"/>
      <c r="AE98" s="549"/>
      <c r="AF98" s="549"/>
    </row>
    <row r="99" spans="2:32">
      <c r="T99" s="549"/>
      <c r="U99" s="549"/>
      <c r="V99" s="549"/>
      <c r="W99" s="549"/>
      <c r="X99" s="549"/>
      <c r="Y99" s="549"/>
      <c r="Z99" s="549"/>
      <c r="AA99" s="549"/>
      <c r="AB99" s="549"/>
      <c r="AC99" s="549"/>
      <c r="AD99" s="549"/>
      <c r="AE99" s="549"/>
      <c r="AF99" s="549"/>
    </row>
    <row r="100" spans="2:32">
      <c r="T100" s="549"/>
      <c r="U100" s="549"/>
      <c r="V100" s="549"/>
      <c r="W100" s="549"/>
      <c r="X100" s="549"/>
      <c r="Y100" s="549"/>
      <c r="Z100" s="549"/>
      <c r="AA100" s="549"/>
      <c r="AB100" s="549"/>
      <c r="AC100" s="549"/>
      <c r="AD100" s="549"/>
      <c r="AE100" s="549"/>
      <c r="AF100" s="549"/>
    </row>
    <row r="101" spans="2:32">
      <c r="T101" s="549"/>
      <c r="U101" s="549"/>
      <c r="V101" s="549"/>
      <c r="W101" s="549"/>
      <c r="X101" s="549"/>
      <c r="Y101" s="549"/>
      <c r="Z101" s="549"/>
      <c r="AA101" s="549"/>
      <c r="AB101" s="549"/>
      <c r="AC101" s="549"/>
      <c r="AD101" s="549"/>
      <c r="AE101" s="549"/>
      <c r="AF101" s="549"/>
    </row>
    <row r="102" spans="2:32">
      <c r="T102" s="549"/>
      <c r="U102" s="549"/>
      <c r="V102" s="549"/>
      <c r="W102" s="549"/>
      <c r="X102" s="549"/>
      <c r="Y102" s="549"/>
      <c r="Z102" s="549"/>
      <c r="AA102" s="549"/>
      <c r="AB102" s="549"/>
      <c r="AC102" s="549"/>
      <c r="AD102" s="549"/>
      <c r="AE102" s="549"/>
      <c r="AF102" s="549"/>
    </row>
    <row r="103" spans="2:32">
      <c r="T103" s="549"/>
      <c r="U103" s="549"/>
      <c r="V103" s="549"/>
      <c r="W103" s="549"/>
      <c r="X103" s="549"/>
      <c r="Y103" s="549"/>
      <c r="Z103" s="549"/>
      <c r="AA103" s="549"/>
      <c r="AB103" s="549"/>
      <c r="AC103" s="549"/>
      <c r="AD103" s="549"/>
      <c r="AE103" s="549"/>
      <c r="AF103" s="549"/>
    </row>
    <row r="104" spans="2:32">
      <c r="T104" s="549"/>
      <c r="U104" s="549"/>
      <c r="V104" s="549"/>
      <c r="W104" s="549"/>
      <c r="X104" s="549"/>
      <c r="Y104" s="549"/>
      <c r="Z104" s="549"/>
      <c r="AA104" s="549"/>
      <c r="AB104" s="549"/>
      <c r="AC104" s="549"/>
      <c r="AD104" s="549"/>
      <c r="AE104" s="549"/>
      <c r="AF104" s="549"/>
    </row>
    <row r="105" spans="2:32">
      <c r="T105" s="549"/>
      <c r="U105" s="549"/>
      <c r="V105" s="549"/>
      <c r="W105" s="549"/>
      <c r="X105" s="549"/>
      <c r="Y105" s="549"/>
      <c r="Z105" s="549"/>
      <c r="AA105" s="549"/>
      <c r="AB105" s="549"/>
      <c r="AC105" s="549"/>
      <c r="AD105" s="549"/>
      <c r="AE105" s="549"/>
      <c r="AF105" s="549"/>
    </row>
    <row r="106" spans="2:32">
      <c r="T106" s="549"/>
      <c r="U106" s="549"/>
      <c r="V106" s="549"/>
      <c r="W106" s="549"/>
      <c r="X106" s="549"/>
      <c r="Y106" s="549"/>
      <c r="Z106" s="549"/>
      <c r="AA106" s="549"/>
      <c r="AB106" s="549"/>
      <c r="AC106" s="549"/>
      <c r="AD106" s="549"/>
      <c r="AE106" s="549"/>
      <c r="AF106" s="549"/>
    </row>
    <row r="107" spans="2:32">
      <c r="T107" s="549"/>
      <c r="U107" s="549"/>
      <c r="V107" s="549"/>
      <c r="W107" s="549"/>
      <c r="X107" s="549"/>
      <c r="Y107" s="549"/>
      <c r="Z107" s="549"/>
      <c r="AA107" s="549"/>
      <c r="AB107" s="549"/>
      <c r="AC107" s="549"/>
      <c r="AD107" s="549"/>
      <c r="AE107" s="549"/>
      <c r="AF107" s="549"/>
    </row>
    <row r="108" spans="2:32">
      <c r="T108" s="549"/>
      <c r="U108" s="549"/>
      <c r="V108" s="549"/>
      <c r="W108" s="549"/>
      <c r="X108" s="549"/>
      <c r="Y108" s="549"/>
      <c r="Z108" s="549"/>
      <c r="AA108" s="549"/>
      <c r="AB108" s="549"/>
      <c r="AC108" s="549"/>
      <c r="AD108" s="549"/>
      <c r="AE108" s="549"/>
      <c r="AF108" s="549"/>
    </row>
    <row r="109" spans="2:32">
      <c r="T109" s="549"/>
      <c r="U109" s="549"/>
      <c r="V109" s="549"/>
      <c r="W109" s="549"/>
      <c r="X109" s="549"/>
      <c r="Y109" s="549"/>
      <c r="Z109" s="549"/>
      <c r="AA109" s="549"/>
      <c r="AB109" s="549"/>
      <c r="AC109" s="549"/>
      <c r="AD109" s="549"/>
      <c r="AE109" s="549"/>
      <c r="AF109" s="549"/>
    </row>
    <row r="110" spans="2:32">
      <c r="T110" s="549"/>
      <c r="U110" s="549"/>
      <c r="V110" s="549"/>
      <c r="W110" s="549"/>
      <c r="X110" s="549"/>
      <c r="Y110" s="549"/>
      <c r="Z110" s="549"/>
      <c r="AA110" s="549"/>
      <c r="AB110" s="549"/>
      <c r="AC110" s="549"/>
      <c r="AD110" s="549"/>
      <c r="AE110" s="549"/>
      <c r="AF110" s="549"/>
    </row>
    <row r="111" spans="2:32">
      <c r="T111" s="549"/>
      <c r="U111" s="549"/>
      <c r="V111" s="549"/>
      <c r="W111" s="549"/>
      <c r="X111" s="549"/>
      <c r="Y111" s="549"/>
      <c r="Z111" s="549"/>
      <c r="AA111" s="549"/>
      <c r="AB111" s="549"/>
      <c r="AC111" s="549"/>
      <c r="AD111" s="549"/>
      <c r="AE111" s="549"/>
      <c r="AF111" s="549"/>
    </row>
    <row r="112" spans="2:32">
      <c r="B112" s="543"/>
      <c r="C112" s="543"/>
      <c r="D112" s="543"/>
      <c r="E112" s="543"/>
      <c r="F112" s="543"/>
      <c r="G112" s="543"/>
      <c r="H112" s="543"/>
      <c r="I112" s="543"/>
      <c r="J112" s="543"/>
      <c r="K112" s="543"/>
      <c r="L112" s="543"/>
      <c r="M112" s="543"/>
      <c r="N112" s="543"/>
      <c r="R112" s="539"/>
      <c r="T112" s="549"/>
      <c r="U112" s="549"/>
      <c r="V112" s="549"/>
      <c r="W112" s="549"/>
      <c r="X112" s="549"/>
      <c r="Y112" s="549"/>
      <c r="Z112" s="549"/>
      <c r="AA112" s="549"/>
      <c r="AB112" s="549"/>
      <c r="AC112" s="549"/>
      <c r="AD112" s="549"/>
      <c r="AE112" s="549"/>
      <c r="AF112" s="549"/>
    </row>
    <row r="113" spans="20:32">
      <c r="T113" s="549"/>
      <c r="U113" s="549"/>
      <c r="V113" s="549"/>
      <c r="W113" s="549"/>
      <c r="X113" s="549"/>
      <c r="Y113" s="549"/>
      <c r="Z113" s="549"/>
      <c r="AA113" s="549"/>
      <c r="AB113" s="549"/>
      <c r="AC113" s="549"/>
      <c r="AD113" s="549"/>
      <c r="AE113" s="549"/>
      <c r="AF113" s="549"/>
    </row>
    <row r="114" spans="20:32">
      <c r="T114" s="549"/>
      <c r="U114" s="549"/>
      <c r="V114" s="549"/>
      <c r="W114" s="549"/>
      <c r="X114" s="549"/>
      <c r="Y114" s="549"/>
      <c r="Z114" s="549"/>
      <c r="AA114" s="549"/>
      <c r="AB114" s="549"/>
      <c r="AC114" s="549"/>
      <c r="AD114" s="549"/>
      <c r="AE114" s="549"/>
      <c r="AF114" s="549"/>
    </row>
    <row r="133" spans="1:1">
      <c r="A133" s="539"/>
    </row>
    <row r="134" spans="1:1">
      <c r="A134" s="539"/>
    </row>
    <row r="135" spans="1:1">
      <c r="A135" s="539"/>
    </row>
    <row r="136" spans="1:1">
      <c r="A136" s="539"/>
    </row>
    <row r="137" spans="1:1">
      <c r="A137" s="539"/>
    </row>
    <row r="138" spans="1:1">
      <c r="A138" s="539"/>
    </row>
    <row r="139" spans="1:1">
      <c r="A139" s="539"/>
    </row>
    <row r="140" spans="1:1">
      <c r="A140" s="539"/>
    </row>
    <row r="141" spans="1:1">
      <c r="A141" s="539"/>
    </row>
    <row r="142" spans="1:1">
      <c r="A142" s="539"/>
    </row>
    <row r="143" spans="1:1">
      <c r="A143" s="539"/>
    </row>
    <row r="168" spans="2:14">
      <c r="B168" s="541"/>
      <c r="C168" s="541"/>
      <c r="D168" s="541"/>
      <c r="E168" s="541"/>
      <c r="F168" s="541"/>
      <c r="G168" s="541"/>
      <c r="H168" s="541"/>
      <c r="I168" s="541"/>
      <c r="J168" s="541"/>
      <c r="K168" s="541"/>
      <c r="L168" s="541"/>
      <c r="M168" s="541"/>
      <c r="N168" s="541"/>
    </row>
    <row r="182" spans="1:8">
      <c r="H182" s="540"/>
    </row>
    <row r="183" spans="1:8">
      <c r="A183" s="539"/>
    </row>
    <row r="184" spans="1:8">
      <c r="A184" s="539"/>
    </row>
    <row r="185" spans="1:8">
      <c r="A185" s="539"/>
    </row>
    <row r="186" spans="1:8">
      <c r="A186" s="539"/>
    </row>
    <row r="187" spans="1:8">
      <c r="A187" s="539"/>
    </row>
    <row r="244" spans="1:18">
      <c r="A244" s="539"/>
    </row>
    <row r="245" spans="1:18">
      <c r="A245" s="539"/>
    </row>
    <row r="246" spans="1:18">
      <c r="A246" s="539"/>
      <c r="R246" s="539"/>
    </row>
    <row r="247" spans="1:18">
      <c r="A247" s="539"/>
    </row>
    <row r="248" spans="1:18">
      <c r="A248" s="539"/>
    </row>
    <row r="249" spans="1:18">
      <c r="A249" s="539"/>
    </row>
    <row r="250" spans="1:18">
      <c r="A250" s="539"/>
    </row>
    <row r="251" spans="1:18">
      <c r="A251" s="539"/>
    </row>
    <row r="252" spans="1:18">
      <c r="A252" s="539"/>
    </row>
    <row r="253" spans="1:18">
      <c r="A253" s="539"/>
    </row>
    <row r="254" spans="1:18">
      <c r="A254" s="539"/>
    </row>
  </sheetData>
  <hyperlinks>
    <hyperlink ref="S1" location="Indice!A1" display="volver al índice"/>
  </hyperlinks>
  <pageMargins left="0.70866141732283472" right="0.70866141732283472" top="0.74803149606299213" bottom="0.74803149606299213" header="0.31496062992125984" footer="0.31496062992125984"/>
  <pageSetup paperSize="9" scale="71"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66"/>
  <sheetViews>
    <sheetView showGridLines="0" topLeftCell="A13" zoomScaleNormal="100" workbookViewId="0">
      <selection activeCell="S1" sqref="S1"/>
    </sheetView>
  </sheetViews>
  <sheetFormatPr baseColWidth="10" defaultColWidth="11.44140625" defaultRowHeight="14.4"/>
  <cols>
    <col min="1" max="6" width="11.44140625" style="536"/>
    <col min="7" max="7" width="2.44140625" style="536" customWidth="1"/>
    <col min="8" max="12" width="11.44140625" style="536"/>
    <col min="13" max="13" width="2" style="536" customWidth="1"/>
    <col min="14" max="18" width="11.44140625" style="536"/>
    <col min="19" max="19" width="8.5546875" style="536" customWidth="1"/>
    <col min="20" max="20" width="22.109375" style="1485" bestFit="1" customWidth="1"/>
    <col min="21" max="36" width="11.44140625" style="1485"/>
    <col min="37" max="16384" width="11.44140625" style="536"/>
  </cols>
  <sheetData>
    <row r="1" spans="2:19" ht="24" customHeight="1" thickTop="1" thickBot="1">
      <c r="B1" s="499" t="s">
        <v>1200</v>
      </c>
      <c r="C1" s="467"/>
      <c r="D1" s="467"/>
      <c r="E1" s="467"/>
      <c r="F1" s="467"/>
      <c r="G1" s="467"/>
      <c r="H1" s="467"/>
      <c r="I1" s="467"/>
      <c r="J1" s="467"/>
      <c r="K1" s="467"/>
      <c r="L1" s="467"/>
      <c r="M1" s="467"/>
      <c r="N1" s="467"/>
      <c r="O1" s="467"/>
      <c r="P1" s="467"/>
      <c r="Q1" s="467"/>
      <c r="R1" s="467"/>
      <c r="S1" s="172" t="s">
        <v>285</v>
      </c>
    </row>
    <row r="3" spans="2:19">
      <c r="B3" s="555" t="s">
        <v>1138</v>
      </c>
      <c r="C3" s="555"/>
      <c r="D3" s="555"/>
      <c r="E3" s="555"/>
      <c r="F3" s="555"/>
      <c r="G3" s="555"/>
      <c r="H3" s="555" t="s">
        <v>1137</v>
      </c>
      <c r="I3" s="555"/>
      <c r="J3" s="555"/>
      <c r="K3" s="555"/>
      <c r="L3" s="555"/>
      <c r="M3" s="555"/>
      <c r="N3" s="1486" t="s">
        <v>1232</v>
      </c>
      <c r="O3" s="538"/>
    </row>
    <row r="10" spans="2:19">
      <c r="S10" s="1487"/>
    </row>
    <row r="11" spans="2:19">
      <c r="S11" s="1487"/>
    </row>
    <row r="17" spans="8:32">
      <c r="H17" s="545" t="s">
        <v>1136</v>
      </c>
      <c r="I17" s="538"/>
      <c r="J17" s="538"/>
    </row>
    <row r="18" spans="8:32">
      <c r="R18" s="549"/>
      <c r="S18" s="549"/>
    </row>
    <row r="19" spans="8:32">
      <c r="R19" s="549"/>
      <c r="S19" s="549"/>
      <c r="T19" s="1488"/>
    </row>
    <row r="20" spans="8:32">
      <c r="R20" s="549"/>
      <c r="S20" s="549"/>
      <c r="T20" s="537" t="s">
        <v>1080</v>
      </c>
      <c r="V20" s="1489"/>
      <c r="W20" s="1490"/>
      <c r="X20" s="1490"/>
      <c r="Y20" s="1490"/>
      <c r="Z20" s="1490"/>
      <c r="AA20" s="1490"/>
      <c r="AB20" s="1490"/>
      <c r="AC20" s="1490"/>
      <c r="AD20" s="1490"/>
      <c r="AE20" s="1490"/>
      <c r="AF20" s="1490"/>
    </row>
    <row r="21" spans="8:32">
      <c r="R21" s="549"/>
      <c r="S21" s="549"/>
      <c r="T21" s="537" t="s">
        <v>1079</v>
      </c>
      <c r="V21" s="1489"/>
      <c r="W21" s="1490"/>
      <c r="X21" s="1490"/>
      <c r="Y21" s="1490"/>
      <c r="Z21" s="1490"/>
      <c r="AA21" s="1490"/>
      <c r="AB21" s="1490"/>
      <c r="AC21" s="1490"/>
      <c r="AD21" s="1490"/>
      <c r="AE21" s="1490"/>
      <c r="AF21" s="1490"/>
    </row>
    <row r="22" spans="8:32">
      <c r="R22" s="549"/>
      <c r="S22" s="549"/>
      <c r="T22" s="537" t="s">
        <v>1078</v>
      </c>
      <c r="V22" s="1489"/>
      <c r="W22" s="1490"/>
      <c r="X22" s="1490"/>
      <c r="Y22" s="1490"/>
      <c r="Z22" s="1490"/>
      <c r="AA22" s="1490"/>
      <c r="AB22" s="1490"/>
      <c r="AC22" s="1490"/>
      <c r="AD22" s="1490"/>
      <c r="AE22" s="1490"/>
      <c r="AF22" s="1490"/>
    </row>
    <row r="23" spans="8:32">
      <c r="R23" s="549"/>
      <c r="S23" s="549"/>
      <c r="T23" s="537" t="s">
        <v>1077</v>
      </c>
      <c r="V23" s="1489"/>
      <c r="W23" s="1490"/>
      <c r="X23" s="1490"/>
      <c r="Y23" s="1490"/>
      <c r="Z23" s="1490"/>
      <c r="AA23" s="1490"/>
      <c r="AB23" s="1490"/>
      <c r="AC23" s="1490"/>
      <c r="AD23" s="1490"/>
      <c r="AE23" s="1490"/>
      <c r="AF23" s="1490"/>
    </row>
    <row r="24" spans="8:32">
      <c r="R24" s="549"/>
      <c r="S24" s="549"/>
      <c r="V24" s="1489"/>
      <c r="W24" s="1490"/>
      <c r="X24" s="1490"/>
      <c r="Y24" s="1490"/>
      <c r="Z24" s="1490"/>
      <c r="AA24" s="1490"/>
      <c r="AB24" s="1490"/>
      <c r="AC24" s="1490"/>
      <c r="AD24" s="1490"/>
      <c r="AE24" s="1490"/>
      <c r="AF24" s="1490"/>
    </row>
    <row r="25" spans="8:32">
      <c r="R25" s="549"/>
      <c r="S25" s="549"/>
      <c r="V25" s="1489"/>
      <c r="W25" s="1490"/>
      <c r="X25" s="1490"/>
      <c r="Y25" s="1490"/>
      <c r="Z25" s="1490"/>
      <c r="AA25" s="1490"/>
      <c r="AB25" s="1490"/>
      <c r="AC25" s="1490"/>
      <c r="AD25" s="1490"/>
      <c r="AE25" s="1490"/>
      <c r="AF25" s="1490"/>
    </row>
    <row r="26" spans="8:32">
      <c r="R26" s="549"/>
      <c r="S26" s="549"/>
      <c r="V26" s="1489"/>
      <c r="W26" s="1490"/>
      <c r="X26" s="1490"/>
      <c r="Y26" s="1490"/>
      <c r="Z26" s="1490"/>
      <c r="AA26" s="1490"/>
      <c r="AB26" s="1490"/>
      <c r="AC26" s="1490"/>
      <c r="AD26" s="1490"/>
      <c r="AE26" s="1490"/>
      <c r="AF26" s="1490"/>
    </row>
    <row r="27" spans="8:32">
      <c r="R27" s="549"/>
      <c r="S27" s="549"/>
      <c r="V27" s="1489"/>
      <c r="W27" s="1490"/>
      <c r="X27" s="1490"/>
      <c r="Y27" s="1490"/>
      <c r="Z27" s="1490"/>
      <c r="AA27" s="1490"/>
      <c r="AB27" s="1490"/>
      <c r="AC27" s="1490"/>
      <c r="AD27" s="1490"/>
      <c r="AE27" s="1490"/>
      <c r="AF27" s="1490"/>
    </row>
    <row r="28" spans="8:32">
      <c r="R28" s="549"/>
      <c r="S28" s="549"/>
      <c r="V28" s="1489"/>
      <c r="W28" s="1490"/>
      <c r="X28" s="1490"/>
      <c r="Y28" s="1490"/>
      <c r="Z28" s="1490"/>
      <c r="AA28" s="1490"/>
      <c r="AB28" s="1490"/>
      <c r="AC28" s="1490"/>
      <c r="AD28" s="1490"/>
      <c r="AE28" s="1490"/>
      <c r="AF28" s="1490"/>
    </row>
    <row r="29" spans="8:32">
      <c r="R29" s="549"/>
      <c r="S29" s="549"/>
      <c r="V29" s="1489"/>
      <c r="W29" s="1490"/>
      <c r="X29" s="1490"/>
      <c r="Y29" s="1490"/>
      <c r="Z29" s="1490"/>
      <c r="AA29" s="1490"/>
      <c r="AB29" s="1490"/>
      <c r="AC29" s="1490"/>
      <c r="AD29" s="1490"/>
      <c r="AE29" s="1490"/>
      <c r="AF29" s="1490"/>
    </row>
    <row r="30" spans="8:32">
      <c r="R30" s="549"/>
      <c r="S30" s="549"/>
      <c r="V30" s="1489"/>
      <c r="W30" s="1490"/>
      <c r="X30" s="1490"/>
      <c r="Y30" s="1490"/>
      <c r="Z30" s="1490"/>
      <c r="AA30" s="1490"/>
      <c r="AB30" s="1490"/>
      <c r="AC30" s="1490"/>
      <c r="AD30" s="1490"/>
      <c r="AE30" s="1490"/>
      <c r="AF30" s="1490"/>
    </row>
    <row r="31" spans="8:32">
      <c r="R31" s="549"/>
      <c r="S31" s="549"/>
      <c r="V31" s="1489"/>
      <c r="W31" s="1490"/>
      <c r="X31" s="1490"/>
      <c r="Y31" s="1490"/>
      <c r="Z31" s="1490"/>
      <c r="AA31" s="1490"/>
      <c r="AB31" s="1490"/>
      <c r="AC31" s="1490"/>
      <c r="AD31" s="1490"/>
      <c r="AE31" s="1490"/>
      <c r="AF31" s="1490"/>
    </row>
    <row r="32" spans="8:32">
      <c r="R32" s="549"/>
      <c r="S32" s="549"/>
    </row>
    <row r="33" spans="2:32">
      <c r="R33" s="549"/>
      <c r="S33" s="549"/>
    </row>
    <row r="34" spans="2:32">
      <c r="R34" s="549"/>
      <c r="S34" s="549"/>
    </row>
    <row r="35" spans="2:32">
      <c r="R35" s="549"/>
      <c r="S35" s="549"/>
      <c r="T35" s="1488"/>
    </row>
    <row r="36" spans="2:32">
      <c r="W36" s="1490"/>
      <c r="X36" s="1490"/>
      <c r="Y36" s="1490"/>
      <c r="Z36" s="1490"/>
      <c r="AA36" s="1490"/>
      <c r="AB36" s="1490"/>
      <c r="AC36" s="1490"/>
      <c r="AD36" s="1490"/>
      <c r="AE36" s="1490"/>
      <c r="AF36" s="1490"/>
    </row>
    <row r="37" spans="2:32">
      <c r="W37" s="1490"/>
      <c r="X37" s="1490"/>
      <c r="Y37" s="1490"/>
      <c r="Z37" s="1490"/>
      <c r="AA37" s="1490"/>
      <c r="AB37" s="1490"/>
      <c r="AC37" s="1490"/>
      <c r="AD37" s="1490"/>
      <c r="AE37" s="1490"/>
      <c r="AF37" s="1490"/>
    </row>
    <row r="38" spans="2:32">
      <c r="W38" s="1490"/>
      <c r="X38" s="1490"/>
      <c r="Y38" s="1490"/>
      <c r="Z38" s="1490"/>
      <c r="AA38" s="1490"/>
      <c r="AB38" s="1490"/>
      <c r="AC38" s="1490"/>
      <c r="AD38" s="1490"/>
      <c r="AE38" s="1490"/>
      <c r="AF38" s="1490"/>
    </row>
    <row r="39" spans="2:32">
      <c r="W39" s="1490"/>
      <c r="X39" s="1490"/>
      <c r="Y39" s="1490"/>
      <c r="Z39" s="1490"/>
      <c r="AA39" s="1490"/>
      <c r="AB39" s="1490"/>
      <c r="AC39" s="1490"/>
      <c r="AD39" s="1490"/>
      <c r="AE39" s="1490"/>
      <c r="AF39" s="1490"/>
    </row>
    <row r="42" spans="2:32">
      <c r="B42" s="19" t="s">
        <v>709</v>
      </c>
      <c r="C42" s="544"/>
      <c r="D42" s="544"/>
      <c r="E42" s="544"/>
      <c r="F42" s="544"/>
      <c r="G42" s="544"/>
      <c r="H42" s="544"/>
      <c r="I42" s="544"/>
      <c r="J42" s="544"/>
      <c r="K42" s="544"/>
      <c r="L42" s="544"/>
      <c r="M42" s="544"/>
      <c r="N42" s="544"/>
      <c r="R42" s="539"/>
    </row>
    <row r="52" spans="1:18">
      <c r="A52" s="539"/>
    </row>
    <row r="53" spans="1:18">
      <c r="A53" s="539"/>
    </row>
    <row r="54" spans="1:18">
      <c r="A54" s="539"/>
    </row>
    <row r="55" spans="1:18">
      <c r="A55" s="539"/>
    </row>
    <row r="56" spans="1:18">
      <c r="A56" s="539"/>
      <c r="B56" s="544"/>
      <c r="C56" s="544"/>
      <c r="D56" s="544"/>
      <c r="E56" s="544"/>
      <c r="F56" s="544"/>
      <c r="G56" s="544"/>
      <c r="H56" s="544"/>
      <c r="I56" s="544"/>
      <c r="J56" s="544"/>
      <c r="K56" s="544"/>
      <c r="L56" s="544"/>
      <c r="M56" s="544"/>
      <c r="N56" s="544"/>
      <c r="R56" s="539"/>
    </row>
    <row r="57" spans="1:18">
      <c r="A57" s="539"/>
    </row>
    <row r="58" spans="1:18">
      <c r="A58" s="539"/>
    </row>
    <row r="59" spans="1:18">
      <c r="A59" s="539"/>
    </row>
    <row r="60" spans="1:18">
      <c r="A60" s="539"/>
    </row>
    <row r="61" spans="1:18">
      <c r="A61" s="539"/>
    </row>
    <row r="62" spans="1:18">
      <c r="A62" s="539"/>
    </row>
    <row r="70" spans="2:14">
      <c r="B70" s="543"/>
      <c r="C70" s="543"/>
      <c r="D70" s="543"/>
      <c r="E70" s="543"/>
      <c r="F70" s="543"/>
      <c r="G70" s="543"/>
      <c r="H70" s="543"/>
      <c r="I70" s="543"/>
      <c r="J70" s="543"/>
      <c r="K70" s="543"/>
      <c r="L70" s="543"/>
      <c r="M70" s="543"/>
      <c r="N70" s="543"/>
    </row>
    <row r="84" spans="2:14">
      <c r="B84" s="543"/>
      <c r="C84" s="543"/>
      <c r="D84" s="543"/>
      <c r="E84" s="543"/>
      <c r="F84" s="543"/>
      <c r="G84" s="543"/>
      <c r="H84" s="543"/>
      <c r="I84" s="543"/>
      <c r="J84" s="543"/>
      <c r="K84" s="543"/>
      <c r="L84" s="543"/>
      <c r="M84" s="543"/>
      <c r="N84" s="543"/>
    </row>
    <row r="98" spans="1:18">
      <c r="B98" s="543"/>
      <c r="C98" s="543"/>
      <c r="D98" s="543"/>
      <c r="E98" s="543"/>
      <c r="F98" s="543"/>
      <c r="G98" s="543"/>
      <c r="H98" s="543"/>
      <c r="I98" s="543"/>
      <c r="J98" s="543"/>
      <c r="K98" s="543"/>
      <c r="L98" s="543"/>
      <c r="M98" s="543"/>
      <c r="N98" s="543"/>
    </row>
    <row r="102" spans="1:18">
      <c r="A102" s="539"/>
    </row>
    <row r="103" spans="1:18">
      <c r="A103" s="539"/>
    </row>
    <row r="104" spans="1:18">
      <c r="A104" s="539"/>
    </row>
    <row r="112" spans="1:18">
      <c r="B112" s="543"/>
      <c r="C112" s="543"/>
      <c r="D112" s="543"/>
      <c r="E112" s="543"/>
      <c r="F112" s="543"/>
      <c r="G112" s="543"/>
      <c r="H112" s="543"/>
      <c r="I112" s="543"/>
      <c r="J112" s="543"/>
      <c r="K112" s="543"/>
      <c r="L112" s="543"/>
      <c r="M112" s="543"/>
      <c r="N112" s="543"/>
      <c r="R112" s="539"/>
    </row>
    <row r="126" spans="2:18">
      <c r="B126" s="543"/>
      <c r="C126" s="543"/>
      <c r="D126" s="543"/>
      <c r="E126" s="543"/>
      <c r="F126" s="543"/>
      <c r="G126" s="543"/>
      <c r="H126" s="543"/>
      <c r="I126" s="543"/>
      <c r="J126" s="543"/>
      <c r="K126" s="543"/>
      <c r="L126" s="543"/>
      <c r="M126" s="543"/>
      <c r="N126" s="543"/>
      <c r="R126" s="539"/>
    </row>
    <row r="140" spans="2:14">
      <c r="B140" s="543"/>
      <c r="C140" s="543"/>
      <c r="D140" s="543"/>
      <c r="E140" s="543"/>
      <c r="F140" s="543"/>
      <c r="G140" s="543"/>
      <c r="H140" s="541"/>
      <c r="I140" s="541"/>
      <c r="J140" s="541"/>
      <c r="K140" s="541"/>
      <c r="L140" s="541"/>
      <c r="M140" s="541"/>
      <c r="N140" s="541"/>
    </row>
    <row r="145" spans="1:15">
      <c r="A145" s="539"/>
    </row>
    <row r="146" spans="1:15">
      <c r="A146" s="539"/>
    </row>
    <row r="147" spans="1:15">
      <c r="A147" s="539"/>
    </row>
    <row r="148" spans="1:15">
      <c r="A148" s="539"/>
    </row>
    <row r="149" spans="1:15">
      <c r="A149" s="539"/>
    </row>
    <row r="150" spans="1:15">
      <c r="A150" s="539"/>
    </row>
    <row r="151" spans="1:15">
      <c r="A151" s="539"/>
    </row>
    <row r="152" spans="1:15">
      <c r="A152" s="539"/>
    </row>
    <row r="153" spans="1:15">
      <c r="A153" s="539"/>
    </row>
    <row r="154" spans="1:15">
      <c r="A154" s="539"/>
      <c r="B154" s="541"/>
      <c r="C154" s="541"/>
      <c r="D154" s="541"/>
      <c r="E154" s="541"/>
      <c r="F154" s="541"/>
      <c r="G154" s="541"/>
      <c r="H154" s="541"/>
      <c r="I154" s="541"/>
      <c r="J154" s="541"/>
      <c r="K154" s="541"/>
      <c r="L154" s="541"/>
      <c r="M154" s="541"/>
      <c r="N154" s="541"/>
      <c r="O154" s="542"/>
    </row>
    <row r="155" spans="1:15">
      <c r="A155" s="539"/>
    </row>
    <row r="195" spans="1:1">
      <c r="A195" s="539"/>
    </row>
    <row r="196" spans="1:1">
      <c r="A196" s="539"/>
    </row>
    <row r="197" spans="1:1">
      <c r="A197" s="539"/>
    </row>
    <row r="198" spans="1:1">
      <c r="A198" s="539"/>
    </row>
    <row r="199" spans="1:1">
      <c r="A199" s="539"/>
    </row>
    <row r="246" spans="1:18">
      <c r="R246" s="539"/>
    </row>
    <row r="256" spans="1:18">
      <c r="A256" s="539"/>
    </row>
    <row r="257" spans="1:1">
      <c r="A257" s="539"/>
    </row>
    <row r="258" spans="1:1">
      <c r="A258" s="539"/>
    </row>
    <row r="259" spans="1:1">
      <c r="A259" s="539"/>
    </row>
    <row r="260" spans="1:1">
      <c r="A260" s="539"/>
    </row>
    <row r="261" spans="1:1">
      <c r="A261" s="539"/>
    </row>
    <row r="262" spans="1:1">
      <c r="A262" s="539"/>
    </row>
    <row r="263" spans="1:1">
      <c r="A263" s="539"/>
    </row>
    <row r="264" spans="1:1">
      <c r="A264" s="539"/>
    </row>
    <row r="265" spans="1:1">
      <c r="A265" s="539"/>
    </row>
    <row r="266" spans="1:1">
      <c r="A266" s="539"/>
    </row>
  </sheetData>
  <sheetProtection password="CB15" sheet="1" objects="1" scenarios="1"/>
  <hyperlinks>
    <hyperlink ref="S1" location="Indice!A1" display="volver al índice"/>
  </hyperlinks>
  <pageMargins left="0.70866141732283472" right="0.70866141732283472" top="0.74803149606299213" bottom="0.74803149606299213" header="0.31496062992125984" footer="0.31496062992125984"/>
  <pageSetup paperSize="9" scale="7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J42"/>
  <sheetViews>
    <sheetView showGridLines="0" topLeftCell="A7" workbookViewId="0">
      <selection activeCell="I20" sqref="I20"/>
    </sheetView>
  </sheetViews>
  <sheetFormatPr baseColWidth="10" defaultColWidth="12" defaultRowHeight="13.2"/>
  <cols>
    <col min="1" max="1" width="16.6640625" style="3" customWidth="1"/>
    <col min="2" max="2" width="16.5546875" style="3" customWidth="1"/>
    <col min="3" max="4" width="16" style="3" customWidth="1"/>
    <col min="5" max="5" width="16.44140625" style="3" customWidth="1"/>
    <col min="6" max="6" width="8.109375" style="3" customWidth="1"/>
    <col min="7" max="16384" width="12" style="3"/>
  </cols>
  <sheetData>
    <row r="1" spans="1:10" ht="28.5" customHeight="1" thickTop="1" thickBot="1">
      <c r="A1" s="1642" t="s">
        <v>720</v>
      </c>
      <c r="B1" s="1642"/>
      <c r="C1" s="1642"/>
      <c r="D1" s="1642"/>
      <c r="E1" s="1642"/>
      <c r="F1" s="172" t="s">
        <v>285</v>
      </c>
    </row>
    <row r="2" spans="1:10">
      <c r="A2" s="506"/>
      <c r="B2" s="468"/>
      <c r="C2" s="468"/>
      <c r="D2" s="468"/>
      <c r="E2" s="468"/>
    </row>
    <row r="3" spans="1:10" s="2" customFormat="1" ht="18" customHeight="1" thickBot="1">
      <c r="A3" s="488" t="s">
        <v>1144</v>
      </c>
      <c r="B3" s="484" t="s">
        <v>0</v>
      </c>
      <c r="C3" s="484" t="s">
        <v>3</v>
      </c>
      <c r="D3" s="484" t="s">
        <v>4</v>
      </c>
      <c r="E3" s="486" t="s">
        <v>5</v>
      </c>
      <c r="F3" s="109"/>
      <c r="G3" s="195"/>
      <c r="H3" s="11"/>
      <c r="I3" s="38"/>
      <c r="J3" s="38"/>
    </row>
    <row r="4" spans="1:10" s="2" customFormat="1" ht="18" customHeight="1">
      <c r="A4" s="566" t="s">
        <v>0</v>
      </c>
      <c r="B4" s="567">
        <v>431597</v>
      </c>
      <c r="C4" s="567">
        <v>12069</v>
      </c>
      <c r="D4" s="567">
        <v>419423</v>
      </c>
      <c r="E4" s="568">
        <v>105</v>
      </c>
      <c r="F4" s="4"/>
      <c r="G4" s="11"/>
      <c r="H4" s="11"/>
      <c r="I4" s="38"/>
      <c r="J4" s="38"/>
    </row>
    <row r="5" spans="1:10" s="2" customFormat="1" ht="18" customHeight="1">
      <c r="A5" s="569" t="s">
        <v>6</v>
      </c>
      <c r="B5" s="570">
        <v>1454</v>
      </c>
      <c r="C5" s="570">
        <v>102</v>
      </c>
      <c r="D5" s="570">
        <v>1352</v>
      </c>
      <c r="E5" s="571">
        <v>0</v>
      </c>
      <c r="F5" s="196"/>
      <c r="G5" s="530">
        <f>-C5</f>
        <v>-102</v>
      </c>
      <c r="H5" s="530">
        <f>D5</f>
        <v>1352</v>
      </c>
      <c r="I5" s="38"/>
      <c r="J5" s="38"/>
    </row>
    <row r="6" spans="1:10" s="2" customFormat="1" ht="18" customHeight="1">
      <c r="A6" s="569" t="s">
        <v>7</v>
      </c>
      <c r="B6" s="570">
        <v>18459</v>
      </c>
      <c r="C6" s="570">
        <v>644</v>
      </c>
      <c r="D6" s="570">
        <v>17815</v>
      </c>
      <c r="E6" s="571">
        <v>0</v>
      </c>
      <c r="F6" s="199"/>
      <c r="G6" s="530">
        <f t="shared" ref="G6:G15" si="0">-C6</f>
        <v>-644</v>
      </c>
      <c r="H6" s="530">
        <f t="shared" ref="H6:H15" si="1">D6</f>
        <v>17815</v>
      </c>
      <c r="I6" s="151"/>
      <c r="J6" s="38"/>
    </row>
    <row r="7" spans="1:10" s="2" customFormat="1" ht="18" customHeight="1">
      <c r="A7" s="569" t="s">
        <v>8</v>
      </c>
      <c r="B7" s="570">
        <v>33773</v>
      </c>
      <c r="C7" s="570">
        <v>1000</v>
      </c>
      <c r="D7" s="570">
        <v>32773</v>
      </c>
      <c r="E7" s="571">
        <v>0</v>
      </c>
      <c r="F7" s="200"/>
      <c r="G7" s="530">
        <f t="shared" si="0"/>
        <v>-1000</v>
      </c>
      <c r="H7" s="530">
        <f t="shared" si="1"/>
        <v>32773</v>
      </c>
      <c r="I7" s="151"/>
      <c r="J7" s="38"/>
    </row>
    <row r="8" spans="1:10" s="2" customFormat="1" ht="18" customHeight="1">
      <c r="A8" s="569" t="s">
        <v>9</v>
      </c>
      <c r="B8" s="570">
        <v>39184</v>
      </c>
      <c r="C8" s="570">
        <v>1168</v>
      </c>
      <c r="D8" s="570">
        <v>38016</v>
      </c>
      <c r="E8" s="571">
        <v>0</v>
      </c>
      <c r="F8" s="150"/>
      <c r="G8" s="530">
        <f t="shared" si="0"/>
        <v>-1168</v>
      </c>
      <c r="H8" s="530">
        <f t="shared" si="1"/>
        <v>38016</v>
      </c>
      <c r="I8" s="151"/>
      <c r="J8" s="151"/>
    </row>
    <row r="9" spans="1:10" s="2" customFormat="1" ht="18" customHeight="1">
      <c r="A9" s="569" t="s">
        <v>10</v>
      </c>
      <c r="B9" s="570">
        <v>51178</v>
      </c>
      <c r="C9" s="570">
        <v>1407</v>
      </c>
      <c r="D9" s="570">
        <v>49768</v>
      </c>
      <c r="E9" s="571">
        <v>3</v>
      </c>
      <c r="F9" s="150"/>
      <c r="G9" s="530">
        <f t="shared" si="0"/>
        <v>-1407</v>
      </c>
      <c r="H9" s="530">
        <f t="shared" si="1"/>
        <v>49768</v>
      </c>
      <c r="I9" s="151"/>
      <c r="J9" s="151"/>
    </row>
    <row r="10" spans="1:10" s="2" customFormat="1" ht="18" customHeight="1">
      <c r="A10" s="569" t="s">
        <v>11</v>
      </c>
      <c r="B10" s="570">
        <v>59430</v>
      </c>
      <c r="C10" s="570">
        <v>1454</v>
      </c>
      <c r="D10" s="570">
        <v>57976</v>
      </c>
      <c r="E10" s="571">
        <v>0</v>
      </c>
      <c r="F10" s="150"/>
      <c r="G10" s="530">
        <f t="shared" si="0"/>
        <v>-1454</v>
      </c>
      <c r="H10" s="530">
        <f t="shared" si="1"/>
        <v>57976</v>
      </c>
      <c r="I10" s="151"/>
      <c r="J10" s="151"/>
    </row>
    <row r="11" spans="1:10" s="2" customFormat="1" ht="18" customHeight="1">
      <c r="A11" s="569" t="s">
        <v>12</v>
      </c>
      <c r="B11" s="570">
        <v>62494</v>
      </c>
      <c r="C11" s="570">
        <v>1366</v>
      </c>
      <c r="D11" s="570">
        <v>61128</v>
      </c>
      <c r="E11" s="571">
        <v>0</v>
      </c>
      <c r="F11" s="150"/>
      <c r="G11" s="530">
        <f t="shared" si="0"/>
        <v>-1366</v>
      </c>
      <c r="H11" s="530">
        <f t="shared" si="1"/>
        <v>61128</v>
      </c>
      <c r="I11" s="151"/>
      <c r="J11" s="151"/>
    </row>
    <row r="12" spans="1:10" s="2" customFormat="1" ht="18" customHeight="1">
      <c r="A12" s="569" t="s">
        <v>13</v>
      </c>
      <c r="B12" s="570">
        <v>60361</v>
      </c>
      <c r="C12" s="570">
        <v>1399</v>
      </c>
      <c r="D12" s="570">
        <v>58961</v>
      </c>
      <c r="E12" s="571">
        <v>1</v>
      </c>
      <c r="F12" s="150"/>
      <c r="G12" s="530">
        <f t="shared" si="0"/>
        <v>-1399</v>
      </c>
      <c r="H12" s="530">
        <f t="shared" si="1"/>
        <v>58961</v>
      </c>
      <c r="I12" s="151"/>
      <c r="J12" s="151"/>
    </row>
    <row r="13" spans="1:10" s="2" customFormat="1" ht="18" customHeight="1">
      <c r="A13" s="569" t="s">
        <v>14</v>
      </c>
      <c r="B13" s="570">
        <v>54889</v>
      </c>
      <c r="C13" s="570">
        <v>1351</v>
      </c>
      <c r="D13" s="570">
        <v>53535</v>
      </c>
      <c r="E13" s="571">
        <v>3</v>
      </c>
      <c r="F13" s="150"/>
      <c r="G13" s="530">
        <f t="shared" si="0"/>
        <v>-1351</v>
      </c>
      <c r="H13" s="530">
        <f t="shared" si="1"/>
        <v>53535</v>
      </c>
      <c r="I13" s="151"/>
      <c r="J13" s="151"/>
    </row>
    <row r="14" spans="1:10" s="2" customFormat="1" ht="18" customHeight="1">
      <c r="A14" s="569" t="s">
        <v>15</v>
      </c>
      <c r="B14" s="570">
        <v>26272</v>
      </c>
      <c r="C14" s="570">
        <v>1158</v>
      </c>
      <c r="D14" s="570">
        <v>25114</v>
      </c>
      <c r="E14" s="571">
        <v>0</v>
      </c>
      <c r="F14" s="150"/>
      <c r="G14" s="530">
        <f t="shared" si="0"/>
        <v>-1158</v>
      </c>
      <c r="H14" s="530">
        <f t="shared" si="1"/>
        <v>25114</v>
      </c>
      <c r="I14" s="151"/>
      <c r="J14" s="151"/>
    </row>
    <row r="15" spans="1:10" s="2" customFormat="1" ht="18" customHeight="1">
      <c r="A15" s="569" t="s">
        <v>16</v>
      </c>
      <c r="B15" s="570">
        <v>14574</v>
      </c>
      <c r="C15" s="570">
        <v>997</v>
      </c>
      <c r="D15" s="570">
        <v>13577</v>
      </c>
      <c r="E15" s="571">
        <v>0</v>
      </c>
      <c r="F15" s="150"/>
      <c r="G15" s="530">
        <f t="shared" si="0"/>
        <v>-997</v>
      </c>
      <c r="H15" s="530">
        <f t="shared" si="1"/>
        <v>13577</v>
      </c>
      <c r="I15" s="151"/>
      <c r="J15" s="151"/>
    </row>
    <row r="16" spans="1:10" s="2" customFormat="1" ht="18" customHeight="1">
      <c r="A16" s="569" t="s">
        <v>17</v>
      </c>
      <c r="B16" s="570">
        <v>9529</v>
      </c>
      <c r="C16" s="570">
        <v>23</v>
      </c>
      <c r="D16" s="570">
        <v>9408</v>
      </c>
      <c r="E16" s="571">
        <v>98</v>
      </c>
      <c r="F16" s="150"/>
      <c r="G16" s="198"/>
      <c r="H16" s="48"/>
      <c r="I16" s="151"/>
      <c r="J16" s="151"/>
    </row>
    <row r="17" spans="1:5">
      <c r="A17" s="44"/>
      <c r="B17" s="48"/>
      <c r="C17" s="48"/>
      <c r="D17" s="48"/>
      <c r="E17" s="48"/>
    </row>
    <row r="20" spans="1:5" ht="13.8" thickBot="1">
      <c r="A20" s="556" t="s">
        <v>1139</v>
      </c>
      <c r="B20" s="473"/>
      <c r="C20" s="473"/>
      <c r="D20" s="473"/>
      <c r="E20" s="473"/>
    </row>
    <row r="21" spans="1:5">
      <c r="A21" s="6"/>
      <c r="B21" s="6"/>
      <c r="C21" s="6"/>
      <c r="D21" s="6"/>
      <c r="E21" s="6"/>
    </row>
    <row r="22" spans="1:5">
      <c r="A22" s="6"/>
      <c r="B22" s="6"/>
      <c r="C22" s="6"/>
      <c r="D22" s="6"/>
      <c r="E22" s="6"/>
    </row>
    <row r="23" spans="1:5">
      <c r="A23" s="6"/>
      <c r="B23" s="6"/>
      <c r="C23" s="6"/>
      <c r="D23" s="6"/>
      <c r="E23" s="6"/>
    </row>
    <row r="24" spans="1:5">
      <c r="A24" s="6"/>
      <c r="B24" s="6"/>
      <c r="C24" s="6"/>
      <c r="D24" s="6"/>
      <c r="E24" s="6"/>
    </row>
    <row r="25" spans="1:5">
      <c r="A25" s="6"/>
      <c r="B25" s="6"/>
      <c r="C25" s="6"/>
      <c r="D25" s="6"/>
      <c r="E25" s="6"/>
    </row>
    <row r="26" spans="1:5">
      <c r="A26" s="6"/>
      <c r="B26" s="6"/>
      <c r="C26" s="6"/>
      <c r="D26" s="6"/>
      <c r="E26" s="6"/>
    </row>
    <row r="27" spans="1:5">
      <c r="A27" s="6"/>
      <c r="B27" s="6"/>
      <c r="C27" s="6"/>
      <c r="D27" s="6"/>
      <c r="E27" s="6"/>
    </row>
    <row r="28" spans="1:5">
      <c r="A28" s="6"/>
      <c r="B28" s="6"/>
      <c r="C28" s="6"/>
      <c r="D28" s="6"/>
      <c r="E28" s="6"/>
    </row>
    <row r="29" spans="1:5">
      <c r="A29" s="6"/>
      <c r="B29" s="6"/>
      <c r="C29" s="6"/>
      <c r="D29" s="6"/>
      <c r="E29" s="6"/>
    </row>
    <row r="30" spans="1:5">
      <c r="A30" s="6"/>
      <c r="B30" s="6"/>
      <c r="C30" s="6"/>
      <c r="D30" s="6"/>
      <c r="E30" s="6"/>
    </row>
    <row r="31" spans="1:5">
      <c r="A31" s="6"/>
      <c r="B31" s="6"/>
      <c r="C31" s="6"/>
      <c r="D31" s="6"/>
      <c r="E31" s="6"/>
    </row>
    <row r="32" spans="1:5">
      <c r="A32" s="6"/>
      <c r="B32" s="6"/>
      <c r="C32" s="6"/>
      <c r="D32" s="6"/>
      <c r="E32" s="6"/>
    </row>
    <row r="33" spans="1:5">
      <c r="A33" s="6"/>
      <c r="B33" s="6"/>
      <c r="C33" s="6"/>
      <c r="D33" s="6"/>
      <c r="E33" s="6"/>
    </row>
    <row r="34" spans="1:5">
      <c r="A34" s="6"/>
      <c r="B34" s="6"/>
      <c r="C34" s="6"/>
      <c r="D34" s="6"/>
      <c r="E34" s="6"/>
    </row>
    <row r="35" spans="1:5">
      <c r="A35" s="6"/>
      <c r="B35" s="6"/>
      <c r="C35" s="6"/>
      <c r="D35" s="6"/>
      <c r="E35" s="6"/>
    </row>
    <row r="36" spans="1:5">
      <c r="A36" s="6"/>
      <c r="B36" s="6"/>
      <c r="C36" s="6"/>
      <c r="D36" s="6"/>
      <c r="E36" s="6"/>
    </row>
    <row r="37" spans="1:5">
      <c r="A37" s="6"/>
      <c r="B37" s="6"/>
      <c r="C37" s="6"/>
      <c r="D37" s="6"/>
      <c r="E37" s="6"/>
    </row>
    <row r="38" spans="1:5">
      <c r="A38" s="6"/>
      <c r="B38" s="6"/>
      <c r="C38" s="6"/>
      <c r="D38" s="6"/>
      <c r="E38" s="6"/>
    </row>
    <row r="39" spans="1:5">
      <c r="A39" s="6"/>
      <c r="B39" s="6"/>
      <c r="C39" s="6"/>
      <c r="D39" s="6"/>
      <c r="E39" s="6"/>
    </row>
    <row r="40" spans="1:5">
      <c r="A40" s="6"/>
      <c r="B40" s="6"/>
      <c r="C40" s="6"/>
      <c r="D40" s="6"/>
      <c r="E40" s="6"/>
    </row>
    <row r="42" spans="1:5">
      <c r="A42" s="45" t="s">
        <v>37</v>
      </c>
      <c r="B42" s="8"/>
      <c r="C42" s="8"/>
      <c r="D42" s="8"/>
    </row>
  </sheetData>
  <sheetProtection algorithmName="SHA-512" hashValue="ur/lSvNItL7DG2TUMrq4hlLRBXdyOCHlUC6fkBC0/vznIj+ffBIa9xPXDXEqlIFeMgTD/W5iMg8V3JdfnhAd0Q==" saltValue="UGWgn0qVTiIrR2ssj1DGBg==" spinCount="100000" sheet="1" objects="1" scenarios="1"/>
  <mergeCells count="1">
    <mergeCell ref="A1:E1"/>
  </mergeCells>
  <hyperlinks>
    <hyperlink ref="F1" location="Indice!A1" display="volver al índice"/>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9"/>
  <sheetViews>
    <sheetView showGridLines="0" workbookViewId="0">
      <selection sqref="A1:J1"/>
    </sheetView>
  </sheetViews>
  <sheetFormatPr baseColWidth="10" defaultColWidth="11.44140625" defaultRowHeight="13.2"/>
  <cols>
    <col min="1" max="1" width="11.6640625" style="12" customWidth="1"/>
    <col min="2" max="2" width="10.44140625" style="12" customWidth="1"/>
    <col min="3" max="10" width="9.33203125" style="12" customWidth="1"/>
    <col min="11" max="11" width="8.109375" style="12" customWidth="1"/>
    <col min="12" max="16384" width="11.44140625" style="12"/>
  </cols>
  <sheetData>
    <row r="1" spans="1:11" ht="27.75" customHeight="1" thickTop="1" thickBot="1">
      <c r="A1" s="1642" t="s">
        <v>726</v>
      </c>
      <c r="B1" s="1642"/>
      <c r="C1" s="1642"/>
      <c r="D1" s="1642"/>
      <c r="E1" s="1642"/>
      <c r="F1" s="1642"/>
      <c r="G1" s="1642"/>
      <c r="H1" s="1642"/>
      <c r="I1" s="1642"/>
      <c r="J1" s="1680"/>
      <c r="K1" s="383" t="s">
        <v>285</v>
      </c>
    </row>
    <row r="2" spans="1:11">
      <c r="A2" s="56" t="s">
        <v>727</v>
      </c>
      <c r="B2" s="56"/>
      <c r="C2" s="56"/>
      <c r="D2" s="468"/>
      <c r="E2" s="468"/>
      <c r="F2" s="468"/>
      <c r="G2" s="468"/>
      <c r="H2" s="56"/>
      <c r="I2" s="56"/>
      <c r="J2" s="56"/>
    </row>
    <row r="3" spans="1:11">
      <c r="A3" s="24"/>
      <c r="B3" s="17"/>
      <c r="C3" s="17"/>
      <c r="D3" s="17"/>
      <c r="E3" s="17"/>
      <c r="F3" s="17"/>
      <c r="G3" s="17"/>
      <c r="H3" s="17"/>
      <c r="I3" s="17"/>
      <c r="J3" s="17"/>
    </row>
    <row r="4" spans="1:11" ht="15.75" customHeight="1">
      <c r="A4" s="1686" t="s">
        <v>19</v>
      </c>
      <c r="B4" s="1684" t="s">
        <v>414</v>
      </c>
      <c r="C4" s="1681" t="s">
        <v>1141</v>
      </c>
      <c r="D4" s="1681"/>
      <c r="E4" s="1681"/>
      <c r="F4" s="1681"/>
      <c r="G4" s="1681"/>
      <c r="H4" s="1681"/>
      <c r="I4" s="1681"/>
      <c r="J4" s="1682"/>
    </row>
    <row r="5" spans="1:11" ht="12.75" customHeight="1">
      <c r="A5" s="1686"/>
      <c r="B5" s="1684"/>
      <c r="C5" s="1683" t="s">
        <v>21</v>
      </c>
      <c r="D5" s="1683"/>
      <c r="E5" s="1683"/>
      <c r="F5" s="1683"/>
      <c r="G5" s="557"/>
      <c r="H5" s="557"/>
      <c r="I5" s="557"/>
      <c r="J5" s="558"/>
      <c r="K5" s="43"/>
    </row>
    <row r="6" spans="1:11" ht="36.75" customHeight="1">
      <c r="A6" s="1687"/>
      <c r="B6" s="1685"/>
      <c r="C6" s="557" t="s">
        <v>22</v>
      </c>
      <c r="D6" s="557" t="s">
        <v>23</v>
      </c>
      <c r="E6" s="557" t="s">
        <v>24</v>
      </c>
      <c r="F6" s="557" t="s">
        <v>25</v>
      </c>
      <c r="G6" s="557" t="s">
        <v>382</v>
      </c>
      <c r="H6" s="557" t="s">
        <v>383</v>
      </c>
      <c r="I6" s="557" t="s">
        <v>384</v>
      </c>
      <c r="J6" s="558" t="s">
        <v>385</v>
      </c>
    </row>
    <row r="7" spans="1:11" ht="18" customHeight="1">
      <c r="A7" s="719">
        <v>36495</v>
      </c>
      <c r="B7" s="720">
        <v>29408</v>
      </c>
      <c r="C7" s="720">
        <v>25269</v>
      </c>
      <c r="D7" s="720">
        <v>1783</v>
      </c>
      <c r="E7" s="720">
        <v>821</v>
      </c>
      <c r="F7" s="720">
        <v>665</v>
      </c>
      <c r="G7" s="720">
        <v>113</v>
      </c>
      <c r="H7" s="720">
        <v>26</v>
      </c>
      <c r="I7" s="720">
        <v>44</v>
      </c>
      <c r="J7" s="721">
        <v>687</v>
      </c>
      <c r="K7" s="25"/>
    </row>
    <row r="8" spans="1:11" ht="18" customHeight="1">
      <c r="A8" s="722">
        <v>36861</v>
      </c>
      <c r="B8" s="723">
        <v>228476</v>
      </c>
      <c r="C8" s="723">
        <v>29949</v>
      </c>
      <c r="D8" s="723">
        <v>2182</v>
      </c>
      <c r="E8" s="723">
        <v>648</v>
      </c>
      <c r="F8" s="723">
        <v>404</v>
      </c>
      <c r="G8" s="723">
        <v>216</v>
      </c>
      <c r="H8" s="723">
        <v>177</v>
      </c>
      <c r="I8" s="723">
        <v>195</v>
      </c>
      <c r="J8" s="724">
        <v>194705</v>
      </c>
      <c r="K8" s="25"/>
    </row>
    <row r="9" spans="1:11" ht="18" customHeight="1">
      <c r="A9" s="722">
        <v>37226</v>
      </c>
      <c r="B9" s="723">
        <v>206250</v>
      </c>
      <c r="C9" s="723">
        <v>30613</v>
      </c>
      <c r="D9" s="723">
        <v>4805</v>
      </c>
      <c r="E9" s="723">
        <v>1371</v>
      </c>
      <c r="F9" s="723">
        <v>875</v>
      </c>
      <c r="G9" s="723">
        <v>529</v>
      </c>
      <c r="H9" s="723">
        <v>388</v>
      </c>
      <c r="I9" s="723">
        <v>441</v>
      </c>
      <c r="J9" s="724">
        <v>167228</v>
      </c>
      <c r="K9" s="25"/>
    </row>
    <row r="10" spans="1:11" ht="18" customHeight="1">
      <c r="A10" s="722">
        <v>37591</v>
      </c>
      <c r="B10" s="723">
        <v>154926</v>
      </c>
      <c r="C10" s="723">
        <v>35320</v>
      </c>
      <c r="D10" s="723">
        <v>1045</v>
      </c>
      <c r="E10" s="723">
        <v>1026</v>
      </c>
      <c r="F10" s="723">
        <v>767</v>
      </c>
      <c r="G10" s="723">
        <v>623</v>
      </c>
      <c r="H10" s="723">
        <v>539</v>
      </c>
      <c r="I10" s="723">
        <v>583</v>
      </c>
      <c r="J10" s="724">
        <v>115023</v>
      </c>
      <c r="K10" s="25"/>
    </row>
    <row r="11" spans="1:11" ht="18" customHeight="1">
      <c r="A11" s="722">
        <v>37956</v>
      </c>
      <c r="B11" s="723">
        <v>116146</v>
      </c>
      <c r="C11" s="723">
        <v>41277</v>
      </c>
      <c r="D11" s="723">
        <v>3363</v>
      </c>
      <c r="E11" s="723">
        <v>919</v>
      </c>
      <c r="F11" s="723">
        <v>707</v>
      </c>
      <c r="G11" s="723">
        <v>806</v>
      </c>
      <c r="H11" s="723">
        <v>732</v>
      </c>
      <c r="I11" s="723">
        <v>1374</v>
      </c>
      <c r="J11" s="724">
        <v>66968</v>
      </c>
      <c r="K11" s="25"/>
    </row>
    <row r="12" spans="1:11" ht="18" customHeight="1">
      <c r="A12" s="722">
        <v>38322</v>
      </c>
      <c r="B12" s="723">
        <v>87836</v>
      </c>
      <c r="C12" s="723">
        <v>51153</v>
      </c>
      <c r="D12" s="723">
        <v>3665</v>
      </c>
      <c r="E12" s="723">
        <v>1110</v>
      </c>
      <c r="F12" s="723">
        <v>999</v>
      </c>
      <c r="G12" s="723">
        <v>1094</v>
      </c>
      <c r="H12" s="723">
        <v>990</v>
      </c>
      <c r="I12" s="723">
        <v>3917</v>
      </c>
      <c r="J12" s="724">
        <v>24908</v>
      </c>
      <c r="K12" s="25"/>
    </row>
    <row r="13" spans="1:11" ht="18" customHeight="1">
      <c r="A13" s="722">
        <v>38687</v>
      </c>
      <c r="B13" s="723">
        <v>133617</v>
      </c>
      <c r="C13" s="723">
        <v>72183</v>
      </c>
      <c r="D13" s="723">
        <v>4931</v>
      </c>
      <c r="E13" s="723">
        <v>1416</v>
      </c>
      <c r="F13" s="723">
        <v>1042</v>
      </c>
      <c r="G13" s="723">
        <v>1698</v>
      </c>
      <c r="H13" s="723">
        <v>4600</v>
      </c>
      <c r="I13" s="723">
        <v>7080</v>
      </c>
      <c r="J13" s="724">
        <v>40667</v>
      </c>
      <c r="K13" s="25"/>
    </row>
    <row r="14" spans="1:11" ht="18" customHeight="1">
      <c r="A14" s="722">
        <v>39052</v>
      </c>
      <c r="B14" s="723">
        <v>239993</v>
      </c>
      <c r="C14" s="723">
        <v>153978</v>
      </c>
      <c r="D14" s="723">
        <v>9466</v>
      </c>
      <c r="E14" s="723">
        <v>2167</v>
      </c>
      <c r="F14" s="723">
        <v>2079</v>
      </c>
      <c r="G14" s="723">
        <v>5001</v>
      </c>
      <c r="H14" s="723">
        <v>5666</v>
      </c>
      <c r="I14" s="723">
        <v>19228</v>
      </c>
      <c r="J14" s="724">
        <v>42408</v>
      </c>
      <c r="K14" s="25"/>
    </row>
    <row r="15" spans="1:11" ht="18" customHeight="1">
      <c r="A15" s="722">
        <v>39417</v>
      </c>
      <c r="B15" s="723">
        <v>295616</v>
      </c>
      <c r="C15" s="723">
        <v>192153</v>
      </c>
      <c r="D15" s="723">
        <v>12968</v>
      </c>
      <c r="E15" s="723">
        <v>4041</v>
      </c>
      <c r="F15" s="723">
        <v>4228</v>
      </c>
      <c r="G15" s="723">
        <v>6048</v>
      </c>
      <c r="H15" s="723">
        <v>23116</v>
      </c>
      <c r="I15" s="723">
        <v>17977</v>
      </c>
      <c r="J15" s="724">
        <v>35085</v>
      </c>
      <c r="K15" s="25"/>
    </row>
    <row r="16" spans="1:11" ht="18" customHeight="1">
      <c r="A16" s="722">
        <v>39783</v>
      </c>
      <c r="B16" s="723">
        <v>337988</v>
      </c>
      <c r="C16" s="723">
        <v>223761</v>
      </c>
      <c r="D16" s="723">
        <v>18039</v>
      </c>
      <c r="E16" s="723">
        <v>4694</v>
      </c>
      <c r="F16" s="723">
        <v>4217</v>
      </c>
      <c r="G16" s="723">
        <v>26070</v>
      </c>
      <c r="H16" s="723">
        <v>20553</v>
      </c>
      <c r="I16" s="723">
        <v>16619</v>
      </c>
      <c r="J16" s="724">
        <v>24035</v>
      </c>
      <c r="K16" s="25"/>
    </row>
    <row r="17" spans="1:11" ht="18" customHeight="1">
      <c r="A17" s="725">
        <v>40148</v>
      </c>
      <c r="B17" s="723">
        <v>367457</v>
      </c>
      <c r="C17" s="723">
        <v>246249</v>
      </c>
      <c r="D17" s="723">
        <v>19246</v>
      </c>
      <c r="E17" s="723">
        <v>5213</v>
      </c>
      <c r="F17" s="723">
        <v>27312</v>
      </c>
      <c r="G17" s="723">
        <v>23736</v>
      </c>
      <c r="H17" s="723">
        <v>18268</v>
      </c>
      <c r="I17" s="723">
        <v>15488</v>
      </c>
      <c r="J17" s="724">
        <v>11945</v>
      </c>
      <c r="K17" s="25"/>
    </row>
    <row r="18" spans="1:11" ht="18" customHeight="1">
      <c r="A18" s="725">
        <v>40513</v>
      </c>
      <c r="B18" s="723">
        <v>369480</v>
      </c>
      <c r="C18" s="723">
        <v>269915</v>
      </c>
      <c r="D18" s="723">
        <v>23652</v>
      </c>
      <c r="E18" s="723">
        <v>10002</v>
      </c>
      <c r="F18" s="723">
        <v>13666</v>
      </c>
      <c r="G18" s="723">
        <v>20836</v>
      </c>
      <c r="H18" s="723">
        <v>17446</v>
      </c>
      <c r="I18" s="723">
        <v>8930</v>
      </c>
      <c r="J18" s="724">
        <v>5033</v>
      </c>
      <c r="K18" s="25"/>
    </row>
    <row r="19" spans="1:11" ht="18" customHeight="1">
      <c r="A19" s="725">
        <v>40878</v>
      </c>
      <c r="B19" s="723">
        <v>360350</v>
      </c>
      <c r="C19" s="723">
        <v>278425</v>
      </c>
      <c r="D19" s="723">
        <v>21400</v>
      </c>
      <c r="E19" s="723">
        <v>10176</v>
      </c>
      <c r="F19" s="723">
        <v>14012</v>
      </c>
      <c r="G19" s="723">
        <v>19649</v>
      </c>
      <c r="H19" s="723">
        <v>9922</v>
      </c>
      <c r="I19" s="723">
        <v>1618</v>
      </c>
      <c r="J19" s="724">
        <v>5148</v>
      </c>
      <c r="K19" s="25"/>
    </row>
    <row r="20" spans="1:11" ht="18" customHeight="1">
      <c r="A20" s="725">
        <v>41244</v>
      </c>
      <c r="B20" s="723">
        <v>371066</v>
      </c>
      <c r="C20" s="723">
        <v>304937</v>
      </c>
      <c r="D20" s="723">
        <v>23745</v>
      </c>
      <c r="E20" s="723">
        <v>11423</v>
      </c>
      <c r="F20" s="723">
        <v>11985</v>
      </c>
      <c r="G20" s="723">
        <v>10749</v>
      </c>
      <c r="H20" s="723">
        <v>1746</v>
      </c>
      <c r="I20" s="723">
        <v>1713</v>
      </c>
      <c r="J20" s="724">
        <v>4768</v>
      </c>
      <c r="K20" s="25"/>
    </row>
    <row r="21" spans="1:11" ht="18" customHeight="1">
      <c r="A21" s="725">
        <v>41609</v>
      </c>
      <c r="B21" s="723">
        <v>436501</v>
      </c>
      <c r="C21" s="723">
        <v>389731</v>
      </c>
      <c r="D21" s="723">
        <v>24757</v>
      </c>
      <c r="E21" s="723">
        <v>8720</v>
      </c>
      <c r="F21" s="723">
        <v>5684</v>
      </c>
      <c r="G21" s="723">
        <v>2369</v>
      </c>
      <c r="H21" s="723">
        <v>1605</v>
      </c>
      <c r="I21" s="723">
        <v>1734</v>
      </c>
      <c r="J21" s="724">
        <v>1901</v>
      </c>
      <c r="K21" s="25"/>
    </row>
    <row r="22" spans="1:11" ht="18" customHeight="1">
      <c r="A22" s="725">
        <v>41974</v>
      </c>
      <c r="B22" s="723">
        <v>408624</v>
      </c>
      <c r="C22" s="723">
        <v>365550</v>
      </c>
      <c r="D22" s="723">
        <v>26253</v>
      </c>
      <c r="E22" s="723">
        <v>7214</v>
      </c>
      <c r="F22" s="723">
        <v>3976</v>
      </c>
      <c r="G22" s="723">
        <v>3040</v>
      </c>
      <c r="H22" s="723">
        <v>1662</v>
      </c>
      <c r="I22" s="723">
        <v>929</v>
      </c>
      <c r="J22" s="724" t="s">
        <v>66</v>
      </c>
      <c r="K22" s="25"/>
    </row>
    <row r="23" spans="1:11" ht="18" customHeight="1">
      <c r="A23" s="725">
        <v>42339</v>
      </c>
      <c r="B23" s="723">
        <v>415870</v>
      </c>
      <c r="C23" s="723">
        <v>368226</v>
      </c>
      <c r="D23" s="723">
        <v>28396</v>
      </c>
      <c r="E23" s="723">
        <v>8302</v>
      </c>
      <c r="F23" s="723">
        <v>4146</v>
      </c>
      <c r="G23" s="723">
        <v>2708</v>
      </c>
      <c r="H23" s="723">
        <v>4092</v>
      </c>
      <c r="I23" s="723" t="s">
        <v>66</v>
      </c>
      <c r="J23" s="724" t="s">
        <v>66</v>
      </c>
      <c r="K23" s="25"/>
    </row>
    <row r="24" spans="1:11" ht="18" customHeight="1">
      <c r="A24" s="725">
        <v>42705</v>
      </c>
      <c r="B24" s="723">
        <v>435009</v>
      </c>
      <c r="C24" s="723">
        <v>385234</v>
      </c>
      <c r="D24" s="723">
        <v>30532</v>
      </c>
      <c r="E24" s="723">
        <v>8418</v>
      </c>
      <c r="F24" s="723">
        <v>5361</v>
      </c>
      <c r="G24" s="723">
        <v>5464</v>
      </c>
      <c r="H24" s="723" t="s">
        <v>66</v>
      </c>
      <c r="I24" s="723" t="s">
        <v>66</v>
      </c>
      <c r="J24" s="724" t="s">
        <v>66</v>
      </c>
      <c r="K24" s="25"/>
    </row>
    <row r="25" spans="1:11" ht="18" customHeight="1">
      <c r="A25" s="725">
        <v>43070</v>
      </c>
      <c r="B25" s="723">
        <v>442678</v>
      </c>
      <c r="C25" s="723">
        <v>394012</v>
      </c>
      <c r="D25" s="723">
        <v>32416</v>
      </c>
      <c r="E25" s="723">
        <v>10500</v>
      </c>
      <c r="F25" s="723">
        <v>5750</v>
      </c>
      <c r="G25" s="723" t="s">
        <v>66</v>
      </c>
      <c r="H25" s="723" t="s">
        <v>66</v>
      </c>
      <c r="I25" s="723" t="s">
        <v>66</v>
      </c>
      <c r="J25" s="724" t="s">
        <v>66</v>
      </c>
      <c r="K25" s="25"/>
    </row>
    <row r="26" spans="1:11" ht="18" customHeight="1">
      <c r="A26" s="725">
        <v>43101</v>
      </c>
      <c r="B26" s="723">
        <v>442483</v>
      </c>
      <c r="C26" s="723">
        <v>370815</v>
      </c>
      <c r="D26" s="723">
        <v>50918</v>
      </c>
      <c r="E26" s="723">
        <v>14764</v>
      </c>
      <c r="F26" s="723">
        <v>5986</v>
      </c>
      <c r="G26" s="723" t="s">
        <v>66</v>
      </c>
      <c r="H26" s="723" t="s">
        <v>66</v>
      </c>
      <c r="I26" s="723" t="s">
        <v>66</v>
      </c>
      <c r="J26" s="724" t="s">
        <v>66</v>
      </c>
      <c r="K26" s="25"/>
    </row>
    <row r="27" spans="1:11" ht="18" customHeight="1">
      <c r="A27" s="725">
        <v>43132</v>
      </c>
      <c r="B27" s="723">
        <v>442332</v>
      </c>
      <c r="C27" s="723">
        <v>385683</v>
      </c>
      <c r="D27" s="723">
        <v>38438</v>
      </c>
      <c r="E27" s="723">
        <v>13761</v>
      </c>
      <c r="F27" s="723">
        <v>4450</v>
      </c>
      <c r="G27" s="723" t="s">
        <v>66</v>
      </c>
      <c r="H27" s="723" t="s">
        <v>66</v>
      </c>
      <c r="I27" s="723" t="s">
        <v>66</v>
      </c>
      <c r="J27" s="724" t="s">
        <v>66</v>
      </c>
      <c r="K27" s="25"/>
    </row>
    <row r="28" spans="1:11" ht="18" customHeight="1">
      <c r="A28" s="725">
        <v>43160</v>
      </c>
      <c r="B28" s="723">
        <v>441706</v>
      </c>
      <c r="C28" s="723">
        <v>383007</v>
      </c>
      <c r="D28" s="723">
        <v>41168</v>
      </c>
      <c r="E28" s="723">
        <v>14170</v>
      </c>
      <c r="F28" s="723">
        <v>3361</v>
      </c>
      <c r="G28" s="723" t="s">
        <v>66</v>
      </c>
      <c r="H28" s="723" t="s">
        <v>66</v>
      </c>
      <c r="I28" s="723" t="s">
        <v>66</v>
      </c>
      <c r="J28" s="724" t="s">
        <v>66</v>
      </c>
      <c r="K28" s="25"/>
    </row>
    <row r="29" spans="1:11" ht="18" customHeight="1">
      <c r="A29" s="725">
        <v>43191</v>
      </c>
      <c r="B29" s="723">
        <v>443698</v>
      </c>
      <c r="C29" s="723">
        <v>391578</v>
      </c>
      <c r="D29" s="723">
        <v>38350</v>
      </c>
      <c r="E29" s="723">
        <v>12092</v>
      </c>
      <c r="F29" s="723">
        <v>1678</v>
      </c>
      <c r="G29" s="723" t="s">
        <v>66</v>
      </c>
      <c r="H29" s="723" t="s">
        <v>66</v>
      </c>
      <c r="I29" s="723" t="s">
        <v>66</v>
      </c>
      <c r="J29" s="724" t="s">
        <v>66</v>
      </c>
      <c r="K29" s="25"/>
    </row>
    <row r="30" spans="1:11" ht="18" customHeight="1">
      <c r="A30" s="725">
        <v>43221</v>
      </c>
      <c r="B30" s="723">
        <v>445707</v>
      </c>
      <c r="C30" s="723">
        <v>391695</v>
      </c>
      <c r="D30" s="723">
        <v>42857</v>
      </c>
      <c r="E30" s="723">
        <v>11155</v>
      </c>
      <c r="F30" s="723" t="s">
        <v>66</v>
      </c>
      <c r="G30" s="723" t="s">
        <v>66</v>
      </c>
      <c r="H30" s="723" t="s">
        <v>66</v>
      </c>
      <c r="I30" s="723" t="s">
        <v>66</v>
      </c>
      <c r="J30" s="724" t="s">
        <v>66</v>
      </c>
      <c r="K30" s="25"/>
    </row>
    <row r="31" spans="1:11" ht="18" customHeight="1">
      <c r="A31" s="725">
        <v>43252</v>
      </c>
      <c r="B31" s="723">
        <v>448735</v>
      </c>
      <c r="C31" s="723">
        <v>404152</v>
      </c>
      <c r="D31" s="723">
        <v>35632</v>
      </c>
      <c r="E31" s="723">
        <v>8951</v>
      </c>
      <c r="F31" s="723" t="s">
        <v>66</v>
      </c>
      <c r="G31" s="723" t="s">
        <v>66</v>
      </c>
      <c r="H31" s="723" t="s">
        <v>66</v>
      </c>
      <c r="I31" s="723" t="s">
        <v>66</v>
      </c>
      <c r="J31" s="724" t="s">
        <v>66</v>
      </c>
      <c r="K31" s="25"/>
    </row>
    <row r="32" spans="1:11" ht="18" customHeight="1">
      <c r="A32" s="725">
        <v>43282</v>
      </c>
      <c r="B32" s="723">
        <v>460632</v>
      </c>
      <c r="C32" s="723">
        <v>420912</v>
      </c>
      <c r="D32" s="723">
        <v>34396</v>
      </c>
      <c r="E32" s="723">
        <v>5324</v>
      </c>
      <c r="F32" s="723" t="s">
        <v>66</v>
      </c>
      <c r="G32" s="723" t="s">
        <v>66</v>
      </c>
      <c r="H32" s="723" t="s">
        <v>66</v>
      </c>
      <c r="I32" s="723" t="s">
        <v>66</v>
      </c>
      <c r="J32" s="724" t="s">
        <v>66</v>
      </c>
      <c r="K32" s="25"/>
    </row>
    <row r="33" spans="1:11" ht="18" customHeight="1">
      <c r="A33" s="725">
        <v>43313</v>
      </c>
      <c r="B33" s="723">
        <v>441527</v>
      </c>
      <c r="C33" s="723">
        <v>402843</v>
      </c>
      <c r="D33" s="723">
        <v>38684</v>
      </c>
      <c r="E33" s="723" t="s">
        <v>66</v>
      </c>
      <c r="F33" s="723" t="s">
        <v>66</v>
      </c>
      <c r="G33" s="723" t="s">
        <v>66</v>
      </c>
      <c r="H33" s="723" t="s">
        <v>66</v>
      </c>
      <c r="I33" s="723" t="s">
        <v>66</v>
      </c>
      <c r="J33" s="724" t="s">
        <v>66</v>
      </c>
      <c r="K33" s="25"/>
    </row>
    <row r="34" spans="1:11" ht="18" customHeight="1">
      <c r="A34" s="726">
        <v>43344</v>
      </c>
      <c r="B34" s="723">
        <v>431597</v>
      </c>
      <c r="C34" s="723">
        <v>406182</v>
      </c>
      <c r="D34" s="723">
        <v>25415</v>
      </c>
      <c r="E34" s="723" t="s">
        <v>66</v>
      </c>
      <c r="F34" s="723" t="s">
        <v>66</v>
      </c>
      <c r="G34" s="723" t="s">
        <v>66</v>
      </c>
      <c r="H34" s="723" t="s">
        <v>66</v>
      </c>
      <c r="I34" s="723" t="s">
        <v>66</v>
      </c>
      <c r="J34" s="724" t="s">
        <v>66</v>
      </c>
      <c r="K34" s="25"/>
    </row>
    <row r="35" spans="1:11">
      <c r="A35" s="16"/>
      <c r="B35" s="191"/>
      <c r="C35" s="32"/>
      <c r="D35" s="29"/>
      <c r="E35" s="49"/>
      <c r="F35" s="191"/>
      <c r="G35" s="49"/>
      <c r="H35" s="49"/>
      <c r="I35" s="49"/>
      <c r="J35" s="49"/>
    </row>
    <row r="36" spans="1:11" ht="16.5" customHeight="1">
      <c r="A36" s="192" t="s">
        <v>104</v>
      </c>
      <c r="B36" s="19"/>
      <c r="C36" s="255"/>
      <c r="D36" s="21"/>
      <c r="E36" s="19"/>
      <c r="F36" s="47"/>
      <c r="G36" s="19"/>
      <c r="H36" s="19"/>
      <c r="I36" s="19"/>
      <c r="J36" s="19"/>
    </row>
    <row r="37" spans="1:11" ht="24" customHeight="1">
      <c r="A37" s="1593" t="s">
        <v>416</v>
      </c>
      <c r="B37" s="1593"/>
      <c r="C37" s="1593"/>
      <c r="D37" s="1593"/>
      <c r="E37" s="1593"/>
      <c r="F37" s="1593"/>
      <c r="G37" s="1593"/>
      <c r="H37" s="1593"/>
      <c r="I37" s="1593"/>
      <c r="J37" s="1593"/>
    </row>
    <row r="38" spans="1:11" ht="15" customHeight="1">
      <c r="A38" s="19" t="s">
        <v>417</v>
      </c>
      <c r="B38" s="19"/>
      <c r="C38" s="21"/>
      <c r="D38" s="21"/>
      <c r="E38" s="19"/>
    </row>
    <row r="39" spans="1:11">
      <c r="A39" s="17"/>
      <c r="B39" s="17"/>
      <c r="C39" s="18"/>
      <c r="D39" s="18"/>
      <c r="E39" s="17"/>
    </row>
    <row r="40" spans="1:11">
      <c r="C40" s="1"/>
      <c r="D40" s="1"/>
    </row>
    <row r="41" spans="1:11">
      <c r="C41" s="1"/>
      <c r="D41" s="1"/>
    </row>
    <row r="42" spans="1:11">
      <c r="C42" s="1"/>
      <c r="D42" s="1"/>
    </row>
    <row r="43" spans="1:11">
      <c r="C43" s="1"/>
      <c r="D43" s="1"/>
    </row>
    <row r="44" spans="1:11">
      <c r="C44" s="1"/>
      <c r="D44" s="1"/>
    </row>
    <row r="45" spans="1:11">
      <c r="C45" s="1"/>
      <c r="D45" s="1"/>
    </row>
    <row r="46" spans="1:11">
      <c r="C46" s="1"/>
      <c r="D46" s="1"/>
    </row>
    <row r="47" spans="1:11">
      <c r="C47" s="1"/>
      <c r="D47" s="1"/>
    </row>
    <row r="48" spans="1:11">
      <c r="C48" s="1"/>
      <c r="D48" s="1"/>
    </row>
    <row r="49" spans="3:4">
      <c r="C49" s="1"/>
      <c r="D49" s="1"/>
    </row>
    <row r="50" spans="3:4">
      <c r="C50" s="1"/>
      <c r="D50" s="1"/>
    </row>
    <row r="51" spans="3:4">
      <c r="C51" s="1"/>
      <c r="D51" s="1"/>
    </row>
    <row r="52" spans="3:4">
      <c r="C52" s="1"/>
      <c r="D52" s="1"/>
    </row>
    <row r="53" spans="3:4">
      <c r="C53" s="1"/>
      <c r="D53" s="1"/>
    </row>
    <row r="54" spans="3:4">
      <c r="C54" s="1"/>
      <c r="D54" s="1"/>
    </row>
    <row r="55" spans="3:4">
      <c r="C55" s="1"/>
      <c r="D55" s="1"/>
    </row>
    <row r="56" spans="3:4">
      <c r="C56" s="1"/>
      <c r="D56" s="1"/>
    </row>
    <row r="57" spans="3:4">
      <c r="C57" s="1"/>
      <c r="D57" s="1"/>
    </row>
    <row r="58" spans="3:4">
      <c r="C58" s="1"/>
      <c r="D58" s="1"/>
    </row>
    <row r="59" spans="3:4">
      <c r="C59" s="1"/>
      <c r="D59" s="1"/>
    </row>
  </sheetData>
  <sheetProtection algorithmName="SHA-512" hashValue="uy5fwpruZlf/urAdXu4csvTT7qmkHVw4EiLpnOKPebi79REFWigrrbMKM2L9EtHelGQWHT+xkGjZGDCzLXtRbA==" saltValue="yFBlPEJUb8hSKsnSlmTeng==" spinCount="100000" sheet="1" objects="1" scenarios="1"/>
  <mergeCells count="6">
    <mergeCell ref="A1:J1"/>
    <mergeCell ref="A37:J37"/>
    <mergeCell ref="C4:J4"/>
    <mergeCell ref="C5:F5"/>
    <mergeCell ref="B4:B6"/>
    <mergeCell ref="A4:A6"/>
  </mergeCells>
  <hyperlinks>
    <hyperlink ref="K1" location="Indice!A1" display="volver al índice"/>
  </hyperlinks>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J42"/>
  <sheetViews>
    <sheetView showGridLines="0" workbookViewId="0">
      <selection sqref="A1:E1"/>
    </sheetView>
  </sheetViews>
  <sheetFormatPr baseColWidth="10" defaultColWidth="11.44140625" defaultRowHeight="13.2"/>
  <cols>
    <col min="1" max="5" width="15.6640625" style="3" customWidth="1"/>
    <col min="6" max="6" width="8.109375" style="2" customWidth="1"/>
    <col min="7" max="16384" width="11.44140625" style="2"/>
  </cols>
  <sheetData>
    <row r="1" spans="1:10" ht="27.75" customHeight="1" thickTop="1" thickBot="1">
      <c r="A1" s="1642" t="s">
        <v>721</v>
      </c>
      <c r="B1" s="1642"/>
      <c r="C1" s="1642"/>
      <c r="D1" s="1642"/>
      <c r="E1" s="1642"/>
      <c r="F1" s="172" t="s">
        <v>285</v>
      </c>
    </row>
    <row r="2" spans="1:10" s="4" customFormat="1" ht="13.5" customHeight="1">
      <c r="A2" s="506"/>
      <c r="B2" s="468"/>
      <c r="C2" s="468"/>
      <c r="D2" s="468"/>
      <c r="E2" s="468"/>
    </row>
    <row r="3" spans="1:10" ht="18" customHeight="1" thickBot="1">
      <c r="A3" s="488" t="s">
        <v>1144</v>
      </c>
      <c r="B3" s="484" t="s">
        <v>0</v>
      </c>
      <c r="C3" s="484" t="s">
        <v>3</v>
      </c>
      <c r="D3" s="484" t="s">
        <v>4</v>
      </c>
      <c r="E3" s="486" t="s">
        <v>5</v>
      </c>
      <c r="F3" s="109"/>
      <c r="G3" s="195"/>
      <c r="H3" s="11"/>
      <c r="I3" s="38"/>
      <c r="J3" s="38"/>
    </row>
    <row r="4" spans="1:10" ht="18" customHeight="1">
      <c r="A4" s="566" t="s">
        <v>0</v>
      </c>
      <c r="B4" s="567">
        <v>490656</v>
      </c>
      <c r="C4" s="567">
        <v>358617</v>
      </c>
      <c r="D4" s="567">
        <v>131856</v>
      </c>
      <c r="E4" s="568">
        <v>183</v>
      </c>
      <c r="F4" s="4"/>
      <c r="G4" s="11"/>
      <c r="H4" s="11"/>
      <c r="I4" s="38"/>
      <c r="J4" s="38"/>
    </row>
    <row r="5" spans="1:10" ht="18" customHeight="1">
      <c r="A5" s="569" t="s">
        <v>6</v>
      </c>
      <c r="B5" s="570">
        <v>214</v>
      </c>
      <c r="C5" s="570">
        <v>139</v>
      </c>
      <c r="D5" s="570">
        <v>75</v>
      </c>
      <c r="E5" s="571">
        <v>0</v>
      </c>
      <c r="F5" s="196"/>
      <c r="G5" s="530">
        <f>-C5</f>
        <v>-139</v>
      </c>
      <c r="H5" s="530">
        <f>D5</f>
        <v>75</v>
      </c>
      <c r="I5" s="38"/>
      <c r="J5" s="38"/>
    </row>
    <row r="6" spans="1:10" ht="18" customHeight="1">
      <c r="A6" s="569" t="s">
        <v>7</v>
      </c>
      <c r="B6" s="570">
        <v>3572</v>
      </c>
      <c r="C6" s="570">
        <v>2623</v>
      </c>
      <c r="D6" s="570">
        <v>949</v>
      </c>
      <c r="E6" s="571">
        <v>0</v>
      </c>
      <c r="F6" s="199"/>
      <c r="G6" s="530">
        <f t="shared" ref="G6:G15" si="0">-C6</f>
        <v>-2623</v>
      </c>
      <c r="H6" s="530">
        <f t="shared" ref="H6:H15" si="1">D6</f>
        <v>949</v>
      </c>
      <c r="I6" s="151"/>
      <c r="J6" s="38"/>
    </row>
    <row r="7" spans="1:10" ht="18" customHeight="1">
      <c r="A7" s="569" t="s">
        <v>8</v>
      </c>
      <c r="B7" s="570">
        <v>13819</v>
      </c>
      <c r="C7" s="570">
        <v>10189</v>
      </c>
      <c r="D7" s="570">
        <v>3630</v>
      </c>
      <c r="E7" s="571">
        <v>0</v>
      </c>
      <c r="F7" s="200"/>
      <c r="G7" s="530">
        <f t="shared" si="0"/>
        <v>-10189</v>
      </c>
      <c r="H7" s="530">
        <f t="shared" si="1"/>
        <v>3630</v>
      </c>
      <c r="I7" s="151"/>
      <c r="J7" s="38"/>
    </row>
    <row r="8" spans="1:10" ht="18" customHeight="1">
      <c r="A8" s="569" t="s">
        <v>9</v>
      </c>
      <c r="B8" s="570">
        <v>31304</v>
      </c>
      <c r="C8" s="570">
        <v>22764</v>
      </c>
      <c r="D8" s="570">
        <v>8540</v>
      </c>
      <c r="E8" s="571">
        <v>0</v>
      </c>
      <c r="F8" s="150"/>
      <c r="G8" s="530">
        <f t="shared" si="0"/>
        <v>-22764</v>
      </c>
      <c r="H8" s="530">
        <f t="shared" si="1"/>
        <v>8540</v>
      </c>
      <c r="I8" s="151"/>
      <c r="J8" s="151"/>
    </row>
    <row r="9" spans="1:10" ht="18" customHeight="1">
      <c r="A9" s="569" t="s">
        <v>10</v>
      </c>
      <c r="B9" s="570">
        <v>50867</v>
      </c>
      <c r="C9" s="570">
        <v>37085</v>
      </c>
      <c r="D9" s="570">
        <v>13780</v>
      </c>
      <c r="E9" s="571">
        <v>2</v>
      </c>
      <c r="F9" s="150"/>
      <c r="G9" s="530">
        <f t="shared" si="0"/>
        <v>-37085</v>
      </c>
      <c r="H9" s="530">
        <f t="shared" si="1"/>
        <v>13780</v>
      </c>
      <c r="I9" s="151"/>
      <c r="J9" s="151"/>
    </row>
    <row r="10" spans="1:10" ht="18" customHeight="1">
      <c r="A10" s="569" t="s">
        <v>11</v>
      </c>
      <c r="B10" s="570">
        <v>65614</v>
      </c>
      <c r="C10" s="570">
        <v>47794</v>
      </c>
      <c r="D10" s="570">
        <v>17802</v>
      </c>
      <c r="E10" s="571">
        <v>18</v>
      </c>
      <c r="F10" s="150"/>
      <c r="G10" s="530">
        <f t="shared" si="0"/>
        <v>-47794</v>
      </c>
      <c r="H10" s="530">
        <f t="shared" si="1"/>
        <v>17802</v>
      </c>
      <c r="I10" s="151"/>
      <c r="J10" s="151"/>
    </row>
    <row r="11" spans="1:10" ht="18" customHeight="1">
      <c r="A11" s="569" t="s">
        <v>12</v>
      </c>
      <c r="B11" s="570">
        <v>66107</v>
      </c>
      <c r="C11" s="570">
        <v>47803</v>
      </c>
      <c r="D11" s="570">
        <v>18277</v>
      </c>
      <c r="E11" s="571">
        <v>27</v>
      </c>
      <c r="F11" s="150"/>
      <c r="G11" s="530">
        <f t="shared" si="0"/>
        <v>-47803</v>
      </c>
      <c r="H11" s="530">
        <f t="shared" si="1"/>
        <v>18277</v>
      </c>
      <c r="I11" s="151"/>
      <c r="J11" s="151"/>
    </row>
    <row r="12" spans="1:10" ht="18" customHeight="1">
      <c r="A12" s="569" t="s">
        <v>13</v>
      </c>
      <c r="B12" s="570">
        <v>62625</v>
      </c>
      <c r="C12" s="570">
        <v>44767</v>
      </c>
      <c r="D12" s="570">
        <v>17818</v>
      </c>
      <c r="E12" s="571">
        <v>40</v>
      </c>
      <c r="F12" s="150"/>
      <c r="G12" s="530">
        <f t="shared" si="0"/>
        <v>-44767</v>
      </c>
      <c r="H12" s="530">
        <f t="shared" si="1"/>
        <v>17818</v>
      </c>
      <c r="I12" s="151"/>
      <c r="J12" s="151"/>
    </row>
    <row r="13" spans="1:10" ht="18" customHeight="1">
      <c r="A13" s="569" t="s">
        <v>14</v>
      </c>
      <c r="B13" s="570">
        <v>65224</v>
      </c>
      <c r="C13" s="570">
        <v>45403</v>
      </c>
      <c r="D13" s="570">
        <v>19786</v>
      </c>
      <c r="E13" s="571">
        <v>35</v>
      </c>
      <c r="F13" s="150"/>
      <c r="G13" s="530">
        <f t="shared" si="0"/>
        <v>-45403</v>
      </c>
      <c r="H13" s="530">
        <f t="shared" si="1"/>
        <v>19786</v>
      </c>
      <c r="I13" s="151"/>
      <c r="J13" s="151"/>
    </row>
    <row r="14" spans="1:10" ht="18" customHeight="1">
      <c r="A14" s="569" t="s">
        <v>15</v>
      </c>
      <c r="B14" s="570">
        <v>54951</v>
      </c>
      <c r="C14" s="570">
        <v>42382</v>
      </c>
      <c r="D14" s="570">
        <v>12541</v>
      </c>
      <c r="E14" s="571">
        <v>28</v>
      </c>
      <c r="F14" s="150"/>
      <c r="G14" s="530">
        <f t="shared" si="0"/>
        <v>-42382</v>
      </c>
      <c r="H14" s="530">
        <f t="shared" si="1"/>
        <v>12541</v>
      </c>
      <c r="I14" s="151"/>
      <c r="J14" s="151"/>
    </row>
    <row r="15" spans="1:10" ht="18" customHeight="1">
      <c r="A15" s="569" t="s">
        <v>16</v>
      </c>
      <c r="B15" s="570">
        <v>75978</v>
      </c>
      <c r="C15" s="570">
        <v>57556</v>
      </c>
      <c r="D15" s="570">
        <v>18414</v>
      </c>
      <c r="E15" s="571">
        <v>8</v>
      </c>
      <c r="F15" s="150"/>
      <c r="G15" s="530">
        <f t="shared" si="0"/>
        <v>-57556</v>
      </c>
      <c r="H15" s="530">
        <f t="shared" si="1"/>
        <v>18414</v>
      </c>
      <c r="I15" s="151"/>
      <c r="J15" s="151"/>
    </row>
    <row r="16" spans="1:10" ht="18" customHeight="1">
      <c r="A16" s="569" t="s">
        <v>17</v>
      </c>
      <c r="B16" s="570">
        <v>381</v>
      </c>
      <c r="C16" s="570">
        <v>112</v>
      </c>
      <c r="D16" s="570">
        <v>244</v>
      </c>
      <c r="E16" s="571">
        <v>25</v>
      </c>
      <c r="F16" s="150"/>
      <c r="G16" s="198"/>
      <c r="H16" s="48"/>
      <c r="I16" s="151"/>
      <c r="J16" s="151"/>
    </row>
    <row r="17" spans="1:10">
      <c r="A17" s="44"/>
      <c r="B17" s="48"/>
      <c r="C17" s="48"/>
      <c r="D17" s="48"/>
      <c r="E17" s="48"/>
      <c r="F17" s="150"/>
      <c r="G17" s="198"/>
      <c r="H17" s="48"/>
      <c r="I17" s="151"/>
      <c r="J17" s="151"/>
    </row>
    <row r="18" spans="1:10">
      <c r="F18" s="150"/>
      <c r="G18" s="198"/>
      <c r="H18" s="48"/>
      <c r="I18" s="151"/>
      <c r="J18" s="151"/>
    </row>
    <row r="19" spans="1:10">
      <c r="F19" s="150"/>
      <c r="G19" s="198"/>
      <c r="H19" s="48"/>
      <c r="I19" s="151"/>
      <c r="J19" s="151"/>
    </row>
    <row r="20" spans="1:10" ht="13.8" thickBot="1">
      <c r="A20" s="556" t="s">
        <v>1140</v>
      </c>
      <c r="B20" s="473"/>
      <c r="C20" s="473"/>
      <c r="D20" s="473"/>
      <c r="E20" s="473"/>
      <c r="F20" s="40"/>
      <c r="G20" s="27"/>
      <c r="H20" s="48"/>
      <c r="I20" s="38"/>
      <c r="J20" s="38"/>
    </row>
    <row r="21" spans="1:10">
      <c r="A21" s="6"/>
      <c r="B21" s="6"/>
      <c r="C21" s="6"/>
      <c r="D21" s="6"/>
      <c r="E21" s="6"/>
      <c r="F21" s="4"/>
      <c r="G21" s="11"/>
      <c r="H21" s="11"/>
      <c r="I21" s="38"/>
      <c r="J21" s="38"/>
    </row>
    <row r="22" spans="1:10">
      <c r="A22" s="6"/>
      <c r="B22" s="6"/>
      <c r="C22" s="6"/>
      <c r="D22" s="6"/>
      <c r="E22" s="6"/>
    </row>
    <row r="23" spans="1:10">
      <c r="A23" s="6"/>
      <c r="B23" s="6"/>
      <c r="C23" s="6"/>
      <c r="D23" s="6"/>
      <c r="E23" s="6"/>
    </row>
    <row r="24" spans="1:10">
      <c r="A24" s="6"/>
      <c r="B24" s="6"/>
      <c r="C24" s="6"/>
      <c r="D24" s="6"/>
      <c r="E24" s="6"/>
    </row>
    <row r="25" spans="1:10">
      <c r="A25" s="6"/>
      <c r="B25" s="6"/>
      <c r="C25" s="6"/>
      <c r="D25" s="6"/>
      <c r="E25" s="6"/>
    </row>
    <row r="26" spans="1:10">
      <c r="A26" s="6"/>
      <c r="B26" s="6"/>
      <c r="C26" s="6"/>
      <c r="D26" s="6"/>
      <c r="E26" s="6"/>
    </row>
    <row r="27" spans="1:10">
      <c r="A27" s="6"/>
      <c r="B27" s="6"/>
      <c r="C27" s="6"/>
      <c r="D27" s="6"/>
      <c r="E27" s="6"/>
    </row>
    <row r="28" spans="1:10">
      <c r="A28" s="6"/>
      <c r="B28" s="6"/>
      <c r="C28" s="6"/>
      <c r="D28" s="6"/>
      <c r="E28" s="6"/>
    </row>
    <row r="29" spans="1:10">
      <c r="A29" s="6"/>
      <c r="B29" s="6"/>
      <c r="C29" s="6"/>
      <c r="D29" s="6"/>
      <c r="E29" s="6"/>
    </row>
    <row r="30" spans="1:10">
      <c r="A30" s="6"/>
      <c r="B30" s="6"/>
      <c r="C30" s="6"/>
      <c r="D30" s="6"/>
      <c r="E30" s="6"/>
    </row>
    <row r="31" spans="1:10">
      <c r="A31" s="6"/>
      <c r="B31" s="6"/>
      <c r="C31" s="6"/>
      <c r="D31" s="6"/>
      <c r="E31" s="6"/>
    </row>
    <row r="32" spans="1:10">
      <c r="A32" s="6"/>
      <c r="B32" s="6"/>
      <c r="C32" s="6"/>
      <c r="D32" s="6"/>
      <c r="E32" s="6"/>
    </row>
    <row r="33" spans="1:5">
      <c r="A33" s="6"/>
      <c r="B33" s="6"/>
      <c r="C33" s="6"/>
      <c r="D33" s="6"/>
      <c r="E33" s="6"/>
    </row>
    <row r="34" spans="1:5">
      <c r="A34" s="6"/>
      <c r="B34" s="6"/>
      <c r="C34" s="6"/>
      <c r="D34" s="6"/>
      <c r="E34" s="6"/>
    </row>
    <row r="35" spans="1:5">
      <c r="A35" s="6"/>
      <c r="B35" s="6"/>
      <c r="C35" s="6"/>
      <c r="D35" s="6"/>
      <c r="E35" s="6"/>
    </row>
    <row r="36" spans="1:5">
      <c r="A36" s="6"/>
      <c r="B36" s="6"/>
      <c r="C36" s="6"/>
      <c r="D36" s="6"/>
      <c r="E36" s="6"/>
    </row>
    <row r="37" spans="1:5">
      <c r="A37" s="6"/>
      <c r="B37" s="6"/>
      <c r="C37" s="6"/>
      <c r="D37" s="6"/>
      <c r="E37" s="6"/>
    </row>
    <row r="38" spans="1:5">
      <c r="A38" s="6"/>
      <c r="B38" s="6"/>
      <c r="C38" s="6"/>
      <c r="D38" s="6"/>
      <c r="E38" s="6"/>
    </row>
    <row r="39" spans="1:5">
      <c r="A39" s="6"/>
      <c r="B39" s="6"/>
      <c r="C39" s="6"/>
      <c r="D39" s="6"/>
      <c r="E39" s="6"/>
    </row>
    <row r="40" spans="1:5">
      <c r="A40" s="6"/>
      <c r="B40" s="6"/>
      <c r="C40" s="6"/>
      <c r="D40" s="6"/>
      <c r="E40" s="6"/>
    </row>
    <row r="41" spans="1:5">
      <c r="A41" s="45" t="s">
        <v>37</v>
      </c>
    </row>
    <row r="42" spans="1:5">
      <c r="A42" s="45"/>
      <c r="B42" s="8"/>
      <c r="C42" s="8"/>
      <c r="D42" s="8"/>
    </row>
  </sheetData>
  <sheetProtection algorithmName="SHA-512" hashValue="r9jIYwI0q0cJzZctWgcCSZSWApbMCblPNoHVg+hKTYozlzWQeF7BLAgGVMA+t1RClXpDqMch47UAPM58EEfVlA==" saltValue="pyr1hm8aSYf81xLUWHvL9w==" spinCount="100000" sheet="1" objects="1" scenarios="1"/>
  <mergeCells count="1">
    <mergeCell ref="A1:E1"/>
  </mergeCells>
  <hyperlinks>
    <hyperlink ref="F1" location="I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9"/>
  <sheetViews>
    <sheetView showGridLines="0" workbookViewId="0">
      <selection activeCell="C4" sqref="C4:J4"/>
    </sheetView>
  </sheetViews>
  <sheetFormatPr baseColWidth="10" defaultColWidth="11.44140625" defaultRowHeight="13.2"/>
  <cols>
    <col min="1" max="1" width="11.6640625" style="12" customWidth="1"/>
    <col min="2" max="2" width="10.44140625" style="12" customWidth="1"/>
    <col min="3" max="10" width="9.33203125" style="12" customWidth="1"/>
    <col min="11" max="11" width="8.109375" style="12" customWidth="1"/>
    <col min="12" max="16384" width="11.44140625" style="12"/>
  </cols>
  <sheetData>
    <row r="1" spans="1:11" ht="28.5" customHeight="1" thickTop="1" thickBot="1">
      <c r="A1" s="1642" t="s">
        <v>722</v>
      </c>
      <c r="B1" s="1642"/>
      <c r="C1" s="1642"/>
      <c r="D1" s="1642"/>
      <c r="E1" s="1642"/>
      <c r="F1" s="1642"/>
      <c r="G1" s="1642"/>
      <c r="H1" s="1642"/>
      <c r="I1" s="1642"/>
      <c r="J1" s="1680"/>
      <c r="K1" s="172" t="s">
        <v>285</v>
      </c>
    </row>
    <row r="2" spans="1:11" ht="17.25" customHeight="1">
      <c r="A2" s="56" t="s">
        <v>727</v>
      </c>
      <c r="B2" s="56"/>
      <c r="C2" s="56"/>
      <c r="D2" s="468"/>
      <c r="E2" s="468"/>
      <c r="F2" s="468"/>
      <c r="G2" s="468"/>
      <c r="H2" s="56"/>
      <c r="I2" s="56"/>
      <c r="J2" s="56"/>
    </row>
    <row r="3" spans="1:11">
      <c r="A3" s="24"/>
      <c r="B3" s="17"/>
      <c r="C3" s="17"/>
      <c r="D3" s="17"/>
      <c r="E3" s="17"/>
      <c r="F3" s="17"/>
      <c r="G3" s="17"/>
      <c r="H3" s="17"/>
      <c r="I3" s="17"/>
      <c r="J3" s="17"/>
    </row>
    <row r="4" spans="1:11" ht="15.75" customHeight="1">
      <c r="A4" s="1686" t="s">
        <v>19</v>
      </c>
      <c r="B4" s="1684" t="s">
        <v>414</v>
      </c>
      <c r="C4" s="1681" t="s">
        <v>1141</v>
      </c>
      <c r="D4" s="1681"/>
      <c r="E4" s="1681"/>
      <c r="F4" s="1681"/>
      <c r="G4" s="1681"/>
      <c r="H4" s="1681"/>
      <c r="I4" s="1681"/>
      <c r="J4" s="1682"/>
    </row>
    <row r="5" spans="1:11" ht="12.75" customHeight="1">
      <c r="A5" s="1686"/>
      <c r="B5" s="1684"/>
      <c r="C5" s="1683" t="s">
        <v>21</v>
      </c>
      <c r="D5" s="1683"/>
      <c r="E5" s="1683"/>
      <c r="F5" s="1683"/>
      <c r="G5" s="557"/>
      <c r="H5" s="557"/>
      <c r="I5" s="557"/>
      <c r="J5" s="558"/>
    </row>
    <row r="6" spans="1:11" ht="30" customHeight="1">
      <c r="A6" s="1687"/>
      <c r="B6" s="1685"/>
      <c r="C6" s="557" t="s">
        <v>22</v>
      </c>
      <c r="D6" s="557" t="s">
        <v>23</v>
      </c>
      <c r="E6" s="557" t="s">
        <v>24</v>
      </c>
      <c r="F6" s="557" t="s">
        <v>25</v>
      </c>
      <c r="G6" s="557" t="s">
        <v>382</v>
      </c>
      <c r="H6" s="557" t="s">
        <v>383</v>
      </c>
      <c r="I6" s="557" t="s">
        <v>384</v>
      </c>
      <c r="J6" s="558" t="s">
        <v>385</v>
      </c>
      <c r="K6" s="43"/>
    </row>
    <row r="7" spans="1:11" ht="18" customHeight="1">
      <c r="A7" s="719">
        <v>34669</v>
      </c>
      <c r="B7" s="720">
        <v>1616081</v>
      </c>
      <c r="C7" s="720">
        <v>1128287</v>
      </c>
      <c r="D7" s="720">
        <v>88265</v>
      </c>
      <c r="E7" s="720">
        <v>37562</v>
      </c>
      <c r="F7" s="720">
        <v>15251</v>
      </c>
      <c r="G7" s="720">
        <v>46362</v>
      </c>
      <c r="H7" s="720">
        <v>16551</v>
      </c>
      <c r="I7" s="720">
        <v>13402</v>
      </c>
      <c r="J7" s="721">
        <v>270401</v>
      </c>
      <c r="K7" s="132"/>
    </row>
    <row r="8" spans="1:11" ht="18" customHeight="1">
      <c r="A8" s="722">
        <v>35034</v>
      </c>
      <c r="B8" s="723">
        <v>1387334</v>
      </c>
      <c r="C8" s="723">
        <v>1077265</v>
      </c>
      <c r="D8" s="723">
        <v>61798</v>
      </c>
      <c r="E8" s="723">
        <v>21716</v>
      </c>
      <c r="F8" s="723">
        <v>13207</v>
      </c>
      <c r="G8" s="723">
        <v>3955</v>
      </c>
      <c r="H8" s="723">
        <v>3002</v>
      </c>
      <c r="I8" s="723">
        <v>1935</v>
      </c>
      <c r="J8" s="724">
        <v>204456</v>
      </c>
      <c r="K8" s="132"/>
    </row>
    <row r="9" spans="1:11" ht="18" customHeight="1">
      <c r="A9" s="722">
        <v>35400</v>
      </c>
      <c r="B9" s="723">
        <v>1121330</v>
      </c>
      <c r="C9" s="723">
        <v>863757</v>
      </c>
      <c r="D9" s="723">
        <v>56040</v>
      </c>
      <c r="E9" s="723">
        <v>28840</v>
      </c>
      <c r="F9" s="723">
        <v>9539</v>
      </c>
      <c r="G9" s="723">
        <v>6030</v>
      </c>
      <c r="H9" s="723">
        <v>2981</v>
      </c>
      <c r="I9" s="723">
        <v>5419</v>
      </c>
      <c r="J9" s="724">
        <v>148724</v>
      </c>
      <c r="K9" s="132"/>
    </row>
    <row r="10" spans="1:11" ht="18" customHeight="1">
      <c r="A10" s="722">
        <v>35765</v>
      </c>
      <c r="B10" s="723">
        <v>967644</v>
      </c>
      <c r="C10" s="723">
        <v>774036</v>
      </c>
      <c r="D10" s="723">
        <v>53574</v>
      </c>
      <c r="E10" s="723">
        <v>24315</v>
      </c>
      <c r="F10" s="723">
        <v>9823</v>
      </c>
      <c r="G10" s="723">
        <v>5156</v>
      </c>
      <c r="H10" s="723">
        <v>6485</v>
      </c>
      <c r="I10" s="723">
        <v>6466</v>
      </c>
      <c r="J10" s="724">
        <v>87789</v>
      </c>
      <c r="K10" s="132"/>
    </row>
    <row r="11" spans="1:11" ht="18" customHeight="1">
      <c r="A11" s="722">
        <v>36130</v>
      </c>
      <c r="B11" s="723">
        <v>646448</v>
      </c>
      <c r="C11" s="723">
        <v>499764</v>
      </c>
      <c r="D11" s="723">
        <v>37875</v>
      </c>
      <c r="E11" s="723">
        <v>16908</v>
      </c>
      <c r="F11" s="723">
        <v>7051</v>
      </c>
      <c r="G11" s="723">
        <v>11464</v>
      </c>
      <c r="H11" s="723">
        <v>11688</v>
      </c>
      <c r="I11" s="723">
        <v>4039</v>
      </c>
      <c r="J11" s="724">
        <v>57659</v>
      </c>
      <c r="K11" s="132"/>
    </row>
    <row r="12" spans="1:11" ht="18" customHeight="1">
      <c r="A12" s="722">
        <v>36495</v>
      </c>
      <c r="B12" s="723">
        <v>552677</v>
      </c>
      <c r="C12" s="723">
        <v>412677</v>
      </c>
      <c r="D12" s="723">
        <v>31019</v>
      </c>
      <c r="E12" s="723">
        <v>27632</v>
      </c>
      <c r="F12" s="723">
        <v>20121</v>
      </c>
      <c r="G12" s="723">
        <v>2271</v>
      </c>
      <c r="H12" s="723">
        <v>3975</v>
      </c>
      <c r="I12" s="723">
        <v>3778</v>
      </c>
      <c r="J12" s="724">
        <v>51204</v>
      </c>
      <c r="K12" s="132"/>
    </row>
    <row r="13" spans="1:11" ht="18" customHeight="1">
      <c r="A13" s="722">
        <v>36861</v>
      </c>
      <c r="B13" s="723">
        <v>484418</v>
      </c>
      <c r="C13" s="723">
        <v>364152</v>
      </c>
      <c r="D13" s="723">
        <v>26294</v>
      </c>
      <c r="E13" s="723">
        <v>12334</v>
      </c>
      <c r="F13" s="723">
        <v>3159</v>
      </c>
      <c r="G13" s="723">
        <v>10224</v>
      </c>
      <c r="H13" s="723">
        <v>10380</v>
      </c>
      <c r="I13" s="723">
        <v>10549</v>
      </c>
      <c r="J13" s="724">
        <v>47326</v>
      </c>
      <c r="K13" s="132"/>
    </row>
    <row r="14" spans="1:11" ht="18" customHeight="1">
      <c r="A14" s="722">
        <v>37226</v>
      </c>
      <c r="B14" s="723">
        <v>383207</v>
      </c>
      <c r="C14" s="723">
        <v>218914</v>
      </c>
      <c r="D14" s="723">
        <v>24873</v>
      </c>
      <c r="E14" s="723">
        <v>34150</v>
      </c>
      <c r="F14" s="723">
        <v>9363</v>
      </c>
      <c r="G14" s="723">
        <v>6931</v>
      </c>
      <c r="H14" s="723">
        <v>20174</v>
      </c>
      <c r="I14" s="723">
        <v>18329</v>
      </c>
      <c r="J14" s="724">
        <v>50473</v>
      </c>
      <c r="K14" s="132"/>
    </row>
    <row r="15" spans="1:11" ht="18" customHeight="1">
      <c r="A15" s="722">
        <v>37591</v>
      </c>
      <c r="B15" s="723">
        <v>365567</v>
      </c>
      <c r="C15" s="723">
        <v>231765</v>
      </c>
      <c r="D15" s="723">
        <v>17467</v>
      </c>
      <c r="E15" s="723">
        <v>12319</v>
      </c>
      <c r="F15" s="723">
        <v>6250</v>
      </c>
      <c r="G15" s="723">
        <v>12819</v>
      </c>
      <c r="H15" s="723">
        <v>13291</v>
      </c>
      <c r="I15" s="723">
        <v>13230</v>
      </c>
      <c r="J15" s="724">
        <v>58426</v>
      </c>
      <c r="K15" s="132"/>
    </row>
    <row r="16" spans="1:11" ht="18" customHeight="1">
      <c r="A16" s="722">
        <v>37956</v>
      </c>
      <c r="B16" s="723">
        <v>376814</v>
      </c>
      <c r="C16" s="723">
        <v>262908</v>
      </c>
      <c r="D16" s="723">
        <v>17873</v>
      </c>
      <c r="E16" s="723">
        <v>9865</v>
      </c>
      <c r="F16" s="723">
        <v>11889</v>
      </c>
      <c r="G16" s="723">
        <v>6700</v>
      </c>
      <c r="H16" s="723">
        <v>9964</v>
      </c>
      <c r="I16" s="723">
        <v>8351</v>
      </c>
      <c r="J16" s="724">
        <v>49264</v>
      </c>
      <c r="K16" s="132"/>
    </row>
    <row r="17" spans="1:11" ht="18" customHeight="1">
      <c r="A17" s="725">
        <v>38322</v>
      </c>
      <c r="B17" s="723">
        <v>440288</v>
      </c>
      <c r="C17" s="723">
        <v>291315</v>
      </c>
      <c r="D17" s="723">
        <v>23031</v>
      </c>
      <c r="E17" s="723">
        <v>14091</v>
      </c>
      <c r="F17" s="723">
        <v>5431</v>
      </c>
      <c r="G17" s="723">
        <v>5358</v>
      </c>
      <c r="H17" s="723">
        <v>11137</v>
      </c>
      <c r="I17" s="723">
        <v>10899</v>
      </c>
      <c r="J17" s="724">
        <v>79026</v>
      </c>
      <c r="K17" s="132"/>
    </row>
    <row r="18" spans="1:11" ht="18" customHeight="1">
      <c r="A18" s="725">
        <v>38687</v>
      </c>
      <c r="B18" s="723">
        <v>441963</v>
      </c>
      <c r="C18" s="723">
        <v>309187</v>
      </c>
      <c r="D18" s="723">
        <v>23007</v>
      </c>
      <c r="E18" s="723">
        <v>13997</v>
      </c>
      <c r="F18" s="723">
        <v>7369</v>
      </c>
      <c r="G18" s="723">
        <v>11482</v>
      </c>
      <c r="H18" s="723">
        <v>9117</v>
      </c>
      <c r="I18" s="723">
        <v>8644</v>
      </c>
      <c r="J18" s="724">
        <v>59160</v>
      </c>
      <c r="K18" s="132"/>
    </row>
    <row r="19" spans="1:11" ht="18" customHeight="1">
      <c r="A19" s="725">
        <v>39052</v>
      </c>
      <c r="B19" s="723">
        <v>455775</v>
      </c>
      <c r="C19" s="723">
        <v>324156</v>
      </c>
      <c r="D19" s="723">
        <v>28008</v>
      </c>
      <c r="E19" s="723">
        <v>13108</v>
      </c>
      <c r="F19" s="723">
        <v>8359</v>
      </c>
      <c r="G19" s="723">
        <v>11457</v>
      </c>
      <c r="H19" s="723">
        <v>7050</v>
      </c>
      <c r="I19" s="723">
        <v>8529</v>
      </c>
      <c r="J19" s="724">
        <v>55108</v>
      </c>
      <c r="K19" s="132"/>
    </row>
    <row r="20" spans="1:11" ht="18" customHeight="1">
      <c r="A20" s="725">
        <v>39417</v>
      </c>
      <c r="B20" s="723">
        <v>455440</v>
      </c>
      <c r="C20" s="723">
        <v>352902</v>
      </c>
      <c r="D20" s="723">
        <v>26015</v>
      </c>
      <c r="E20" s="723">
        <v>17352</v>
      </c>
      <c r="F20" s="723">
        <v>9963</v>
      </c>
      <c r="G20" s="723">
        <v>10278</v>
      </c>
      <c r="H20" s="723">
        <v>6286</v>
      </c>
      <c r="I20" s="723">
        <v>6720</v>
      </c>
      <c r="J20" s="724">
        <v>25924</v>
      </c>
      <c r="K20" s="132"/>
    </row>
    <row r="21" spans="1:11" ht="18" customHeight="1">
      <c r="A21" s="725">
        <v>39783</v>
      </c>
      <c r="B21" s="723">
        <v>471926</v>
      </c>
      <c r="C21" s="723">
        <v>363216</v>
      </c>
      <c r="D21" s="723">
        <v>30777</v>
      </c>
      <c r="E21" s="723">
        <v>19260</v>
      </c>
      <c r="F21" s="723">
        <v>8526</v>
      </c>
      <c r="G21" s="723">
        <v>12064</v>
      </c>
      <c r="H21" s="723">
        <v>8981</v>
      </c>
      <c r="I21" s="723">
        <v>8974</v>
      </c>
      <c r="J21" s="724">
        <v>20128</v>
      </c>
      <c r="K21" s="132"/>
    </row>
    <row r="22" spans="1:11" ht="18" customHeight="1">
      <c r="A22" s="725">
        <v>40148</v>
      </c>
      <c r="B22" s="723">
        <v>476480</v>
      </c>
      <c r="C22" s="723">
        <v>367000</v>
      </c>
      <c r="D22" s="723">
        <v>32270</v>
      </c>
      <c r="E22" s="723">
        <v>20355</v>
      </c>
      <c r="F22" s="723">
        <v>12012</v>
      </c>
      <c r="G22" s="723">
        <v>14102</v>
      </c>
      <c r="H22" s="723">
        <v>8391</v>
      </c>
      <c r="I22" s="723">
        <v>5329</v>
      </c>
      <c r="J22" s="724">
        <v>17021</v>
      </c>
      <c r="K22" s="132"/>
    </row>
    <row r="23" spans="1:11" ht="18" customHeight="1">
      <c r="A23" s="725">
        <v>40513</v>
      </c>
      <c r="B23" s="723">
        <v>488405</v>
      </c>
      <c r="C23" s="723">
        <v>383656</v>
      </c>
      <c r="D23" s="723">
        <v>31873</v>
      </c>
      <c r="E23" s="723">
        <v>20190</v>
      </c>
      <c r="F23" s="723">
        <v>11155</v>
      </c>
      <c r="G23" s="723">
        <v>16465</v>
      </c>
      <c r="H23" s="723">
        <v>7381</v>
      </c>
      <c r="I23" s="723">
        <v>3473</v>
      </c>
      <c r="J23" s="724">
        <v>14212</v>
      </c>
      <c r="K23" s="132"/>
    </row>
    <row r="24" spans="1:11" ht="18" customHeight="1">
      <c r="A24" s="725">
        <v>40878</v>
      </c>
      <c r="B24" s="723">
        <v>509664</v>
      </c>
      <c r="C24" s="723">
        <v>402469</v>
      </c>
      <c r="D24" s="723">
        <v>34123</v>
      </c>
      <c r="E24" s="723">
        <v>19864</v>
      </c>
      <c r="F24" s="723">
        <v>13079</v>
      </c>
      <c r="G24" s="723">
        <v>15140</v>
      </c>
      <c r="H24" s="723">
        <v>6784</v>
      </c>
      <c r="I24" s="723">
        <v>4523</v>
      </c>
      <c r="J24" s="724">
        <v>13682</v>
      </c>
      <c r="K24" s="132"/>
    </row>
    <row r="25" spans="1:11" ht="18" customHeight="1">
      <c r="A25" s="725">
        <v>41244</v>
      </c>
      <c r="B25" s="723">
        <v>524774</v>
      </c>
      <c r="C25" s="723">
        <v>421394</v>
      </c>
      <c r="D25" s="723">
        <v>34310</v>
      </c>
      <c r="E25" s="723">
        <v>16283</v>
      </c>
      <c r="F25" s="723">
        <v>9347</v>
      </c>
      <c r="G25" s="723">
        <v>15945</v>
      </c>
      <c r="H25" s="723">
        <v>8490</v>
      </c>
      <c r="I25" s="723">
        <v>6191</v>
      </c>
      <c r="J25" s="724">
        <v>12814</v>
      </c>
      <c r="K25" s="132"/>
    </row>
    <row r="26" spans="1:11" ht="18" customHeight="1">
      <c r="A26" s="725">
        <v>41609</v>
      </c>
      <c r="B26" s="723">
        <v>547311</v>
      </c>
      <c r="C26" s="723">
        <v>439826</v>
      </c>
      <c r="D26" s="723">
        <v>38329</v>
      </c>
      <c r="E26" s="723">
        <v>18746</v>
      </c>
      <c r="F26" s="723">
        <v>15280</v>
      </c>
      <c r="G26" s="723">
        <v>9853</v>
      </c>
      <c r="H26" s="723">
        <v>11772</v>
      </c>
      <c r="I26" s="723">
        <v>7703</v>
      </c>
      <c r="J26" s="724">
        <v>5802</v>
      </c>
      <c r="K26" s="132"/>
    </row>
    <row r="27" spans="1:11" ht="18" customHeight="1">
      <c r="A27" s="725">
        <v>41974</v>
      </c>
      <c r="B27" s="723">
        <v>537763</v>
      </c>
      <c r="C27" s="723">
        <v>441799</v>
      </c>
      <c r="D27" s="723">
        <v>36465</v>
      </c>
      <c r="E27" s="723">
        <v>22204</v>
      </c>
      <c r="F27" s="723">
        <v>9682</v>
      </c>
      <c r="G27" s="723">
        <v>9410</v>
      </c>
      <c r="H27" s="723">
        <v>11226</v>
      </c>
      <c r="I27" s="723">
        <v>6977</v>
      </c>
      <c r="J27" s="724" t="s">
        <v>66</v>
      </c>
      <c r="K27" s="132"/>
    </row>
    <row r="28" spans="1:11" ht="18" customHeight="1">
      <c r="A28" s="725">
        <v>42339</v>
      </c>
      <c r="B28" s="723">
        <v>544507</v>
      </c>
      <c r="C28" s="723">
        <v>449519</v>
      </c>
      <c r="D28" s="723">
        <v>37395</v>
      </c>
      <c r="E28" s="723">
        <v>17411</v>
      </c>
      <c r="F28" s="723">
        <v>12082</v>
      </c>
      <c r="G28" s="723">
        <v>18591</v>
      </c>
      <c r="H28" s="723">
        <v>9509</v>
      </c>
      <c r="I28" s="723" t="s">
        <v>66</v>
      </c>
      <c r="J28" s="724" t="s">
        <v>66</v>
      </c>
      <c r="K28" s="132"/>
    </row>
    <row r="29" spans="1:11" ht="18" customHeight="1">
      <c r="A29" s="725">
        <v>42705</v>
      </c>
      <c r="B29" s="723">
        <v>559081</v>
      </c>
      <c r="C29" s="723">
        <v>454176</v>
      </c>
      <c r="D29" s="723">
        <v>40378</v>
      </c>
      <c r="E29" s="723">
        <v>22487</v>
      </c>
      <c r="F29" s="723">
        <v>18721</v>
      </c>
      <c r="G29" s="723">
        <v>23319</v>
      </c>
      <c r="H29" s="723" t="s">
        <v>66</v>
      </c>
      <c r="I29" s="723" t="s">
        <v>66</v>
      </c>
      <c r="J29" s="724" t="s">
        <v>66</v>
      </c>
      <c r="K29" s="132"/>
    </row>
    <row r="30" spans="1:11" ht="18" customHeight="1">
      <c r="A30" s="725">
        <v>43070</v>
      </c>
      <c r="B30" s="723">
        <v>538987</v>
      </c>
      <c r="C30" s="723">
        <v>471861</v>
      </c>
      <c r="D30" s="723">
        <v>34061</v>
      </c>
      <c r="E30" s="723">
        <v>19128</v>
      </c>
      <c r="F30" s="723">
        <v>13937</v>
      </c>
      <c r="G30" s="723" t="s">
        <v>66</v>
      </c>
      <c r="H30" s="723" t="s">
        <v>66</v>
      </c>
      <c r="I30" s="723" t="s">
        <v>66</v>
      </c>
      <c r="J30" s="724" t="s">
        <v>66</v>
      </c>
      <c r="K30" s="132"/>
    </row>
    <row r="31" spans="1:11" ht="18" customHeight="1">
      <c r="A31" s="725">
        <v>43101</v>
      </c>
      <c r="B31" s="723">
        <v>531982</v>
      </c>
      <c r="C31" s="723">
        <v>457647</v>
      </c>
      <c r="D31" s="723">
        <v>43210</v>
      </c>
      <c r="E31" s="723">
        <v>18630</v>
      </c>
      <c r="F31" s="723">
        <v>12495</v>
      </c>
      <c r="G31" s="723" t="s">
        <v>66</v>
      </c>
      <c r="H31" s="723" t="s">
        <v>66</v>
      </c>
      <c r="I31" s="723" t="s">
        <v>66</v>
      </c>
      <c r="J31" s="724" t="s">
        <v>66</v>
      </c>
      <c r="K31" s="132"/>
    </row>
    <row r="32" spans="1:11" ht="18" customHeight="1">
      <c r="A32" s="725">
        <v>43132</v>
      </c>
      <c r="B32" s="723">
        <v>528745</v>
      </c>
      <c r="C32" s="723">
        <v>464485</v>
      </c>
      <c r="D32" s="723">
        <v>37813</v>
      </c>
      <c r="E32" s="723">
        <v>17518</v>
      </c>
      <c r="F32" s="723">
        <v>8929</v>
      </c>
      <c r="G32" s="723" t="s">
        <v>66</v>
      </c>
      <c r="H32" s="723" t="s">
        <v>66</v>
      </c>
      <c r="I32" s="723" t="s">
        <v>66</v>
      </c>
      <c r="J32" s="724" t="s">
        <v>66</v>
      </c>
      <c r="K32" s="132"/>
    </row>
    <row r="33" spans="1:11" ht="18" customHeight="1">
      <c r="A33" s="725">
        <v>43160</v>
      </c>
      <c r="B33" s="723">
        <v>525917</v>
      </c>
      <c r="C33" s="723">
        <v>463009</v>
      </c>
      <c r="D33" s="723">
        <v>38690</v>
      </c>
      <c r="E33" s="723">
        <v>17150</v>
      </c>
      <c r="F33" s="723">
        <v>7068</v>
      </c>
      <c r="G33" s="723" t="s">
        <v>66</v>
      </c>
      <c r="H33" s="723" t="s">
        <v>66</v>
      </c>
      <c r="I33" s="723" t="s">
        <v>66</v>
      </c>
      <c r="J33" s="724" t="s">
        <v>66</v>
      </c>
      <c r="K33" s="132"/>
    </row>
    <row r="34" spans="1:11" ht="18" customHeight="1">
      <c r="A34" s="725">
        <v>43191</v>
      </c>
      <c r="B34" s="723">
        <v>522814</v>
      </c>
      <c r="C34" s="723">
        <v>466498</v>
      </c>
      <c r="D34" s="723">
        <v>35813</v>
      </c>
      <c r="E34" s="723">
        <v>16279</v>
      </c>
      <c r="F34" s="723">
        <v>4224</v>
      </c>
      <c r="G34" s="723" t="s">
        <v>66</v>
      </c>
      <c r="H34" s="723" t="s">
        <v>66</v>
      </c>
      <c r="I34" s="723" t="s">
        <v>66</v>
      </c>
      <c r="J34" s="724" t="s">
        <v>66</v>
      </c>
      <c r="K34" s="132"/>
    </row>
    <row r="35" spans="1:11" ht="18" customHeight="1">
      <c r="A35" s="725">
        <v>43221</v>
      </c>
      <c r="B35" s="723">
        <v>518092</v>
      </c>
      <c r="C35" s="723">
        <v>462672</v>
      </c>
      <c r="D35" s="723">
        <v>38725</v>
      </c>
      <c r="E35" s="723">
        <v>16695</v>
      </c>
      <c r="F35" s="723" t="s">
        <v>66</v>
      </c>
      <c r="G35" s="723" t="s">
        <v>66</v>
      </c>
      <c r="H35" s="723" t="s">
        <v>66</v>
      </c>
      <c r="I35" s="723" t="s">
        <v>66</v>
      </c>
      <c r="J35" s="724" t="s">
        <v>66</v>
      </c>
      <c r="K35" s="132"/>
    </row>
    <row r="36" spans="1:11" ht="18" customHeight="1">
      <c r="A36" s="725">
        <v>43252</v>
      </c>
      <c r="B36" s="723">
        <v>518230</v>
      </c>
      <c r="C36" s="723">
        <v>466454</v>
      </c>
      <c r="D36" s="723">
        <v>36448</v>
      </c>
      <c r="E36" s="723">
        <v>15328</v>
      </c>
      <c r="F36" s="723" t="s">
        <v>66</v>
      </c>
      <c r="G36" s="723" t="s">
        <v>66</v>
      </c>
      <c r="H36" s="723" t="s">
        <v>66</v>
      </c>
      <c r="I36" s="723" t="s">
        <v>66</v>
      </c>
      <c r="J36" s="724" t="s">
        <v>66</v>
      </c>
      <c r="K36" s="132"/>
    </row>
    <row r="37" spans="1:11" ht="18" customHeight="1">
      <c r="A37" s="725">
        <v>43282</v>
      </c>
      <c r="B37" s="723">
        <v>513085</v>
      </c>
      <c r="C37" s="723">
        <v>470319</v>
      </c>
      <c r="D37" s="723">
        <v>34894</v>
      </c>
      <c r="E37" s="723">
        <v>7872</v>
      </c>
      <c r="F37" s="723" t="s">
        <v>66</v>
      </c>
      <c r="G37" s="723" t="s">
        <v>66</v>
      </c>
      <c r="H37" s="723" t="s">
        <v>66</v>
      </c>
      <c r="I37" s="723" t="s">
        <v>66</v>
      </c>
      <c r="J37" s="724" t="s">
        <v>66</v>
      </c>
      <c r="K37" s="132"/>
    </row>
    <row r="38" spans="1:11" ht="18" customHeight="1">
      <c r="A38" s="725">
        <v>43313</v>
      </c>
      <c r="B38" s="723">
        <v>502914</v>
      </c>
      <c r="C38" s="723">
        <v>464818</v>
      </c>
      <c r="D38" s="723">
        <v>38096</v>
      </c>
      <c r="E38" s="723" t="s">
        <v>66</v>
      </c>
      <c r="F38" s="723" t="s">
        <v>66</v>
      </c>
      <c r="G38" s="723" t="s">
        <v>66</v>
      </c>
      <c r="H38" s="723" t="s">
        <v>66</v>
      </c>
      <c r="I38" s="723" t="s">
        <v>66</v>
      </c>
      <c r="J38" s="724" t="s">
        <v>66</v>
      </c>
      <c r="K38" s="132"/>
    </row>
    <row r="39" spans="1:11" ht="18" customHeight="1">
      <c r="A39" s="725">
        <v>43344</v>
      </c>
      <c r="B39" s="723">
        <v>490656</v>
      </c>
      <c r="C39" s="723">
        <v>468217</v>
      </c>
      <c r="D39" s="723">
        <v>22439</v>
      </c>
      <c r="E39" s="723" t="s">
        <v>66</v>
      </c>
      <c r="F39" s="723" t="s">
        <v>66</v>
      </c>
      <c r="G39" s="723" t="s">
        <v>66</v>
      </c>
      <c r="H39" s="723" t="s">
        <v>66</v>
      </c>
      <c r="I39" s="723" t="s">
        <v>66</v>
      </c>
      <c r="J39" s="724" t="s">
        <v>66</v>
      </c>
      <c r="K39" s="132"/>
    </row>
    <row r="40" spans="1:11" ht="12.75" customHeight="1">
      <c r="C40" s="1"/>
      <c r="D40" s="1"/>
    </row>
    <row r="41" spans="1:11" ht="18.75" customHeight="1">
      <c r="A41" s="247" t="s">
        <v>104</v>
      </c>
      <c r="C41" s="1"/>
      <c r="D41" s="1"/>
    </row>
    <row r="42" spans="1:11" ht="14.25" customHeight="1">
      <c r="A42" s="65" t="s">
        <v>418</v>
      </c>
      <c r="C42" s="1"/>
      <c r="D42" s="1"/>
    </row>
    <row r="43" spans="1:11" ht="17.25" customHeight="1">
      <c r="A43" s="65" t="s">
        <v>419</v>
      </c>
      <c r="C43" s="1"/>
      <c r="D43" s="1"/>
    </row>
    <row r="44" spans="1:11">
      <c r="C44" s="1"/>
      <c r="D44" s="1"/>
    </row>
    <row r="45" spans="1:11">
      <c r="C45" s="1"/>
      <c r="D45" s="1"/>
    </row>
    <row r="46" spans="1:11">
      <c r="C46" s="1"/>
      <c r="D46" s="1"/>
    </row>
    <row r="47" spans="1:11">
      <c r="C47" s="1"/>
      <c r="D47" s="1"/>
    </row>
    <row r="48" spans="1:11">
      <c r="C48" s="1"/>
      <c r="D48" s="1"/>
    </row>
    <row r="49" spans="3:4">
      <c r="C49" s="1"/>
      <c r="D49" s="1"/>
    </row>
    <row r="50" spans="3:4">
      <c r="C50" s="1"/>
      <c r="D50" s="1"/>
    </row>
    <row r="51" spans="3:4">
      <c r="C51" s="1"/>
      <c r="D51" s="1"/>
    </row>
    <row r="52" spans="3:4">
      <c r="C52" s="1"/>
      <c r="D52" s="1"/>
    </row>
    <row r="53" spans="3:4">
      <c r="C53" s="1"/>
      <c r="D53" s="1"/>
    </row>
    <row r="54" spans="3:4">
      <c r="C54" s="1"/>
      <c r="D54" s="1"/>
    </row>
    <row r="55" spans="3:4">
      <c r="C55" s="1"/>
      <c r="D55" s="1"/>
    </row>
    <row r="56" spans="3:4">
      <c r="C56" s="1"/>
      <c r="D56" s="1"/>
    </row>
    <row r="57" spans="3:4">
      <c r="C57" s="1"/>
      <c r="D57" s="1"/>
    </row>
    <row r="58" spans="3:4">
      <c r="C58" s="1"/>
      <c r="D58" s="1"/>
    </row>
    <row r="59" spans="3:4">
      <c r="C59" s="1"/>
      <c r="D59" s="1"/>
    </row>
  </sheetData>
  <sheetProtection password="CB15" sheet="1" objects="1" scenarios="1"/>
  <mergeCells count="5">
    <mergeCell ref="C4:J4"/>
    <mergeCell ref="C5:F5"/>
    <mergeCell ref="A4:A6"/>
    <mergeCell ref="B4:B6"/>
    <mergeCell ref="A1:J1"/>
  </mergeCells>
  <hyperlinks>
    <hyperlink ref="K1" location="Indice!A1" display="volver al índice"/>
  </hyperlinks>
  <pageMargins left="0.70866141732283472" right="0.70866141732283472" top="0.74803149606299213" bottom="0.74803149606299213" header="0.31496062992125984" footer="0.31496062992125984"/>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I42"/>
  <sheetViews>
    <sheetView showGridLines="0" workbookViewId="0">
      <selection activeCell="F1" sqref="F1"/>
    </sheetView>
  </sheetViews>
  <sheetFormatPr baseColWidth="10" defaultRowHeight="13.2"/>
  <cols>
    <col min="1" max="5" width="15.6640625" style="3" customWidth="1"/>
    <col min="6" max="6" width="8.109375" customWidth="1"/>
  </cols>
  <sheetData>
    <row r="1" spans="1:9" ht="29.25" customHeight="1" thickTop="1" thickBot="1">
      <c r="A1" s="1642" t="s">
        <v>723</v>
      </c>
      <c r="B1" s="1642"/>
      <c r="C1" s="1642"/>
      <c r="D1" s="1642"/>
      <c r="E1" s="1642"/>
      <c r="F1" s="172" t="s">
        <v>285</v>
      </c>
    </row>
    <row r="2" spans="1:9" s="10" customFormat="1">
      <c r="A2" s="506"/>
      <c r="B2" s="468"/>
      <c r="C2" s="468"/>
      <c r="D2" s="468"/>
      <c r="E2" s="468"/>
    </row>
    <row r="3" spans="1:9" ht="18" customHeight="1" thickBot="1">
      <c r="A3" s="488" t="s">
        <v>1144</v>
      </c>
      <c r="B3" s="484" t="s">
        <v>0</v>
      </c>
      <c r="C3" s="484" t="s">
        <v>3</v>
      </c>
      <c r="D3" s="484" t="s">
        <v>4</v>
      </c>
      <c r="E3" s="486" t="s">
        <v>5</v>
      </c>
      <c r="F3" s="195"/>
      <c r="G3" s="11"/>
      <c r="H3" s="38"/>
      <c r="I3" s="38"/>
    </row>
    <row r="4" spans="1:9" ht="18" customHeight="1">
      <c r="A4" s="509" t="s">
        <v>0</v>
      </c>
      <c r="B4" s="507">
        <v>1839669</v>
      </c>
      <c r="C4" s="507">
        <v>935889</v>
      </c>
      <c r="D4" s="507">
        <v>903329</v>
      </c>
      <c r="E4" s="508">
        <v>451</v>
      </c>
      <c r="F4" s="136"/>
      <c r="G4" s="11"/>
      <c r="H4" s="38"/>
      <c r="I4" s="38"/>
    </row>
    <row r="5" spans="1:9" ht="18" customHeight="1">
      <c r="A5" s="531" t="s">
        <v>6</v>
      </c>
      <c r="B5" s="510">
        <v>5091</v>
      </c>
      <c r="C5" s="510">
        <v>3030</v>
      </c>
      <c r="D5" s="510">
        <v>2061</v>
      </c>
      <c r="E5" s="511">
        <v>0</v>
      </c>
      <c r="F5" s="194"/>
      <c r="G5" s="530">
        <f>-C5</f>
        <v>-3030</v>
      </c>
      <c r="H5" s="530">
        <f>D5</f>
        <v>2061</v>
      </c>
      <c r="I5" s="38"/>
    </row>
    <row r="6" spans="1:9" ht="18" customHeight="1">
      <c r="A6" s="531" t="s">
        <v>7</v>
      </c>
      <c r="B6" s="510">
        <v>77553</v>
      </c>
      <c r="C6" s="510">
        <v>41651</v>
      </c>
      <c r="D6" s="510">
        <v>35902</v>
      </c>
      <c r="E6" s="511">
        <v>0</v>
      </c>
      <c r="F6" s="33"/>
      <c r="G6" s="530">
        <f t="shared" ref="G6:G15" si="0">-C6</f>
        <v>-41651</v>
      </c>
      <c r="H6" s="530">
        <f t="shared" ref="H6:H15" si="1">D6</f>
        <v>35902</v>
      </c>
      <c r="I6" s="38"/>
    </row>
    <row r="7" spans="1:9" ht="18" customHeight="1">
      <c r="A7" s="531" t="s">
        <v>8</v>
      </c>
      <c r="B7" s="510">
        <v>179317</v>
      </c>
      <c r="C7" s="510">
        <v>86613</v>
      </c>
      <c r="D7" s="510">
        <v>92704</v>
      </c>
      <c r="E7" s="511">
        <v>0</v>
      </c>
      <c r="F7" s="27"/>
      <c r="G7" s="530">
        <f t="shared" si="0"/>
        <v>-86613</v>
      </c>
      <c r="H7" s="530">
        <f t="shared" si="1"/>
        <v>92704</v>
      </c>
      <c r="I7" s="38"/>
    </row>
    <row r="8" spans="1:9" ht="18" customHeight="1">
      <c r="A8" s="531" t="s">
        <v>9</v>
      </c>
      <c r="B8" s="510">
        <v>227906</v>
      </c>
      <c r="C8" s="510">
        <v>107962</v>
      </c>
      <c r="D8" s="510">
        <v>119941</v>
      </c>
      <c r="E8" s="511">
        <v>3</v>
      </c>
      <c r="F8" s="48"/>
      <c r="G8" s="530">
        <f t="shared" si="0"/>
        <v>-107962</v>
      </c>
      <c r="H8" s="530">
        <f t="shared" si="1"/>
        <v>119941</v>
      </c>
      <c r="I8" s="151"/>
    </row>
    <row r="9" spans="1:9" ht="18" customHeight="1">
      <c r="A9" s="531" t="s">
        <v>10</v>
      </c>
      <c r="B9" s="510">
        <v>247401</v>
      </c>
      <c r="C9" s="510">
        <v>118498</v>
      </c>
      <c r="D9" s="510">
        <v>128902</v>
      </c>
      <c r="E9" s="511">
        <v>1</v>
      </c>
      <c r="F9" s="48"/>
      <c r="G9" s="530">
        <f t="shared" si="0"/>
        <v>-118498</v>
      </c>
      <c r="H9" s="530">
        <f t="shared" si="1"/>
        <v>128902</v>
      </c>
      <c r="I9" s="151"/>
    </row>
    <row r="10" spans="1:9" ht="18" customHeight="1">
      <c r="A10" s="531" t="s">
        <v>11</v>
      </c>
      <c r="B10" s="510">
        <v>233258</v>
      </c>
      <c r="C10" s="510">
        <v>115547</v>
      </c>
      <c r="D10" s="510">
        <v>117703</v>
      </c>
      <c r="E10" s="511">
        <v>8</v>
      </c>
      <c r="F10" s="48"/>
      <c r="G10" s="530">
        <f t="shared" si="0"/>
        <v>-115547</v>
      </c>
      <c r="H10" s="530">
        <f t="shared" si="1"/>
        <v>117703</v>
      </c>
      <c r="I10" s="151"/>
    </row>
    <row r="11" spans="1:9" ht="18" customHeight="1">
      <c r="A11" s="531" t="s">
        <v>12</v>
      </c>
      <c r="B11" s="510">
        <v>194907</v>
      </c>
      <c r="C11" s="510">
        <v>100487</v>
      </c>
      <c r="D11" s="510">
        <v>94377</v>
      </c>
      <c r="E11" s="511">
        <v>43</v>
      </c>
      <c r="F11" s="48"/>
      <c r="G11" s="530">
        <f t="shared" si="0"/>
        <v>-100487</v>
      </c>
      <c r="H11" s="530">
        <f t="shared" si="1"/>
        <v>94377</v>
      </c>
      <c r="I11" s="151"/>
    </row>
    <row r="12" spans="1:9" ht="18" customHeight="1">
      <c r="A12" s="531" t="s">
        <v>13</v>
      </c>
      <c r="B12" s="510">
        <v>175658</v>
      </c>
      <c r="C12" s="510">
        <v>90717</v>
      </c>
      <c r="D12" s="510">
        <v>84898</v>
      </c>
      <c r="E12" s="511">
        <v>43</v>
      </c>
      <c r="F12" s="48"/>
      <c r="G12" s="530">
        <f t="shared" si="0"/>
        <v>-90717</v>
      </c>
      <c r="H12" s="530">
        <f t="shared" si="1"/>
        <v>84898</v>
      </c>
      <c r="I12" s="151"/>
    </row>
    <row r="13" spans="1:9" ht="18" customHeight="1">
      <c r="A13" s="531" t="s">
        <v>14</v>
      </c>
      <c r="B13" s="510">
        <v>191140</v>
      </c>
      <c r="C13" s="510">
        <v>91718</v>
      </c>
      <c r="D13" s="510">
        <v>99365</v>
      </c>
      <c r="E13" s="511">
        <v>57</v>
      </c>
      <c r="F13" s="48"/>
      <c r="G13" s="530">
        <f t="shared" si="0"/>
        <v>-91718</v>
      </c>
      <c r="H13" s="530">
        <f t="shared" si="1"/>
        <v>99365</v>
      </c>
      <c r="I13" s="151"/>
    </row>
    <row r="14" spans="1:9" ht="18" customHeight="1">
      <c r="A14" s="531" t="s">
        <v>15</v>
      </c>
      <c r="B14" s="510">
        <v>162609</v>
      </c>
      <c r="C14" s="510">
        <v>88432</v>
      </c>
      <c r="D14" s="510">
        <v>74142</v>
      </c>
      <c r="E14" s="511">
        <v>35</v>
      </c>
      <c r="F14" s="48"/>
      <c r="G14" s="530">
        <f t="shared" si="0"/>
        <v>-88432</v>
      </c>
      <c r="H14" s="530">
        <f t="shared" si="1"/>
        <v>74142</v>
      </c>
      <c r="I14" s="151"/>
    </row>
    <row r="15" spans="1:9" ht="18" customHeight="1">
      <c r="A15" s="531" t="s">
        <v>16</v>
      </c>
      <c r="B15" s="510">
        <v>142974</v>
      </c>
      <c r="C15" s="510">
        <v>90943</v>
      </c>
      <c r="D15" s="510">
        <v>52019</v>
      </c>
      <c r="E15" s="511">
        <v>12</v>
      </c>
      <c r="F15" s="48"/>
      <c r="G15" s="530">
        <f t="shared" si="0"/>
        <v>-90943</v>
      </c>
      <c r="H15" s="530">
        <f t="shared" si="1"/>
        <v>52019</v>
      </c>
      <c r="I15" s="151"/>
    </row>
    <row r="16" spans="1:9" ht="18" customHeight="1">
      <c r="A16" s="531" t="s">
        <v>17</v>
      </c>
      <c r="B16" s="510">
        <v>1855</v>
      </c>
      <c r="C16" s="510">
        <v>291</v>
      </c>
      <c r="D16" s="510">
        <v>1315</v>
      </c>
      <c r="E16" s="511">
        <v>249</v>
      </c>
      <c r="F16" s="48"/>
      <c r="G16" s="48"/>
      <c r="H16" s="151"/>
      <c r="I16" s="151"/>
    </row>
    <row r="17" spans="1:9" ht="21" customHeight="1">
      <c r="A17" s="44"/>
      <c r="B17" s="48"/>
      <c r="C17" s="48"/>
      <c r="D17" s="48"/>
      <c r="E17" s="48"/>
      <c r="F17" s="48"/>
      <c r="G17" s="48"/>
      <c r="H17" s="151"/>
      <c r="I17" s="151"/>
    </row>
    <row r="18" spans="1:9">
      <c r="F18" s="48"/>
      <c r="G18" s="48"/>
      <c r="H18" s="151"/>
      <c r="I18" s="151"/>
    </row>
    <row r="19" spans="1:9">
      <c r="F19" s="27"/>
      <c r="G19" s="36"/>
      <c r="H19" s="10"/>
      <c r="I19" s="10"/>
    </row>
    <row r="20" spans="1:9" ht="13.8" thickBot="1">
      <c r="A20" s="556" t="s">
        <v>1143</v>
      </c>
      <c r="B20" s="473"/>
      <c r="C20" s="473"/>
      <c r="D20" s="473"/>
      <c r="E20" s="473"/>
      <c r="F20" s="11"/>
      <c r="G20" s="17"/>
      <c r="H20" s="10"/>
      <c r="I20" s="10"/>
    </row>
    <row r="21" spans="1:9">
      <c r="A21" s="6"/>
      <c r="B21" s="6"/>
      <c r="C21" s="6"/>
      <c r="D21" s="6"/>
      <c r="E21" s="6"/>
    </row>
    <row r="22" spans="1:9">
      <c r="A22" s="6"/>
      <c r="B22" s="6"/>
      <c r="C22" s="6"/>
      <c r="D22" s="6"/>
      <c r="E22" s="6"/>
    </row>
    <row r="23" spans="1:9">
      <c r="A23" s="6"/>
      <c r="B23" s="6"/>
      <c r="C23" s="6"/>
      <c r="D23" s="6"/>
      <c r="E23" s="6"/>
    </row>
    <row r="24" spans="1:9">
      <c r="A24" s="6"/>
      <c r="B24" s="6"/>
      <c r="C24" s="6"/>
      <c r="D24" s="6"/>
      <c r="E24" s="6"/>
    </row>
    <row r="25" spans="1:9">
      <c r="A25" s="6"/>
      <c r="B25" s="6"/>
      <c r="C25" s="6"/>
      <c r="D25" s="6"/>
      <c r="E25" s="6"/>
    </row>
    <row r="26" spans="1:9">
      <c r="A26" s="6"/>
      <c r="B26" s="6"/>
      <c r="C26" s="6"/>
      <c r="D26" s="6"/>
      <c r="E26" s="6"/>
    </row>
    <row r="27" spans="1:9">
      <c r="A27" s="6"/>
      <c r="B27" s="6"/>
      <c r="C27" s="6"/>
      <c r="D27" s="6"/>
      <c r="E27" s="6"/>
    </row>
    <row r="28" spans="1:9">
      <c r="A28" s="6"/>
      <c r="B28" s="6"/>
      <c r="C28" s="6"/>
      <c r="D28" s="6"/>
      <c r="E28" s="6"/>
    </row>
    <row r="29" spans="1:9">
      <c r="A29" s="6"/>
      <c r="B29" s="6"/>
      <c r="C29" s="6"/>
      <c r="D29" s="6"/>
      <c r="E29" s="6"/>
    </row>
    <row r="30" spans="1:9">
      <c r="A30" s="6"/>
      <c r="B30" s="6"/>
      <c r="C30" s="6"/>
      <c r="D30" s="6"/>
      <c r="E30" s="6"/>
    </row>
    <row r="31" spans="1:9">
      <c r="A31" s="6"/>
      <c r="B31" s="6"/>
      <c r="C31" s="6"/>
      <c r="D31" s="6"/>
      <c r="E31" s="6"/>
    </row>
    <row r="32" spans="1:9">
      <c r="A32" s="6"/>
      <c r="B32" s="6"/>
      <c r="C32" s="6"/>
      <c r="D32" s="6"/>
      <c r="E32" s="6"/>
    </row>
    <row r="33" spans="1:5">
      <c r="A33" s="6"/>
      <c r="B33" s="6"/>
      <c r="C33" s="6"/>
      <c r="D33" s="6"/>
      <c r="E33" s="6"/>
    </row>
    <row r="34" spans="1:5">
      <c r="A34" s="6"/>
      <c r="B34" s="6"/>
      <c r="C34" s="6"/>
      <c r="D34" s="6"/>
      <c r="E34" s="6"/>
    </row>
    <row r="35" spans="1:5">
      <c r="A35" s="6"/>
      <c r="B35" s="6"/>
      <c r="C35" s="6"/>
      <c r="D35" s="6"/>
      <c r="E35" s="6"/>
    </row>
    <row r="36" spans="1:5">
      <c r="A36" s="6"/>
      <c r="B36" s="6"/>
      <c r="C36" s="6"/>
      <c r="D36" s="6"/>
      <c r="E36" s="6"/>
    </row>
    <row r="37" spans="1:5">
      <c r="A37" s="6"/>
      <c r="B37" s="6"/>
      <c r="C37" s="6"/>
      <c r="D37" s="6"/>
      <c r="E37" s="6"/>
    </row>
    <row r="38" spans="1:5">
      <c r="A38" s="6"/>
      <c r="B38" s="6"/>
      <c r="C38" s="6"/>
      <c r="D38" s="6"/>
      <c r="E38" s="6"/>
    </row>
    <row r="39" spans="1:5">
      <c r="A39" s="6"/>
      <c r="B39" s="6"/>
      <c r="C39" s="6"/>
      <c r="D39" s="6"/>
      <c r="E39" s="6"/>
    </row>
    <row r="40" spans="1:5">
      <c r="A40" s="6"/>
      <c r="B40" s="6"/>
      <c r="C40" s="6"/>
      <c r="D40" s="6"/>
      <c r="E40" s="6"/>
    </row>
    <row r="41" spans="1:5">
      <c r="A41" s="45" t="s">
        <v>37</v>
      </c>
    </row>
    <row r="42" spans="1:5">
      <c r="A42" s="45"/>
      <c r="B42" s="8"/>
      <c r="C42" s="8"/>
      <c r="D42" s="8"/>
    </row>
  </sheetData>
  <sheetProtection algorithmName="SHA-512" hashValue="EHdOp+LhujP93pPsuMScTP24wZSBglUX1b1V39wctxPu6RIGsqZrv23lJqgrzaINNTY/ZIGn3Gg1HC/m7jARlg==" saltValue="neRDNsTcsi4HP+HFjnuthg==" spinCount="100000" sheet="1" objects="1" scenarios="1"/>
  <mergeCells count="1">
    <mergeCell ref="A1:E1"/>
  </mergeCells>
  <hyperlinks>
    <hyperlink ref="F1" location="Indice!A1" display="volver al índice"/>
  </hyperlink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IQ107"/>
  <sheetViews>
    <sheetView showGridLines="0" zoomScale="115" zoomScaleNormal="115" workbookViewId="0">
      <selection activeCell="A3" sqref="A3"/>
    </sheetView>
  </sheetViews>
  <sheetFormatPr baseColWidth="10" defaultColWidth="108.88671875" defaultRowHeight="13.2"/>
  <cols>
    <col min="1" max="16384" width="108.88671875" style="58"/>
  </cols>
  <sheetData>
    <row r="1" spans="1:4">
      <c r="A1" s="64" t="s">
        <v>284</v>
      </c>
      <c r="B1" s="178"/>
      <c r="C1" s="178"/>
      <c r="D1" s="178"/>
    </row>
    <row r="2" spans="1:4">
      <c r="A2" s="389" t="s">
        <v>296</v>
      </c>
    </row>
    <row r="3" spans="1:4">
      <c r="A3" s="389" t="s">
        <v>1199</v>
      </c>
    </row>
    <row r="4" spans="1:4">
      <c r="A4" s="389" t="s">
        <v>1230</v>
      </c>
    </row>
    <row r="5" spans="1:4">
      <c r="A5" s="389" t="s">
        <v>729</v>
      </c>
      <c r="B5" s="56"/>
      <c r="C5" s="56"/>
    </row>
    <row r="6" spans="1:4" s="60" customFormat="1">
      <c r="A6" s="1466" t="s">
        <v>594</v>
      </c>
      <c r="B6" s="1464"/>
      <c r="C6" s="1464"/>
    </row>
    <row r="7" spans="1:4">
      <c r="A7" s="390" t="s">
        <v>75</v>
      </c>
      <c r="B7" s="56"/>
      <c r="C7" s="56"/>
    </row>
    <row r="8" spans="1:4" s="59" customFormat="1">
      <c r="A8" s="391" t="s">
        <v>76</v>
      </c>
      <c r="B8" s="61"/>
      <c r="C8" s="61"/>
    </row>
    <row r="9" spans="1:4">
      <c r="A9" s="389" t="s">
        <v>751</v>
      </c>
      <c r="B9" s="63"/>
      <c r="C9" s="56"/>
    </row>
    <row r="10" spans="1:4">
      <c r="A10" s="389" t="s">
        <v>752</v>
      </c>
      <c r="B10" s="56"/>
      <c r="C10" s="56"/>
    </row>
    <row r="11" spans="1:4">
      <c r="A11" s="389" t="s">
        <v>649</v>
      </c>
      <c r="B11" s="56"/>
      <c r="C11" s="56"/>
    </row>
    <row r="12" spans="1:4">
      <c r="A12" s="392" t="s">
        <v>32</v>
      </c>
      <c r="B12" s="56"/>
      <c r="C12" s="56"/>
    </row>
    <row r="13" spans="1:4">
      <c r="A13" s="389" t="s">
        <v>659</v>
      </c>
      <c r="B13" s="63"/>
      <c r="C13" s="63"/>
    </row>
    <row r="14" spans="1:4">
      <c r="A14" s="389" t="s">
        <v>660</v>
      </c>
      <c r="B14" s="63"/>
      <c r="C14" s="63"/>
    </row>
    <row r="15" spans="1:4">
      <c r="A15" s="389" t="s">
        <v>661</v>
      </c>
      <c r="B15" s="63"/>
      <c r="C15" s="56"/>
    </row>
    <row r="16" spans="1:4">
      <c r="A16" s="389" t="s">
        <v>730</v>
      </c>
      <c r="B16" s="62"/>
      <c r="C16" s="62"/>
      <c r="D16" s="62"/>
    </row>
    <row r="17" spans="1:4">
      <c r="A17" s="389" t="s">
        <v>753</v>
      </c>
      <c r="B17" s="193"/>
      <c r="C17" s="193"/>
      <c r="D17" s="62"/>
    </row>
    <row r="18" spans="1:4">
      <c r="A18" s="389" t="s">
        <v>754</v>
      </c>
      <c r="B18" s="193"/>
      <c r="C18" s="193"/>
      <c r="D18" s="62"/>
    </row>
    <row r="19" spans="1:4">
      <c r="A19" s="389" t="s">
        <v>755</v>
      </c>
      <c r="B19" s="345"/>
      <c r="C19" s="345"/>
      <c r="D19" s="345"/>
    </row>
    <row r="20" spans="1:4" ht="26.4">
      <c r="A20" s="389" t="s">
        <v>756</v>
      </c>
      <c r="B20" s="345"/>
      <c r="C20" s="345"/>
      <c r="D20" s="345"/>
    </row>
    <row r="21" spans="1:4" ht="26.4">
      <c r="A21" s="389" t="s">
        <v>757</v>
      </c>
      <c r="B21" s="345"/>
      <c r="C21" s="345"/>
      <c r="D21" s="345"/>
    </row>
    <row r="22" spans="1:4" ht="26.4">
      <c r="A22" s="1460" t="s">
        <v>1210</v>
      </c>
      <c r="B22" s="345"/>
      <c r="C22" s="345"/>
      <c r="D22" s="345"/>
    </row>
    <row r="23" spans="1:4" ht="26.4">
      <c r="A23" s="1460" t="s">
        <v>1211</v>
      </c>
      <c r="B23" s="345"/>
      <c r="C23" s="345"/>
      <c r="D23" s="345"/>
    </row>
    <row r="24" spans="1:4" ht="26.4">
      <c r="A24" s="1460" t="s">
        <v>1212</v>
      </c>
      <c r="B24" s="345"/>
      <c r="C24" s="345"/>
      <c r="D24" s="345"/>
    </row>
    <row r="25" spans="1:4" ht="26.4">
      <c r="A25" s="1460" t="s">
        <v>1213</v>
      </c>
      <c r="B25" s="345"/>
      <c r="C25" s="345"/>
      <c r="D25" s="345"/>
    </row>
    <row r="26" spans="1:4" ht="26.4">
      <c r="A26" s="1460" t="s">
        <v>1214</v>
      </c>
      <c r="B26" s="345"/>
      <c r="C26" s="345"/>
      <c r="D26" s="345"/>
    </row>
    <row r="27" spans="1:4">
      <c r="A27" s="392" t="s">
        <v>77</v>
      </c>
    </row>
    <row r="28" spans="1:4">
      <c r="A28" s="1458" t="s">
        <v>758</v>
      </c>
      <c r="B28"/>
      <c r="C28"/>
    </row>
    <row r="29" spans="1:4">
      <c r="A29" s="1458" t="s">
        <v>759</v>
      </c>
      <c r="B29"/>
      <c r="C29" s="56"/>
    </row>
    <row r="30" spans="1:4">
      <c r="A30" s="392" t="s">
        <v>78</v>
      </c>
      <c r="B30" s="56"/>
      <c r="C30" s="56"/>
    </row>
    <row r="31" spans="1:4">
      <c r="A31" s="1458" t="s">
        <v>760</v>
      </c>
      <c r="B31"/>
    </row>
    <row r="32" spans="1:4">
      <c r="A32" s="1458" t="s">
        <v>761</v>
      </c>
      <c r="B32"/>
    </row>
    <row r="33" spans="1:3">
      <c r="A33" s="393" t="s">
        <v>79</v>
      </c>
    </row>
    <row r="34" spans="1:3">
      <c r="A34" s="1458" t="s">
        <v>762</v>
      </c>
      <c r="B34"/>
    </row>
    <row r="35" spans="1:3">
      <c r="A35" s="1458" t="s">
        <v>1198</v>
      </c>
      <c r="B35"/>
    </row>
    <row r="36" spans="1:3">
      <c r="A36" s="394" t="s">
        <v>430</v>
      </c>
      <c r="B36" s="62"/>
    </row>
    <row r="37" spans="1:3">
      <c r="A37" s="389" t="s">
        <v>558</v>
      </c>
      <c r="B37" s="62"/>
    </row>
    <row r="38" spans="1:3">
      <c r="A38" s="389" t="s">
        <v>425</v>
      </c>
      <c r="B38" s="62"/>
    </row>
    <row r="39" spans="1:3">
      <c r="A39" s="389" t="s">
        <v>426</v>
      </c>
      <c r="B39" s="62"/>
    </row>
    <row r="40" spans="1:3">
      <c r="A40" s="389" t="s">
        <v>427</v>
      </c>
      <c r="B40" s="62"/>
    </row>
    <row r="41" spans="1:3">
      <c r="A41" s="389" t="s">
        <v>428</v>
      </c>
      <c r="B41" s="62"/>
    </row>
    <row r="42" spans="1:3">
      <c r="A42" s="389" t="s">
        <v>429</v>
      </c>
      <c r="B42" s="62"/>
    </row>
    <row r="43" spans="1:3">
      <c r="A43" s="389" t="s">
        <v>423</v>
      </c>
      <c r="B43" s="62"/>
    </row>
    <row r="44" spans="1:3">
      <c r="A44" s="389" t="s">
        <v>424</v>
      </c>
      <c r="B44" s="62"/>
    </row>
    <row r="45" spans="1:3">
      <c r="A45" s="395" t="s">
        <v>420</v>
      </c>
      <c r="B45" s="62"/>
    </row>
    <row r="46" spans="1:3">
      <c r="A46" s="389" t="s">
        <v>549</v>
      </c>
      <c r="B46" s="62"/>
      <c r="C46" s="62"/>
    </row>
    <row r="47" spans="1:3">
      <c r="A47" s="389" t="s">
        <v>731</v>
      </c>
      <c r="B47" s="62"/>
      <c r="C47" s="62"/>
    </row>
    <row r="48" spans="1:3">
      <c r="A48" s="395" t="s">
        <v>421</v>
      </c>
    </row>
    <row r="49" spans="1:8">
      <c r="A49" s="389" t="s">
        <v>550</v>
      </c>
      <c r="B49" s="62"/>
      <c r="C49" s="62"/>
    </row>
    <row r="50" spans="1:8" ht="26.4">
      <c r="A50" s="389" t="s">
        <v>732</v>
      </c>
      <c r="B50" s="62"/>
      <c r="C50" s="62"/>
    </row>
    <row r="51" spans="1:8" ht="26.4">
      <c r="A51" s="389" t="s">
        <v>733</v>
      </c>
      <c r="B51" s="62"/>
      <c r="C51" s="62"/>
    </row>
    <row r="52" spans="1:8" ht="12.6" customHeight="1">
      <c r="A52" s="389" t="s">
        <v>734</v>
      </c>
      <c r="B52" s="62"/>
      <c r="C52" s="62"/>
    </row>
    <row r="53" spans="1:8" ht="26.4">
      <c r="A53" s="389" t="s">
        <v>735</v>
      </c>
      <c r="B53" s="62"/>
      <c r="C53" s="62"/>
    </row>
    <row r="54" spans="1:8" ht="26.4">
      <c r="A54" s="389" t="s">
        <v>736</v>
      </c>
      <c r="B54" s="62"/>
      <c r="C54" s="62"/>
    </row>
    <row r="55" spans="1:8">
      <c r="A55" s="396" t="s">
        <v>422</v>
      </c>
    </row>
    <row r="56" spans="1:8">
      <c r="A56" s="389" t="s">
        <v>551</v>
      </c>
      <c r="B56" s="62"/>
      <c r="C56" s="62"/>
      <c r="F56" s="62"/>
      <c r="G56" s="62"/>
      <c r="H56" s="62"/>
    </row>
    <row r="57" spans="1:8">
      <c r="A57" s="389" t="s">
        <v>737</v>
      </c>
      <c r="B57" s="62"/>
      <c r="C57" s="62"/>
      <c r="F57" s="62"/>
      <c r="G57" s="62"/>
      <c r="H57" s="62"/>
    </row>
    <row r="58" spans="1:8">
      <c r="A58" s="389" t="s">
        <v>738</v>
      </c>
      <c r="B58" s="62"/>
      <c r="C58" s="62"/>
      <c r="F58" s="62"/>
      <c r="G58" s="62"/>
      <c r="H58" s="62"/>
    </row>
    <row r="59" spans="1:8">
      <c r="A59" s="389" t="s">
        <v>552</v>
      </c>
      <c r="B59" s="62"/>
      <c r="C59" s="62"/>
      <c r="F59" s="62"/>
      <c r="G59" s="62"/>
      <c r="H59" s="62"/>
    </row>
    <row r="60" spans="1:8" ht="26.4">
      <c r="A60" s="389" t="s">
        <v>739</v>
      </c>
      <c r="B60" s="62"/>
      <c r="C60" s="62"/>
      <c r="F60" s="62"/>
      <c r="G60" s="62"/>
      <c r="H60" s="62"/>
    </row>
    <row r="61" spans="1:8" s="112" customFormat="1" ht="26.4">
      <c r="A61" s="389" t="s">
        <v>740</v>
      </c>
      <c r="B61" s="62"/>
      <c r="C61" s="62"/>
      <c r="D61" s="58"/>
      <c r="E61" s="58"/>
      <c r="F61" s="62"/>
      <c r="G61" s="62"/>
      <c r="H61" s="62"/>
    </row>
    <row r="62" spans="1:8" s="112" customFormat="1">
      <c r="A62" s="389" t="s">
        <v>741</v>
      </c>
      <c r="B62" s="62"/>
      <c r="C62" s="62"/>
      <c r="D62" s="58"/>
      <c r="E62" s="58"/>
      <c r="F62" s="62"/>
      <c r="G62" s="62"/>
      <c r="H62" s="62"/>
    </row>
    <row r="63" spans="1:8" s="112" customFormat="1" ht="26.4">
      <c r="A63" s="389" t="s">
        <v>742</v>
      </c>
      <c r="B63" s="62"/>
      <c r="C63" s="62"/>
      <c r="D63" s="58"/>
      <c r="E63" s="58"/>
      <c r="F63" s="62"/>
      <c r="G63" s="62"/>
      <c r="H63" s="62"/>
    </row>
    <row r="64" spans="1:8">
      <c r="A64" s="389" t="s">
        <v>763</v>
      </c>
      <c r="B64" s="62"/>
      <c r="C64" s="62"/>
      <c r="F64" s="62"/>
      <c r="G64" s="62"/>
      <c r="H64" s="62"/>
    </row>
    <row r="65" spans="1:8">
      <c r="A65" s="389" t="s">
        <v>764</v>
      </c>
      <c r="B65" s="62"/>
      <c r="C65" s="62"/>
      <c r="F65" s="62"/>
      <c r="G65" s="62"/>
      <c r="H65" s="62"/>
    </row>
    <row r="66" spans="1:8" ht="12" customHeight="1">
      <c r="A66" s="389" t="s">
        <v>743</v>
      </c>
      <c r="B66" s="62"/>
      <c r="C66" s="62"/>
      <c r="F66" s="62"/>
      <c r="G66" s="62"/>
      <c r="H66" s="62"/>
    </row>
    <row r="67" spans="1:8" s="60" customFormat="1">
      <c r="A67" s="394" t="s">
        <v>544</v>
      </c>
      <c r="B67" s="57"/>
      <c r="C67" s="57"/>
      <c r="D67" s="57"/>
    </row>
    <row r="68" spans="1:8">
      <c r="A68" s="389" t="s">
        <v>545</v>
      </c>
      <c r="B68" s="62"/>
      <c r="C68" s="62"/>
      <c r="F68" s="62"/>
    </row>
    <row r="69" spans="1:8">
      <c r="A69" s="389" t="s">
        <v>546</v>
      </c>
      <c r="B69" s="62"/>
      <c r="C69" s="62"/>
      <c r="F69" s="62"/>
    </row>
    <row r="70" spans="1:8">
      <c r="A70" s="389" t="s">
        <v>595</v>
      </c>
      <c r="B70" s="62"/>
      <c r="C70" s="62"/>
      <c r="F70" s="62"/>
    </row>
    <row r="71" spans="1:8">
      <c r="A71" s="389" t="s">
        <v>1233</v>
      </c>
      <c r="B71" s="62"/>
      <c r="C71" s="62"/>
      <c r="F71" s="62"/>
    </row>
    <row r="72" spans="1:8">
      <c r="A72" s="389" t="s">
        <v>547</v>
      </c>
      <c r="B72" s="62"/>
      <c r="C72" s="62"/>
      <c r="F72" s="62"/>
    </row>
    <row r="73" spans="1:8">
      <c r="A73" s="389" t="s">
        <v>1234</v>
      </c>
      <c r="B73" s="62"/>
      <c r="C73" s="62"/>
      <c r="F73" s="62"/>
    </row>
    <row r="74" spans="1:8">
      <c r="A74" s="389" t="s">
        <v>548</v>
      </c>
      <c r="B74" s="62"/>
      <c r="C74" s="62"/>
      <c r="F74" s="62"/>
    </row>
    <row r="75" spans="1:8">
      <c r="A75" s="389" t="s">
        <v>1235</v>
      </c>
      <c r="B75" s="62"/>
      <c r="C75" s="62"/>
      <c r="F75" s="62"/>
    </row>
    <row r="76" spans="1:8">
      <c r="A76" s="389" t="s">
        <v>553</v>
      </c>
      <c r="B76" s="62"/>
      <c r="C76" s="62"/>
      <c r="F76" s="62"/>
    </row>
    <row r="77" spans="1:8">
      <c r="A77" s="389" t="s">
        <v>1236</v>
      </c>
      <c r="B77" s="62"/>
      <c r="C77" s="62"/>
      <c r="F77" s="62"/>
    </row>
    <row r="78" spans="1:8">
      <c r="A78" s="389" t="s">
        <v>554</v>
      </c>
      <c r="B78" s="62"/>
      <c r="C78" s="62"/>
      <c r="F78" s="62"/>
    </row>
    <row r="79" spans="1:8">
      <c r="A79" s="389" t="s">
        <v>1237</v>
      </c>
      <c r="B79" s="62"/>
      <c r="C79" s="62"/>
      <c r="F79" s="62"/>
    </row>
    <row r="80" spans="1:8">
      <c r="A80" s="389"/>
      <c r="B80" s="62"/>
      <c r="C80" s="62"/>
      <c r="F80" s="62"/>
    </row>
    <row r="81" spans="1:251" s="178" customFormat="1">
      <c r="A81" s="1466" t="s">
        <v>386</v>
      </c>
      <c r="B81" s="347"/>
    </row>
    <row r="82" spans="1:251">
      <c r="A82" s="389" t="s">
        <v>555</v>
      </c>
      <c r="B82"/>
      <c r="C82"/>
      <c r="D82"/>
    </row>
    <row r="83" spans="1:251">
      <c r="A83" s="389" t="s">
        <v>744</v>
      </c>
      <c r="B83" s="62"/>
    </row>
    <row r="84" spans="1:251">
      <c r="A84" s="389" t="s">
        <v>745</v>
      </c>
      <c r="B84" s="62"/>
    </row>
    <row r="85" spans="1:251">
      <c r="A85" s="389" t="s">
        <v>556</v>
      </c>
      <c r="B85" s="62"/>
    </row>
    <row r="86" spans="1:251">
      <c r="A86" s="389" t="s">
        <v>746</v>
      </c>
      <c r="B86" s="62"/>
    </row>
    <row r="87" spans="1:251">
      <c r="A87" s="389" t="s">
        <v>747</v>
      </c>
      <c r="B87" s="62"/>
      <c r="E87" s="178"/>
    </row>
    <row r="88" spans="1:251">
      <c r="A88" s="389"/>
      <c r="B88" s="62"/>
      <c r="E88" s="178"/>
    </row>
    <row r="89" spans="1:251">
      <c r="A89" s="1467" t="s">
        <v>387</v>
      </c>
    </row>
    <row r="90" spans="1:251">
      <c r="A90" s="389" t="s">
        <v>765</v>
      </c>
      <c r="B90"/>
      <c r="C90"/>
    </row>
    <row r="91" spans="1:251">
      <c r="A91" s="389" t="s">
        <v>766</v>
      </c>
      <c r="B91"/>
      <c r="C91"/>
    </row>
    <row r="92" spans="1:251">
      <c r="A92" s="389" t="s">
        <v>596</v>
      </c>
      <c r="B92"/>
      <c r="C92"/>
    </row>
    <row r="93" spans="1:251">
      <c r="A93" s="389" t="s">
        <v>597</v>
      </c>
      <c r="B93"/>
      <c r="C93"/>
      <c r="D93"/>
      <c r="E93"/>
      <c r="F93" s="157"/>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c r="CO93" s="60"/>
      <c r="CP93" s="60"/>
      <c r="CQ93" s="60"/>
      <c r="CR93" s="60"/>
      <c r="CS93" s="60"/>
      <c r="CT93" s="60"/>
      <c r="CU93" s="60"/>
      <c r="CV93" s="60"/>
      <c r="CW93" s="60"/>
      <c r="CX93" s="60"/>
      <c r="CY93" s="60"/>
      <c r="CZ93" s="60"/>
      <c r="DA93" s="60"/>
      <c r="DB93" s="60"/>
      <c r="DC93" s="60"/>
      <c r="DD93" s="60"/>
      <c r="DE93" s="60"/>
      <c r="DF93" s="60"/>
      <c r="DG93" s="60"/>
      <c r="DH93" s="60"/>
      <c r="DI93" s="60"/>
      <c r="DJ93" s="60"/>
      <c r="DK93" s="60"/>
      <c r="DL93" s="60"/>
      <c r="DM93" s="60"/>
      <c r="DN93" s="60"/>
      <c r="DO93" s="60"/>
      <c r="DP93" s="60"/>
      <c r="DQ93" s="60"/>
      <c r="DR93" s="60"/>
      <c r="DS93" s="60"/>
      <c r="DT93" s="60"/>
      <c r="DU93" s="60"/>
      <c r="DV93" s="60"/>
      <c r="DW93" s="60"/>
      <c r="DX93" s="60"/>
      <c r="DY93" s="60"/>
      <c r="DZ93" s="60"/>
      <c r="EA93" s="60"/>
      <c r="EB93" s="60"/>
      <c r="EC93" s="60"/>
      <c r="ED93" s="60"/>
      <c r="EE93" s="60"/>
      <c r="EF93" s="60"/>
      <c r="EG93" s="60"/>
      <c r="EH93" s="60"/>
      <c r="EI93" s="60"/>
      <c r="EJ93" s="60"/>
      <c r="EK93" s="60"/>
      <c r="EL93" s="60"/>
      <c r="EM93" s="60"/>
      <c r="EN93" s="60"/>
      <c r="EO93" s="60"/>
      <c r="EP93" s="60"/>
      <c r="EQ93" s="60"/>
      <c r="ER93" s="60"/>
      <c r="ES93" s="60"/>
      <c r="ET93" s="60"/>
      <c r="EU93" s="60"/>
      <c r="EV93" s="60"/>
      <c r="EW93" s="60"/>
      <c r="EX93" s="60"/>
      <c r="EY93" s="60"/>
      <c r="EZ93" s="60"/>
      <c r="FA93" s="60"/>
      <c r="FB93" s="60"/>
      <c r="FC93" s="60"/>
      <c r="FD93" s="60"/>
      <c r="FE93" s="60"/>
      <c r="FF93" s="60"/>
      <c r="FG93" s="60"/>
      <c r="FH93" s="60"/>
      <c r="FI93" s="60"/>
      <c r="FJ93" s="60"/>
      <c r="FK93" s="60"/>
      <c r="FL93" s="60"/>
      <c r="FM93" s="60"/>
      <c r="FN93" s="60"/>
      <c r="FO93" s="60"/>
      <c r="FP93" s="60"/>
      <c r="FQ93" s="60"/>
      <c r="FR93" s="60"/>
      <c r="FS93" s="60"/>
      <c r="FT93" s="60"/>
      <c r="FU93" s="60"/>
      <c r="FV93" s="60"/>
      <c r="FW93" s="60"/>
      <c r="FX93" s="60"/>
      <c r="FY93" s="60"/>
      <c r="FZ93" s="60"/>
      <c r="GA93" s="60"/>
      <c r="GB93" s="60"/>
      <c r="GC93" s="60"/>
      <c r="GD93" s="60"/>
      <c r="GE93" s="60"/>
      <c r="GF93" s="60"/>
      <c r="GG93" s="60"/>
      <c r="GH93" s="60"/>
      <c r="GI93" s="60"/>
      <c r="GJ93" s="60"/>
      <c r="GK93" s="60"/>
      <c r="GL93" s="60"/>
      <c r="GM93" s="60"/>
      <c r="GN93" s="60"/>
      <c r="GO93" s="60"/>
      <c r="GP93" s="60"/>
      <c r="GQ93" s="60"/>
      <c r="GR93" s="60"/>
      <c r="GS93" s="60"/>
      <c r="GT93" s="60"/>
      <c r="GU93" s="60"/>
      <c r="GV93" s="60"/>
      <c r="GW93" s="60"/>
      <c r="GX93" s="60"/>
      <c r="GY93" s="60"/>
      <c r="GZ93" s="60"/>
      <c r="HA93" s="60"/>
      <c r="HB93" s="60"/>
      <c r="HC93" s="60"/>
      <c r="HD93" s="60"/>
      <c r="HE93" s="60"/>
      <c r="HF93" s="60"/>
      <c r="HG93" s="60"/>
      <c r="HH93" s="60"/>
      <c r="HI93" s="60"/>
      <c r="HJ93" s="60"/>
      <c r="HK93" s="60"/>
      <c r="HL93" s="60"/>
      <c r="HM93" s="60"/>
      <c r="HN93" s="60"/>
      <c r="HO93" s="60"/>
      <c r="HP93" s="60"/>
      <c r="HQ93" s="60"/>
      <c r="HR93" s="60"/>
      <c r="HS93" s="60"/>
      <c r="HT93" s="60"/>
      <c r="HU93" s="60"/>
      <c r="HV93" s="60"/>
      <c r="HW93" s="60"/>
      <c r="HX93" s="60"/>
      <c r="HY93" s="60"/>
      <c r="HZ93" s="60"/>
      <c r="IA93" s="60"/>
      <c r="IB93" s="60"/>
      <c r="IC93" s="60"/>
      <c r="ID93" s="60"/>
      <c r="IE93" s="60"/>
      <c r="IF93" s="60"/>
      <c r="IG93" s="60"/>
      <c r="IH93" s="60"/>
      <c r="II93" s="60"/>
      <c r="IJ93" s="60"/>
      <c r="IK93" s="60"/>
      <c r="IL93" s="60"/>
      <c r="IM93" s="60"/>
      <c r="IN93" s="60"/>
      <c r="IO93" s="60"/>
      <c r="IP93" s="60"/>
      <c r="IQ93" s="60"/>
    </row>
    <row r="94" spans="1:251">
      <c r="A94" s="389"/>
      <c r="B94"/>
      <c r="C94"/>
      <c r="D94"/>
      <c r="E94"/>
      <c r="F94" s="157"/>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c r="CZ94" s="60"/>
      <c r="DA94" s="60"/>
      <c r="DB94" s="60"/>
      <c r="DC94" s="60"/>
      <c r="DD94" s="60"/>
      <c r="DE94" s="60"/>
      <c r="DF94" s="60"/>
      <c r="DG94" s="60"/>
      <c r="DH94" s="60"/>
      <c r="DI94" s="60"/>
      <c r="DJ94" s="60"/>
      <c r="DK94" s="60"/>
      <c r="DL94" s="60"/>
      <c r="DM94" s="60"/>
      <c r="DN94" s="60"/>
      <c r="DO94" s="60"/>
      <c r="DP94" s="60"/>
      <c r="DQ94" s="60"/>
      <c r="DR94" s="60"/>
      <c r="DS94" s="60"/>
      <c r="DT94" s="60"/>
      <c r="DU94" s="60"/>
      <c r="DV94" s="60"/>
      <c r="DW94" s="60"/>
      <c r="DX94" s="60"/>
      <c r="DY94" s="60"/>
      <c r="DZ94" s="60"/>
      <c r="EA94" s="60"/>
      <c r="EB94" s="60"/>
      <c r="EC94" s="60"/>
      <c r="ED94" s="60"/>
      <c r="EE94" s="60"/>
      <c r="EF94" s="60"/>
      <c r="EG94" s="60"/>
      <c r="EH94" s="60"/>
      <c r="EI94" s="60"/>
      <c r="EJ94" s="60"/>
      <c r="EK94" s="60"/>
      <c r="EL94" s="60"/>
      <c r="EM94" s="60"/>
      <c r="EN94" s="60"/>
      <c r="EO94" s="60"/>
      <c r="EP94" s="60"/>
      <c r="EQ94" s="60"/>
      <c r="ER94" s="60"/>
      <c r="ES94" s="60"/>
      <c r="ET94" s="60"/>
      <c r="EU94" s="60"/>
      <c r="EV94" s="60"/>
      <c r="EW94" s="60"/>
      <c r="EX94" s="60"/>
      <c r="EY94" s="60"/>
      <c r="EZ94" s="60"/>
      <c r="FA94" s="60"/>
      <c r="FB94" s="60"/>
      <c r="FC94" s="60"/>
      <c r="FD94" s="60"/>
      <c r="FE94" s="60"/>
      <c r="FF94" s="60"/>
      <c r="FG94" s="60"/>
      <c r="FH94" s="60"/>
      <c r="FI94" s="60"/>
      <c r="FJ94" s="60"/>
      <c r="FK94" s="60"/>
      <c r="FL94" s="60"/>
      <c r="FM94" s="60"/>
      <c r="FN94" s="60"/>
      <c r="FO94" s="60"/>
      <c r="FP94" s="60"/>
      <c r="FQ94" s="60"/>
      <c r="FR94" s="60"/>
      <c r="FS94" s="60"/>
      <c r="FT94" s="60"/>
      <c r="FU94" s="60"/>
      <c r="FV94" s="60"/>
      <c r="FW94" s="60"/>
      <c r="FX94" s="60"/>
      <c r="FY94" s="60"/>
      <c r="FZ94" s="60"/>
      <c r="GA94" s="60"/>
      <c r="GB94" s="60"/>
      <c r="GC94" s="60"/>
      <c r="GD94" s="60"/>
      <c r="GE94" s="60"/>
      <c r="GF94" s="60"/>
      <c r="GG94" s="60"/>
      <c r="GH94" s="60"/>
      <c r="GI94" s="60"/>
      <c r="GJ94" s="60"/>
      <c r="GK94" s="60"/>
      <c r="GL94" s="60"/>
      <c r="GM94" s="60"/>
      <c r="GN94" s="60"/>
      <c r="GO94" s="60"/>
      <c r="GP94" s="60"/>
      <c r="GQ94" s="60"/>
      <c r="GR94" s="60"/>
      <c r="GS94" s="60"/>
      <c r="GT94" s="60"/>
      <c r="GU94" s="60"/>
      <c r="GV94" s="60"/>
      <c r="GW94" s="60"/>
      <c r="GX94" s="60"/>
      <c r="GY94" s="60"/>
      <c r="GZ94" s="60"/>
      <c r="HA94" s="60"/>
      <c r="HB94" s="60"/>
      <c r="HC94" s="60"/>
      <c r="HD94" s="60"/>
      <c r="HE94" s="60"/>
      <c r="HF94" s="60"/>
      <c r="HG94" s="60"/>
      <c r="HH94" s="60"/>
      <c r="HI94" s="60"/>
      <c r="HJ94" s="60"/>
      <c r="HK94" s="60"/>
      <c r="HL94" s="60"/>
      <c r="HM94" s="60"/>
      <c r="HN94" s="60"/>
      <c r="HO94" s="60"/>
      <c r="HP94" s="60"/>
      <c r="HQ94" s="60"/>
      <c r="HR94" s="60"/>
      <c r="HS94" s="60"/>
      <c r="HT94" s="60"/>
      <c r="HU94" s="60"/>
      <c r="HV94" s="60"/>
      <c r="HW94" s="60"/>
      <c r="HX94" s="60"/>
      <c r="HY94" s="60"/>
      <c r="HZ94" s="60"/>
      <c r="IA94" s="60"/>
      <c r="IB94" s="60"/>
      <c r="IC94" s="60"/>
      <c r="ID94" s="60"/>
      <c r="IE94" s="60"/>
      <c r="IF94" s="60"/>
      <c r="IG94" s="60"/>
      <c r="IH94" s="60"/>
      <c r="II94" s="60"/>
      <c r="IJ94" s="60"/>
      <c r="IK94" s="60"/>
      <c r="IL94" s="60"/>
      <c r="IM94" s="60"/>
      <c r="IN94" s="60"/>
      <c r="IO94" s="60"/>
      <c r="IP94" s="60"/>
      <c r="IQ94" s="60"/>
    </row>
    <row r="95" spans="1:251">
      <c r="A95" s="1468" t="s">
        <v>388</v>
      </c>
      <c r="B95" s="62"/>
      <c r="C95" s="62"/>
      <c r="D95" s="62"/>
      <c r="E95" s="62"/>
    </row>
    <row r="96" spans="1:251">
      <c r="A96" s="389" t="s">
        <v>598</v>
      </c>
      <c r="B96"/>
      <c r="C96"/>
      <c r="E96"/>
    </row>
    <row r="97" spans="1:7">
      <c r="A97" s="389" t="s">
        <v>748</v>
      </c>
      <c r="B97"/>
      <c r="C97"/>
      <c r="E97" s="62"/>
    </row>
    <row r="98" spans="1:7">
      <c r="A98" s="389" t="s">
        <v>557</v>
      </c>
      <c r="B98"/>
      <c r="C98"/>
      <c r="E98"/>
      <c r="F98"/>
    </row>
    <row r="99" spans="1:7">
      <c r="A99" s="389"/>
      <c r="B99"/>
      <c r="C99"/>
      <c r="E99"/>
      <c r="F99"/>
    </row>
    <row r="100" spans="1:7">
      <c r="A100" s="1469" t="s">
        <v>389</v>
      </c>
      <c r="B100" s="62"/>
      <c r="C100" s="62"/>
      <c r="D100" s="62"/>
      <c r="E100" s="62"/>
      <c r="F100" s="62"/>
      <c r="G100" s="62"/>
    </row>
    <row r="101" spans="1:7" ht="26.4">
      <c r="A101" s="389" t="s">
        <v>749</v>
      </c>
      <c r="B101"/>
      <c r="C101"/>
      <c r="E101"/>
      <c r="G101" s="62"/>
    </row>
    <row r="102" spans="1:7" ht="26.4">
      <c r="A102" s="389" t="s">
        <v>750</v>
      </c>
      <c r="B102"/>
      <c r="C102"/>
      <c r="E102"/>
    </row>
    <row r="103" spans="1:7">
      <c r="A103" s="397"/>
    </row>
    <row r="104" spans="1:7">
      <c r="A104" s="398" t="s">
        <v>297</v>
      </c>
      <c r="B104"/>
      <c r="C104"/>
      <c r="E104"/>
    </row>
    <row r="105" spans="1:7">
      <c r="A105" s="344"/>
    </row>
    <row r="107" spans="1:7">
      <c r="A107" s="62"/>
      <c r="B107"/>
      <c r="C107"/>
      <c r="E107"/>
      <c r="G107" s="62"/>
    </row>
  </sheetData>
  <sheetProtection password="CB15" sheet="1" objects="1" scenarios="1"/>
  <hyperlinks>
    <hyperlink ref="A9:B9" location="'1.1.1.a'!A1" display="1.1.1.a Estimación de aportes y contribuciones con destino al SIPA. Noviembre 2017"/>
    <hyperlink ref="A10" location="'1.1.1.b'!A1" display="1.1.1.b Aportantes al SIPA según régimen. Diciembre 2017"/>
    <hyperlink ref="A11" location="'1.1.1.c'!A1" display="1.1.1.c Aportantes al SIPA según sexo y grupos de edad. Diciembre 2017"/>
    <hyperlink ref="A13:C13" location="'1.1.2.a'!A1" display="1.1.2.a  Trabajadores y puestos en Relación de Dependencia informados por AFIP. Diciembre 2017"/>
    <hyperlink ref="A14:C14" location="'1.1.2.b'!A1" display="1.1.2.b aportantes en Relación de Dependencia con aportes al SIPA según régimen. Noviembre 2017"/>
    <hyperlink ref="A15:B15" location="'1.1.2.c'!A1" display="1.1.2.c Aportantes en Relación de Dependencia según sexo y grupos de edad. Diciembre 2017"/>
    <hyperlink ref="A16:D16" location="'1.1.2.d'!A1" display="1.1.2.d Aportantes al SIPA en Relación de Dependencia por tramo de Remuneración según sexo. Noviembre 2017"/>
    <hyperlink ref="A81:B81" location="'2.3'!A1" display="2.3 Pensiones no contributivas según tipo de beneficio por provincia. Diciembre 2017"/>
    <hyperlink ref="A89" location="'INTRO AAFF'!A1" display="Capítulo III - ASIGNACIONES FAMILIARES"/>
    <hyperlink ref="A95:E95" location="'4.3.a'!A1" display="4.3.a  Altas anuales de beneficiarios de la prestación por desempleo según rama de actividad económica. 1998 – 2013"/>
    <hyperlink ref="A2" location="Portada!A1" display="Portada"/>
    <hyperlink ref="A5" location="Cotizantes!A1" display="Cotizantes a la ANSES según esquema contributivo"/>
    <hyperlink ref="A17:C17" location="'1.1.2.e'!Área_de_impresión" display="1.1.2.e Aportantes al SIPA en Relación de Dependencia por tramo de Remuneración según sexo. Marzo 2018"/>
    <hyperlink ref="A37" location="'1.2.1'!A1" display="1.2.1 Aportantes al SIPA según meses aportados. 1995-2017"/>
    <hyperlink ref="A38:C38" location="'1.2.2'!A1" display="1.2.2 Aportantes al SIPA en Relación de Dependencia del sector público según meses aportados. 1995-2017"/>
    <hyperlink ref="A39:C39" location="'1.2.3'!A1" display="1.2.3 Aportantes al SIPA en Relación de Dependencia del sector privado según meses aportados. 1995-2017"/>
    <hyperlink ref="A40:B40" location="'1.2.4'!A1" display="1.2.4 Aportantes en el régimen de Casas Particulares según meses aportados. 2000-2017"/>
    <hyperlink ref="A41" location="'1.2.5'!A1" display="1.2.5 Aportantes en el régimen de Autónomos según meses aportados.1995-2017"/>
    <hyperlink ref="A42" location="'1.2.6'!A1" display="1.2.6 Aportantes en el régimen de Monotributo según meses aportados. 1999-2017"/>
    <hyperlink ref="A43" location="'1.2.7'!A1" display="1.2.7 Varones según meses aportados al SIPA y grupos de edad."/>
    <hyperlink ref="A44" location="'1.2.8'!A1" display="1.2.8 Mujeres según meses aportados al SIPA y grupos de edad"/>
    <hyperlink ref="A46:B46" location="'1.3.1'!A1" display="1.3.1 Beneficiarios del Sistema Integrado Previsional Argentino según sexo. 2001- 2018"/>
    <hyperlink ref="A47:C47" location="'1.3.2'!A1" display="1.3.2 Beneficiarios del Sistema Integrado Previsional Argentino según sexo y grupos de edad. Junio 2018"/>
    <hyperlink ref="A49:D49" location="'1.4.1'!A1" display="1.4.1 Beneficiarios titulares de Jubilaciones y Pensiones del Sistema Integrado Previsional Argentino según sexo.  2009-2018"/>
    <hyperlink ref="A50:F50" location="'1.4.2'!A1" display="1.4.2 Beneficiarios titulares de Jubilaciones y Pensiones del Sistema Integrado Previsional Argentino según sexo y grupos de edad. Junio 2018"/>
    <hyperlink ref="A51:E51" location="'1.4.3'!A1" display="1.4.3 Haber medio de Beneficiarios Titulares del Sistema Integrado Previsional Argentino, según sexo y grupos de edad. Junio 2018"/>
    <hyperlink ref="A52:E52" location="'1.4.4'!A1" display="1.4.4 Beneficiarios titulares del Sistema Integrado Previsional Argentino, según tipo de beneficio y grupos de edad. Junio 2018"/>
    <hyperlink ref="A53:F53" location="'1.4.5'!A1" display="1.4.5 Haber medio de beneficiarios titulares del Sistema Integrado Previsional Argentino según tipo de beneficio y grupos de edad. Junio 2018"/>
    <hyperlink ref="A54:E54" location="'1.4.6'!A1" display="1.4.6.Beneficiarios titulares del Sistema Integrado Previsional Argentino según tipo de beneficio por intervalo de haber. Junio 2018"/>
    <hyperlink ref="A56" location="'1.5.1'!A1" display="1.5.1 Beneficios del Sistema Integrado Previsional Argentino. 2001- 2018"/>
    <hyperlink ref="A57:C57" location="'1.5.2'!A1" display="1.5.2 Jubilaciones del Sistema Integrado Previsional Argentino según sexo y grupos de edad. Junio 2018"/>
    <hyperlink ref="A58:C58" location="'1.5.3'!A1" display="1.5.3 Pensiones del Sistema Integrado Previsional Argentino según sexo y grupos de edad. Junio 2018"/>
    <hyperlink ref="A59" location="'1.5.4'!A1" display="1.5.4 Haber medio del Sistema Integrado Previsional Argentino. 2001-2018"/>
    <hyperlink ref="A60:H60" location="'1.5.5'!A1" display="1.5.5 Beneficios en vigor del Sistema Integrado Previsional Argentino por intervalo de haber según tipo de beneficio. Jubilaciones y pensiones sin y con moratoria. Junio 2018"/>
    <hyperlink ref="A61:G61" location="'1.5.6'!A1" display="1.5.6 Beneficios, masa de haberes brutos liquidados, y haber medio del Sistema Integrado Previsional Argentino según tipo de beneficio y régimen. Junio 2018"/>
    <hyperlink ref="A62" location="'1.5.7'!A1" display="1.5.7 Masa de Haberes brutos liquidados, según concepto. Junio 2018"/>
    <hyperlink ref="A63:G63" location="'1.5.8'!A1" display="1.5.8 Beneficios de jubilaciones, masa de haberes brutos liquidados y haber medio del Sistema Integrado Previsional Argentino según tipo de jubilación. Junio 2018"/>
    <hyperlink ref="A64:G64" location="'1.5.9'!A1" display="1.5.9 Beneficios de jubilaciones por vejez Ley 25.251 según sexo y edad. Junio 2018"/>
    <hyperlink ref="A65:D65" location="'1.5.10'!A1" display="1.5.10 Masa de haberes brutos liquidados de jubilaciones por vejez Ley 25.251 según sexo y edad. Junio 2018"/>
    <hyperlink ref="A66:E66" location="'1.5.11'!A1" display="1.5.11 Beneficios en vigor y haber medio del Sistema Integrado Previsional Argentino por provincia. Diciembre 2012-Junio 2018"/>
    <hyperlink ref="A68:D68" location="'1.6.1'!A1" display="1.6.1 Altas anuales de jubilación del Sistema Integrado Previsional Argentino según tipo de beneficio. 2010-2018"/>
    <hyperlink ref="A69:C69" location="'1.6.2'!A1" display="1.6.2 Altas anuales de pensión del Sistema Integrado Previsional Argentino según tipo de beneficio. 2010-2018 "/>
    <hyperlink ref="A70:C70" location="'1.6.3.a'!A1" display="1.6.3.a Altas de jubilación por vejez según sector con mayor cantidad de aportes.    Año 2017"/>
    <hyperlink ref="A71:C71" location="'1.6.3.b'!A1" display="1.6.3.b Altas de jubilación por vejez según sector con mayor cantidad de aportes. Primer semestre 2018"/>
    <hyperlink ref="A72:D72" location="'1.6.4.a'!A1" display="1.6.4.a Altas de jubilación por vejez y haber medio según régimen y sector con mayor cantidad de aportes. Año 2017                                              "/>
    <hyperlink ref="A73:E73" location="'1.6.4.b'!A1" display="1.6.4.b Altas de jubilación por vejez y haber medio según régimen y sector con mayor cantidad de aportes. Primer semestre 2018           "/>
    <hyperlink ref="A74" location="'1.6.5.a'!A1" display="1.6.5.a Altas de jubilación por vejez ley 24.241 según sexo y edad. Año 2017"/>
    <hyperlink ref="A75:B75" location="'1.6.5.b'!A1" display="1.6.5.b Altas de jubilación por vejez ley 24.241 según sexo y edad. Primer semestre 2018. "/>
    <hyperlink ref="A76" location="'1.6.6.a'!A1" display="1.6.6.a Altas de jubilación por invalidez ley 24.241 según sexo y edad. Año 2017"/>
    <hyperlink ref="A77:B77" location="'1.6.6.b'!A1" display="1.6.6.b Altas de jubilación por invalidez ley 24.241 según sexo y edad. Primer semestre 2018."/>
    <hyperlink ref="A78:B78" location="'1.6.7.a'!A1" display="1.6.7.a Altas de jubilación de regímenes especiales y policía según sexo y edad. Año 2017"/>
    <hyperlink ref="A79:C79" location="'1.6.7.b'!A1" display="1.6.7.b Altas de jubilación de regímenes especiales y policía según sexo y edad. Primer semestre 2018."/>
    <hyperlink ref="A82" location="'2.1'!A1" display="2.1 Pensiones No Contributivas según tipo de beneficio. 2001- 2018"/>
    <hyperlink ref="A83" location="'2.2'!A1" display="2.2 Pensiones No Contributivas por provincia. Diciembre 2010 - Junio 2018"/>
    <hyperlink ref="A84" location="'2.3'!A1" display="2.3 Pensiones No Contributivas según tipo de beneficio por provincia. Junio 2018"/>
    <hyperlink ref="A85:B85" location="'2.4'!A1" display="2.4 Prestaciones promedio de Pensiones No Contributivas según tipo de beneficio. 2001-2018"/>
    <hyperlink ref="A86" location="'2.5'!A1" display="2.5 Pensión Universal para el Adulto Mayor según sexo y grupos de edad. Junio 2018"/>
    <hyperlink ref="A87" location="'2.6'!A1" display="2.6 Pensión Universal para el Adulto Mayor y haber medio. Octubre 2016-Junio 2018"/>
    <hyperlink ref="A90" location="'3.1'!A1" display="3.1 Asignaciones Familiares según tipo de beneficio y titular. Junio 2017- Mayo 2018"/>
    <hyperlink ref="A91:C91" location="'3.2'!A1" display="3.2 Monto liquidado de Asignaciones Familiares según tipo de beneficio y titular. Junio 2017- Mayo2018"/>
    <hyperlink ref="A92" location="'3.3'!A1" display="3.3 Montos anuales de Asignaciones Familiares según tipo de beneficio.  2011-2018"/>
    <hyperlink ref="A93" location="'3.4'!A1" display="3.4 Asignación Universal por hijo y por embarazo para protección social. 2010-2018"/>
    <hyperlink ref="A96:D96" location="'4.1'!A1" display="4.1 Beneficiarios, prestación promedio y altas anuales del Sistema Integral de Prestaciones por Desempleo.2001-2018"/>
    <hyperlink ref="A97:B97" location="'4.2'!A1" display="4.2 Beneficiarios de la prestación por desempleo según sexo y grupos de edad.  Junio 2018"/>
    <hyperlink ref="A98:D98" location="'4.3'!A1" display="4.3.b  Altas anuales de beneficiarios de la prestación por desempleo según rama de actividad económica. 2014-2018"/>
    <hyperlink ref="A101:E101" location="'5.1'!A1" display="5.1 Trabajadores, empleadores y masa salarial del Sistema de Riesgos del Trabajo según provincia. Diciembre 2010 - Junio 2018"/>
    <hyperlink ref="A102:F102" location="'5.2'!A1" display="5.2 Trabajadores, empleadores y masa salarial del Sistema de Riesgos del Trabajo según rama de actividad económica. Diciembre 2010-Junio 2018"/>
    <hyperlink ref="A104" location="'Abreviaturas y Acrónimos'!A1" display="Abreviaturas y acrónimos"/>
    <hyperlink ref="A18" location="'1.1.3.a'!A1" display="1.1.3.a Varones aportantes al SIPA en relación de Dependencia según régimen y grupos de edad. Septiembre 2018"/>
    <hyperlink ref="A19:D19" location="'1.1.3.b'!A1" display="1.1.3.b Mujeres aportantes al SIPA en relación de Dependencia según régimen y grupos de edad. Septiembre 2018"/>
    <hyperlink ref="A20:F20" location="'1.1.3.c'!A1" display="1.1.3.c Remuneración promedio de varones aportantes al SIPA en Relación de Dependencia según régimen y grupos de edad. Septiembre 2018"/>
    <hyperlink ref="A28" location="'1.1.4.a'!Área_de_impresión" display="1.1.4.a Aportantes en el régimen de Casas Particulares según sexo y grupos de edad. Septiembre 2018"/>
    <hyperlink ref="A29" location="'1.1.4.b'!Área_de_impresión" display="1.1.4.b Aportantes en el régimen de Casas Particulares según demora en el pago. Diciembre 1999-Septiembre 2018"/>
    <hyperlink ref="A31" location="'1.1.5.a'!Área_de_impresión" display="1.1.5.a Aportantes en el régimen de Autónomos según sexo y grupos de edad. Septiembre 2018"/>
    <hyperlink ref="A32" location="'1.1.5.b'!Área_de_impresión" display="1.1.5.b Aportantes en el régimen de Autónomos según demora en el pago. Diciembre 1994-Septiembre 2018"/>
    <hyperlink ref="A34" location="'1.1.6.a'!Área_de_impresión" display="1.1.6.a Aportantes en el régimen de Monotributo según sexo y grupos de edad. Septiembre 2018"/>
    <hyperlink ref="A35" location="'1.1.6.b'!Área_de_impresión" display="1.1.5.b Aportantes en el régimen de Monotributo según demora en el pago. Diciembre 1998-Septiembre 2018"/>
    <hyperlink ref="A21:F21" location="'1.1.3.d'!A1" display="1.1.3.d Remuneración promedio de mujeres aportantes al SIPA en Relación de Dependencia según régimen y grupos de edad. Septiembre 2018"/>
    <hyperlink ref="A22" location="'1.1.3 G1'!Área_de_impresión" display="1.1.3 G1 Gráficos Aportantes y remuneración bruta promedio de aportantes al SIPA en relación de dependencia según sexo, regimen y sector. Septiembre 2018"/>
    <hyperlink ref="A23" location="'1.1.3 G2'!Área_de_impresión" display="1.1.3 G2 Gráficos Aportantes y remuneración bruta promedio de aportantes al SIPA en relación de dependencia según sexo, regimen y sector. Septiembre 2018"/>
    <hyperlink ref="A24" location="'1.1.3 G3'!Área_de_impresión" display="1.1.3 G3 Gráficos Aportantes y remuneración bruta promedio de aportantes al SIPA en relación de dependencia según sexo, regimen y sector. Septiembre 2018"/>
    <hyperlink ref="A25" location="'1.1.3 G4'!Área_de_impresión" display="1.1.3 G4 Gráficos Aportantes y remuneración bruta promedio de aportantes al SIPA en relación de dependencia según sexo, regimen y sector. Septiembre 2018"/>
    <hyperlink ref="A26" location="'1.1.3 G5'!Área_de_impresión" display="1.1.3 G5 Gráficos Aportantes y remuneración bruta promedio de aportantes al SIPA en relación de dependencia según sexo, regimen y sector. Septiembre 2018"/>
    <hyperlink ref="A6" location="'INTRO SIPA'!A1" display="Capítulo I- SISTEMA INTEGRADO PREVISIONAL ARGENTINO (SIPA)"/>
    <hyperlink ref="A81" location="'INTRO PNC'!A1" display="Capítulo II - PENSIONES NO CONTRIBUTIVAS"/>
    <hyperlink ref="A95" location="'INTRO PD'!A1" display="Capítulo IV - SISTEMA INTEGRAL DE PRESTACIONES POR DESEMPLEO"/>
    <hyperlink ref="A100" location="'INTRO RT'!A1" display="Capítulo V - RIESGOS DEL TRABAJO"/>
    <hyperlink ref="A3" location="'Esquemas vigentes'!A1" display="Esquemas vigentes"/>
    <hyperlink ref="A4" location="'Financiamiento SIPA'!A1" display="Financiamiento SIPA"/>
  </hyperlinks>
  <printOptions horizontalCentered="1"/>
  <pageMargins left="0.70866141732283472" right="0.70866141732283472" top="0.74803149606299213" bottom="0.74803149606299213" header="0.31496062992125984" footer="0.31496062992125984"/>
  <pageSetup paperSize="9" scale="81" fitToHeight="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9"/>
  <sheetViews>
    <sheetView showGridLines="0" workbookViewId="0">
      <selection activeCell="C5" sqref="C5:F5"/>
    </sheetView>
  </sheetViews>
  <sheetFormatPr baseColWidth="10" defaultColWidth="11.44140625" defaultRowHeight="13.2"/>
  <cols>
    <col min="1" max="1" width="11.6640625" style="12" customWidth="1"/>
    <col min="2" max="2" width="10.44140625" style="12" customWidth="1"/>
    <col min="3" max="10" width="9.33203125" style="12" customWidth="1"/>
    <col min="11" max="11" width="8.109375" style="12" customWidth="1"/>
    <col min="12" max="16384" width="11.44140625" style="12"/>
  </cols>
  <sheetData>
    <row r="1" spans="1:11" ht="30" customHeight="1" thickTop="1" thickBot="1">
      <c r="A1" s="1642" t="s">
        <v>1142</v>
      </c>
      <c r="B1" s="1642"/>
      <c r="C1" s="1642"/>
      <c r="D1" s="1642"/>
      <c r="E1" s="1642"/>
      <c r="F1" s="1642"/>
      <c r="G1" s="1642"/>
      <c r="H1" s="1642"/>
      <c r="I1" s="1642"/>
      <c r="J1" s="1680"/>
      <c r="K1" s="172" t="s">
        <v>285</v>
      </c>
    </row>
    <row r="2" spans="1:11" ht="13.5" customHeight="1">
      <c r="A2" s="56" t="s">
        <v>727</v>
      </c>
      <c r="B2" s="56"/>
      <c r="C2" s="56"/>
      <c r="D2" s="468"/>
      <c r="E2" s="468"/>
      <c r="F2" s="468"/>
      <c r="G2" s="468"/>
      <c r="H2" s="56"/>
      <c r="I2" s="56"/>
      <c r="J2" s="56"/>
    </row>
    <row r="3" spans="1:11">
      <c r="A3" s="24"/>
      <c r="B3" s="17"/>
      <c r="C3" s="17"/>
      <c r="D3" s="17"/>
      <c r="E3" s="17"/>
      <c r="F3" s="17"/>
      <c r="G3" s="17"/>
      <c r="H3" s="17"/>
      <c r="I3" s="17"/>
      <c r="J3" s="17"/>
    </row>
    <row r="4" spans="1:11" ht="15.75" customHeight="1">
      <c r="A4" s="1686" t="s">
        <v>19</v>
      </c>
      <c r="B4" s="1684" t="s">
        <v>414</v>
      </c>
      <c r="C4" s="1681" t="s">
        <v>1204</v>
      </c>
      <c r="D4" s="1681"/>
      <c r="E4" s="1681"/>
      <c r="F4" s="1681"/>
      <c r="G4" s="1681"/>
      <c r="H4" s="1681"/>
      <c r="I4" s="1681"/>
      <c r="J4" s="1682"/>
    </row>
    <row r="5" spans="1:11" ht="12.75" customHeight="1">
      <c r="A5" s="1686"/>
      <c r="B5" s="1684"/>
      <c r="C5" s="1683" t="s">
        <v>21</v>
      </c>
      <c r="D5" s="1683"/>
      <c r="E5" s="1683"/>
      <c r="F5" s="1683"/>
      <c r="G5" s="557"/>
      <c r="H5" s="557"/>
      <c r="I5" s="557"/>
      <c r="J5" s="558"/>
    </row>
    <row r="6" spans="1:11" ht="36.75" customHeight="1">
      <c r="A6" s="1687"/>
      <c r="B6" s="1685"/>
      <c r="C6" s="557" t="s">
        <v>22</v>
      </c>
      <c r="D6" s="557" t="s">
        <v>23</v>
      </c>
      <c r="E6" s="557" t="s">
        <v>24</v>
      </c>
      <c r="F6" s="557" t="s">
        <v>25</v>
      </c>
      <c r="G6" s="557" t="s">
        <v>382</v>
      </c>
      <c r="H6" s="557" t="s">
        <v>383</v>
      </c>
      <c r="I6" s="557" t="s">
        <v>384</v>
      </c>
      <c r="J6" s="558" t="s">
        <v>385</v>
      </c>
    </row>
    <row r="7" spans="1:11" ht="18" customHeight="1">
      <c r="A7" s="563">
        <v>36130</v>
      </c>
      <c r="B7" s="559">
        <v>520176</v>
      </c>
      <c r="C7" s="559">
        <v>483418</v>
      </c>
      <c r="D7" s="559">
        <v>21777</v>
      </c>
      <c r="E7" s="559">
        <v>2048</v>
      </c>
      <c r="F7" s="559">
        <v>1939</v>
      </c>
      <c r="G7" s="559">
        <v>2096</v>
      </c>
      <c r="H7" s="559">
        <v>255</v>
      </c>
      <c r="I7" s="559">
        <v>462</v>
      </c>
      <c r="J7" s="560">
        <v>8181</v>
      </c>
    </row>
    <row r="8" spans="1:11" ht="18" customHeight="1">
      <c r="A8" s="564">
        <v>36495</v>
      </c>
      <c r="B8" s="561">
        <v>513105</v>
      </c>
      <c r="C8" s="561">
        <v>452004</v>
      </c>
      <c r="D8" s="561">
        <v>16445</v>
      </c>
      <c r="E8" s="561">
        <v>12479</v>
      </c>
      <c r="F8" s="561">
        <v>3448</v>
      </c>
      <c r="G8" s="561">
        <v>1068</v>
      </c>
      <c r="H8" s="561">
        <v>2076</v>
      </c>
      <c r="I8" s="561">
        <v>858</v>
      </c>
      <c r="J8" s="562">
        <v>24727</v>
      </c>
    </row>
    <row r="9" spans="1:11" ht="18" customHeight="1">
      <c r="A9" s="564">
        <v>36861</v>
      </c>
      <c r="B9" s="561">
        <v>489635</v>
      </c>
      <c r="C9" s="561">
        <v>418578</v>
      </c>
      <c r="D9" s="561">
        <v>12655</v>
      </c>
      <c r="E9" s="561">
        <v>5771</v>
      </c>
      <c r="F9" s="561">
        <v>2696</v>
      </c>
      <c r="G9" s="561">
        <v>5532</v>
      </c>
      <c r="H9" s="561">
        <v>1553</v>
      </c>
      <c r="I9" s="561">
        <v>8096</v>
      </c>
      <c r="J9" s="562">
        <v>34754</v>
      </c>
    </row>
    <row r="10" spans="1:11" ht="18" customHeight="1">
      <c r="A10" s="564">
        <v>37226</v>
      </c>
      <c r="B10" s="561">
        <v>424659</v>
      </c>
      <c r="C10" s="561">
        <v>323161</v>
      </c>
      <c r="D10" s="561">
        <v>8234</v>
      </c>
      <c r="E10" s="561">
        <v>9184</v>
      </c>
      <c r="F10" s="561">
        <v>6028</v>
      </c>
      <c r="G10" s="561">
        <v>4524</v>
      </c>
      <c r="H10" s="561">
        <v>15220</v>
      </c>
      <c r="I10" s="561">
        <v>15397</v>
      </c>
      <c r="J10" s="562">
        <v>42911</v>
      </c>
    </row>
    <row r="11" spans="1:11" ht="18" customHeight="1">
      <c r="A11" s="564">
        <v>37591</v>
      </c>
      <c r="B11" s="561">
        <v>401185</v>
      </c>
      <c r="C11" s="561">
        <v>287190</v>
      </c>
      <c r="D11" s="561">
        <v>10131</v>
      </c>
      <c r="E11" s="561">
        <v>6536</v>
      </c>
      <c r="F11" s="561">
        <v>5620</v>
      </c>
      <c r="G11" s="561">
        <v>12910</v>
      </c>
      <c r="H11" s="561">
        <v>12453</v>
      </c>
      <c r="I11" s="561">
        <v>12696</v>
      </c>
      <c r="J11" s="562">
        <v>53649</v>
      </c>
    </row>
    <row r="12" spans="1:11" ht="18" customHeight="1">
      <c r="A12" s="564">
        <v>37956</v>
      </c>
      <c r="B12" s="561">
        <v>486380</v>
      </c>
      <c r="C12" s="561">
        <v>388151</v>
      </c>
      <c r="D12" s="561">
        <v>12696</v>
      </c>
      <c r="E12" s="561">
        <v>6280</v>
      </c>
      <c r="F12" s="561">
        <v>9915</v>
      </c>
      <c r="G12" s="561">
        <v>6229</v>
      </c>
      <c r="H12" s="561">
        <v>9248</v>
      </c>
      <c r="I12" s="561">
        <v>6318</v>
      </c>
      <c r="J12" s="562">
        <v>47543</v>
      </c>
    </row>
    <row r="13" spans="1:11" ht="18" customHeight="1">
      <c r="A13" s="564">
        <v>38322</v>
      </c>
      <c r="B13" s="561">
        <v>780638</v>
      </c>
      <c r="C13" s="561">
        <v>639516</v>
      </c>
      <c r="D13" s="561">
        <v>20764</v>
      </c>
      <c r="E13" s="561">
        <v>9435</v>
      </c>
      <c r="F13" s="561">
        <v>5711</v>
      </c>
      <c r="G13" s="561">
        <v>4836</v>
      </c>
      <c r="H13" s="561">
        <v>5551</v>
      </c>
      <c r="I13" s="561">
        <v>15624</v>
      </c>
      <c r="J13" s="562">
        <v>79201</v>
      </c>
    </row>
    <row r="14" spans="1:11" ht="18" customHeight="1">
      <c r="A14" s="564">
        <v>38687</v>
      </c>
      <c r="B14" s="561">
        <v>889572</v>
      </c>
      <c r="C14" s="561">
        <v>700478</v>
      </c>
      <c r="D14" s="561">
        <v>25012</v>
      </c>
      <c r="E14" s="561">
        <v>10898</v>
      </c>
      <c r="F14" s="561">
        <v>8853</v>
      </c>
      <c r="G14" s="561">
        <v>8433</v>
      </c>
      <c r="H14" s="561">
        <v>14047</v>
      </c>
      <c r="I14" s="561">
        <v>18801</v>
      </c>
      <c r="J14" s="562">
        <v>103050</v>
      </c>
    </row>
    <row r="15" spans="1:11" ht="18" customHeight="1">
      <c r="A15" s="564">
        <v>39052</v>
      </c>
      <c r="B15" s="561">
        <v>1028338</v>
      </c>
      <c r="C15" s="561">
        <v>799053</v>
      </c>
      <c r="D15" s="561">
        <v>31434</v>
      </c>
      <c r="E15" s="561">
        <v>13767</v>
      </c>
      <c r="F15" s="561">
        <v>11285</v>
      </c>
      <c r="G15" s="561">
        <v>18472</v>
      </c>
      <c r="H15" s="561">
        <v>17324</v>
      </c>
      <c r="I15" s="561">
        <v>23193</v>
      </c>
      <c r="J15" s="562">
        <v>113810</v>
      </c>
    </row>
    <row r="16" spans="1:11" ht="18" customHeight="1">
      <c r="A16" s="564">
        <v>39417</v>
      </c>
      <c r="B16" s="561">
        <v>1097665</v>
      </c>
      <c r="C16" s="561">
        <v>899407</v>
      </c>
      <c r="D16" s="561">
        <v>35134</v>
      </c>
      <c r="E16" s="561">
        <v>20300</v>
      </c>
      <c r="F16" s="561">
        <v>15404</v>
      </c>
      <c r="G16" s="561">
        <v>22324</v>
      </c>
      <c r="H16" s="561">
        <v>19486</v>
      </c>
      <c r="I16" s="561">
        <v>19374</v>
      </c>
      <c r="J16" s="562">
        <v>66236</v>
      </c>
    </row>
    <row r="17" spans="1:10" ht="18" customHeight="1">
      <c r="A17" s="564">
        <v>39783</v>
      </c>
      <c r="B17" s="561">
        <v>1211807</v>
      </c>
      <c r="C17" s="561">
        <v>997820</v>
      </c>
      <c r="D17" s="561">
        <v>43748</v>
      </c>
      <c r="E17" s="561">
        <v>22215</v>
      </c>
      <c r="F17" s="561">
        <v>18699</v>
      </c>
      <c r="G17" s="561">
        <v>31301</v>
      </c>
      <c r="H17" s="561">
        <v>22507</v>
      </c>
      <c r="I17" s="561">
        <v>16383</v>
      </c>
      <c r="J17" s="562">
        <v>59134</v>
      </c>
    </row>
    <row r="18" spans="1:10" ht="18" customHeight="1">
      <c r="A18" s="564">
        <v>40148</v>
      </c>
      <c r="B18" s="561">
        <v>1285098</v>
      </c>
      <c r="C18" s="561">
        <v>1069568</v>
      </c>
      <c r="D18" s="561">
        <v>38076</v>
      </c>
      <c r="E18" s="561">
        <v>28694</v>
      </c>
      <c r="F18" s="561">
        <v>29903</v>
      </c>
      <c r="G18" s="561">
        <v>30717</v>
      </c>
      <c r="H18" s="561">
        <v>18775</v>
      </c>
      <c r="I18" s="561">
        <v>13854</v>
      </c>
      <c r="J18" s="562">
        <v>55511</v>
      </c>
    </row>
    <row r="19" spans="1:10" ht="18" customHeight="1">
      <c r="A19" s="564">
        <v>40513</v>
      </c>
      <c r="B19" s="561">
        <v>1378244</v>
      </c>
      <c r="C19" s="561">
        <v>1179197</v>
      </c>
      <c r="D19" s="561">
        <v>45585</v>
      </c>
      <c r="E19" s="561">
        <v>29558</v>
      </c>
      <c r="F19" s="561">
        <v>24915</v>
      </c>
      <c r="G19" s="561">
        <v>32462</v>
      </c>
      <c r="H19" s="561">
        <v>14897</v>
      </c>
      <c r="I19" s="561">
        <v>10387</v>
      </c>
      <c r="J19" s="562">
        <v>41243</v>
      </c>
    </row>
    <row r="20" spans="1:10" ht="18" customHeight="1">
      <c r="A20" s="564">
        <v>40878</v>
      </c>
      <c r="B20" s="561">
        <v>1495332</v>
      </c>
      <c r="C20" s="561">
        <v>1304009</v>
      </c>
      <c r="D20" s="561">
        <v>49625</v>
      </c>
      <c r="E20" s="561">
        <v>27271</v>
      </c>
      <c r="F20" s="561">
        <v>25668</v>
      </c>
      <c r="G20" s="561">
        <v>28509</v>
      </c>
      <c r="H20" s="561">
        <v>14090</v>
      </c>
      <c r="I20" s="561">
        <v>13987</v>
      </c>
      <c r="J20" s="562">
        <v>32173</v>
      </c>
    </row>
    <row r="21" spans="1:10" ht="18" customHeight="1">
      <c r="A21" s="564">
        <v>41244</v>
      </c>
      <c r="B21" s="561">
        <v>1574694</v>
      </c>
      <c r="C21" s="561">
        <v>1371307</v>
      </c>
      <c r="D21" s="561">
        <v>56996</v>
      </c>
      <c r="E21" s="561">
        <v>27004</v>
      </c>
      <c r="F21" s="561">
        <v>25317</v>
      </c>
      <c r="G21" s="561">
        <v>30583</v>
      </c>
      <c r="H21" s="561">
        <v>21652</v>
      </c>
      <c r="I21" s="561">
        <v>14571</v>
      </c>
      <c r="J21" s="562">
        <v>27264</v>
      </c>
    </row>
    <row r="22" spans="1:10" ht="18" customHeight="1">
      <c r="A22" s="564">
        <v>41609</v>
      </c>
      <c r="B22" s="561">
        <v>1770491</v>
      </c>
      <c r="C22" s="561">
        <v>1557655</v>
      </c>
      <c r="D22" s="561">
        <v>66736</v>
      </c>
      <c r="E22" s="561">
        <v>36145</v>
      </c>
      <c r="F22" s="561">
        <v>30157</v>
      </c>
      <c r="G22" s="561">
        <v>30284</v>
      </c>
      <c r="H22" s="561">
        <v>20100</v>
      </c>
      <c r="I22" s="561">
        <v>17956</v>
      </c>
      <c r="J22" s="562">
        <v>11458</v>
      </c>
    </row>
    <row r="23" spans="1:10" ht="18" customHeight="1">
      <c r="A23" s="564">
        <v>41974</v>
      </c>
      <c r="B23" s="561">
        <v>1804690</v>
      </c>
      <c r="C23" s="561">
        <v>1604798</v>
      </c>
      <c r="D23" s="561">
        <v>69482</v>
      </c>
      <c r="E23" s="561">
        <v>39738</v>
      </c>
      <c r="F23" s="561">
        <v>28917</v>
      </c>
      <c r="G23" s="561">
        <v>24765</v>
      </c>
      <c r="H23" s="561">
        <v>23250</v>
      </c>
      <c r="I23" s="561">
        <v>13740</v>
      </c>
      <c r="J23" s="562" t="s">
        <v>66</v>
      </c>
    </row>
    <row r="24" spans="1:10" ht="18" customHeight="1">
      <c r="A24" s="564">
        <v>42339</v>
      </c>
      <c r="B24" s="561">
        <v>1834413</v>
      </c>
      <c r="C24" s="561">
        <v>1636253</v>
      </c>
      <c r="D24" s="561">
        <v>73177</v>
      </c>
      <c r="E24" s="561">
        <v>36238</v>
      </c>
      <c r="F24" s="561">
        <v>28351</v>
      </c>
      <c r="G24" s="561">
        <v>40409</v>
      </c>
      <c r="H24" s="561">
        <v>19985</v>
      </c>
      <c r="I24" s="561" t="s">
        <v>66</v>
      </c>
      <c r="J24" s="562" t="s">
        <v>66</v>
      </c>
    </row>
    <row r="25" spans="1:10" ht="18" customHeight="1">
      <c r="A25" s="564">
        <v>42705</v>
      </c>
      <c r="B25" s="561">
        <v>1911324</v>
      </c>
      <c r="C25" s="561">
        <v>1730956</v>
      </c>
      <c r="D25" s="561">
        <v>72723</v>
      </c>
      <c r="E25" s="561">
        <v>32977</v>
      </c>
      <c r="F25" s="561">
        <v>37111</v>
      </c>
      <c r="G25" s="561">
        <v>37557</v>
      </c>
      <c r="H25" s="561" t="s">
        <v>66</v>
      </c>
      <c r="I25" s="561" t="s">
        <v>66</v>
      </c>
      <c r="J25" s="562" t="s">
        <v>66</v>
      </c>
    </row>
    <row r="26" spans="1:10" ht="18" customHeight="1">
      <c r="A26" s="564">
        <v>43070</v>
      </c>
      <c r="B26" s="561">
        <v>2012922</v>
      </c>
      <c r="C26" s="561">
        <v>1811593</v>
      </c>
      <c r="D26" s="561">
        <v>127398</v>
      </c>
      <c r="E26" s="561">
        <v>39630</v>
      </c>
      <c r="F26" s="561">
        <v>34301</v>
      </c>
      <c r="G26" s="561" t="s">
        <v>66</v>
      </c>
      <c r="H26" s="561" t="s">
        <v>66</v>
      </c>
      <c r="I26" s="561" t="s">
        <v>66</v>
      </c>
      <c r="J26" s="562" t="s">
        <v>66</v>
      </c>
    </row>
    <row r="27" spans="1:10" ht="18" customHeight="1">
      <c r="A27" s="564">
        <v>43101</v>
      </c>
      <c r="B27" s="561">
        <v>2001997</v>
      </c>
      <c r="C27" s="561">
        <v>1825456</v>
      </c>
      <c r="D27" s="561">
        <v>100575</v>
      </c>
      <c r="E27" s="561">
        <v>46633</v>
      </c>
      <c r="F27" s="561">
        <v>29333</v>
      </c>
      <c r="G27" s="561" t="s">
        <v>66</v>
      </c>
      <c r="H27" s="561" t="s">
        <v>66</v>
      </c>
      <c r="I27" s="561" t="s">
        <v>66</v>
      </c>
      <c r="J27" s="562" t="s">
        <v>66</v>
      </c>
    </row>
    <row r="28" spans="1:10" ht="18" customHeight="1">
      <c r="A28" s="564">
        <v>43132</v>
      </c>
      <c r="B28" s="561">
        <v>1981688</v>
      </c>
      <c r="C28" s="561">
        <v>1770787</v>
      </c>
      <c r="D28" s="561">
        <v>139983</v>
      </c>
      <c r="E28" s="561">
        <v>48325</v>
      </c>
      <c r="F28" s="561">
        <v>22593</v>
      </c>
      <c r="G28" s="561" t="s">
        <v>66</v>
      </c>
      <c r="H28" s="561" t="s">
        <v>66</v>
      </c>
      <c r="I28" s="561" t="s">
        <v>66</v>
      </c>
      <c r="J28" s="562" t="s">
        <v>66</v>
      </c>
    </row>
    <row r="29" spans="1:10" ht="18" customHeight="1">
      <c r="A29" s="564">
        <v>43160</v>
      </c>
      <c r="B29" s="561">
        <v>1981622</v>
      </c>
      <c r="C29" s="561">
        <v>1768988</v>
      </c>
      <c r="D29" s="561">
        <v>147401</v>
      </c>
      <c r="E29" s="561">
        <v>49159</v>
      </c>
      <c r="F29" s="561">
        <v>16074</v>
      </c>
      <c r="G29" s="561" t="s">
        <v>66</v>
      </c>
      <c r="H29" s="561" t="s">
        <v>66</v>
      </c>
      <c r="I29" s="561" t="s">
        <v>66</v>
      </c>
      <c r="J29" s="562" t="s">
        <v>66</v>
      </c>
    </row>
    <row r="30" spans="1:10" ht="18" customHeight="1">
      <c r="A30" s="564">
        <v>43191</v>
      </c>
      <c r="B30" s="561">
        <v>1977533</v>
      </c>
      <c r="C30" s="561">
        <v>1785299</v>
      </c>
      <c r="D30" s="561">
        <v>140572</v>
      </c>
      <c r="E30" s="561">
        <v>44119</v>
      </c>
      <c r="F30" s="561">
        <v>7543</v>
      </c>
      <c r="G30" s="561" t="s">
        <v>66</v>
      </c>
      <c r="H30" s="561" t="s">
        <v>66</v>
      </c>
      <c r="I30" s="561" t="s">
        <v>66</v>
      </c>
      <c r="J30" s="562" t="s">
        <v>66</v>
      </c>
    </row>
    <row r="31" spans="1:10" ht="18" customHeight="1">
      <c r="A31" s="564">
        <v>43221</v>
      </c>
      <c r="B31" s="561">
        <v>1973945</v>
      </c>
      <c r="C31" s="561">
        <v>1787974</v>
      </c>
      <c r="D31" s="561">
        <v>145521</v>
      </c>
      <c r="E31" s="561">
        <v>40450</v>
      </c>
      <c r="F31" s="561" t="s">
        <v>66</v>
      </c>
      <c r="G31" s="561" t="s">
        <v>66</v>
      </c>
      <c r="H31" s="561" t="s">
        <v>66</v>
      </c>
      <c r="I31" s="561" t="s">
        <v>66</v>
      </c>
      <c r="J31" s="562" t="s">
        <v>66</v>
      </c>
    </row>
    <row r="32" spans="1:10" ht="18" customHeight="1">
      <c r="A32" s="564">
        <v>43252</v>
      </c>
      <c r="B32" s="561">
        <v>1961773</v>
      </c>
      <c r="C32" s="561">
        <v>1795233</v>
      </c>
      <c r="D32" s="561">
        <v>83885</v>
      </c>
      <c r="E32" s="561">
        <v>82655</v>
      </c>
      <c r="F32" s="561" t="s">
        <v>66</v>
      </c>
      <c r="G32" s="561" t="s">
        <v>66</v>
      </c>
      <c r="H32" s="561" t="s">
        <v>66</v>
      </c>
      <c r="I32" s="561" t="s">
        <v>66</v>
      </c>
      <c r="J32" s="562" t="s">
        <v>66</v>
      </c>
    </row>
    <row r="33" spans="1:10" ht="18" customHeight="1">
      <c r="A33" s="564">
        <v>43282</v>
      </c>
      <c r="B33" s="561">
        <v>1954472</v>
      </c>
      <c r="C33" s="561">
        <v>1803984</v>
      </c>
      <c r="D33" s="561">
        <v>82707</v>
      </c>
      <c r="E33" s="561">
        <v>67781</v>
      </c>
      <c r="F33" s="561" t="s">
        <v>66</v>
      </c>
      <c r="G33" s="561" t="s">
        <v>66</v>
      </c>
      <c r="H33" s="561" t="s">
        <v>66</v>
      </c>
      <c r="I33" s="561" t="s">
        <v>66</v>
      </c>
      <c r="J33" s="562" t="s">
        <v>66</v>
      </c>
    </row>
    <row r="34" spans="1:10" ht="18" customHeight="1">
      <c r="A34" s="564">
        <v>43313</v>
      </c>
      <c r="B34" s="561">
        <v>1877010</v>
      </c>
      <c r="C34" s="561">
        <v>1794588</v>
      </c>
      <c r="D34" s="561">
        <v>82422</v>
      </c>
      <c r="E34" s="561" t="s">
        <v>66</v>
      </c>
      <c r="F34" s="561" t="s">
        <v>66</v>
      </c>
      <c r="G34" s="561" t="s">
        <v>66</v>
      </c>
      <c r="H34" s="561" t="s">
        <v>66</v>
      </c>
      <c r="I34" s="561" t="s">
        <v>66</v>
      </c>
      <c r="J34" s="562" t="s">
        <v>66</v>
      </c>
    </row>
    <row r="35" spans="1:10" ht="18" customHeight="1">
      <c r="A35" s="564">
        <v>43344</v>
      </c>
      <c r="B35" s="561">
        <v>1839669</v>
      </c>
      <c r="C35" s="561">
        <v>1792138</v>
      </c>
      <c r="D35" s="561">
        <v>47531</v>
      </c>
      <c r="E35" s="561" t="s">
        <v>66</v>
      </c>
      <c r="F35" s="561" t="s">
        <v>66</v>
      </c>
      <c r="G35" s="561" t="s">
        <v>66</v>
      </c>
      <c r="H35" s="561" t="s">
        <v>66</v>
      </c>
      <c r="I35" s="561" t="s">
        <v>66</v>
      </c>
      <c r="J35" s="562" t="s">
        <v>66</v>
      </c>
    </row>
    <row r="36" spans="1:10" ht="14.85" customHeight="1">
      <c r="A36"/>
      <c r="B36"/>
      <c r="C36"/>
      <c r="D36"/>
      <c r="E36"/>
      <c r="F36"/>
      <c r="G36"/>
      <c r="H36"/>
      <c r="I36"/>
      <c r="J36"/>
    </row>
    <row r="37" spans="1:10">
      <c r="A37" s="565" t="s">
        <v>18</v>
      </c>
      <c r="B37" s="19"/>
      <c r="C37" s="21"/>
      <c r="D37" s="21"/>
      <c r="E37" s="19"/>
      <c r="F37" s="19"/>
      <c r="G37" s="19"/>
      <c r="H37" s="19"/>
      <c r="I37" s="19"/>
      <c r="J37" s="19"/>
    </row>
    <row r="38" spans="1:10" ht="12.75" customHeight="1">
      <c r="A38" s="19" t="s">
        <v>26</v>
      </c>
      <c r="B38" s="19"/>
      <c r="C38" s="21"/>
      <c r="D38" s="21"/>
      <c r="E38" s="19"/>
    </row>
    <row r="39" spans="1:10">
      <c r="A39" s="19" t="s">
        <v>724</v>
      </c>
      <c r="B39" s="17"/>
      <c r="C39" s="18"/>
      <c r="D39" s="18"/>
      <c r="E39" s="17"/>
    </row>
    <row r="40" spans="1:10">
      <c r="A40" s="65"/>
      <c r="C40" s="1"/>
      <c r="D40" s="1"/>
    </row>
    <row r="41" spans="1:10">
      <c r="A41" s="65" t="s">
        <v>725</v>
      </c>
      <c r="C41" s="1"/>
      <c r="D41" s="1"/>
    </row>
    <row r="42" spans="1:10">
      <c r="C42" s="1"/>
      <c r="D42" s="1"/>
    </row>
    <row r="43" spans="1:10">
      <c r="C43" s="1"/>
      <c r="D43" s="1"/>
    </row>
    <row r="44" spans="1:10">
      <c r="C44" s="1"/>
      <c r="D44" s="1"/>
    </row>
    <row r="45" spans="1:10">
      <c r="C45" s="1"/>
      <c r="D45" s="1"/>
    </row>
    <row r="46" spans="1:10">
      <c r="C46" s="1"/>
      <c r="D46" s="1"/>
    </row>
    <row r="47" spans="1:10">
      <c r="C47" s="1"/>
      <c r="D47" s="1"/>
    </row>
    <row r="48" spans="1:10">
      <c r="C48" s="1"/>
      <c r="D48" s="1"/>
    </row>
    <row r="49" spans="3:4">
      <c r="C49" s="1"/>
      <c r="D49" s="1"/>
    </row>
    <row r="50" spans="3:4">
      <c r="C50" s="1"/>
      <c r="D50" s="1"/>
    </row>
    <row r="51" spans="3:4">
      <c r="C51" s="1"/>
      <c r="D51" s="1"/>
    </row>
    <row r="52" spans="3:4">
      <c r="C52" s="1"/>
      <c r="D52" s="1"/>
    </row>
    <row r="53" spans="3:4">
      <c r="C53" s="1"/>
      <c r="D53" s="1"/>
    </row>
    <row r="54" spans="3:4">
      <c r="C54" s="1"/>
      <c r="D54" s="1"/>
    </row>
    <row r="55" spans="3:4">
      <c r="C55" s="1"/>
      <c r="D55" s="1"/>
    </row>
    <row r="56" spans="3:4">
      <c r="C56" s="1"/>
      <c r="D56" s="1"/>
    </row>
    <row r="57" spans="3:4">
      <c r="C57" s="1"/>
      <c r="D57" s="1"/>
    </row>
    <row r="58" spans="3:4">
      <c r="C58" s="1"/>
      <c r="D58" s="1"/>
    </row>
    <row r="59" spans="3:4">
      <c r="C59" s="1"/>
      <c r="D59" s="1"/>
    </row>
  </sheetData>
  <sheetProtection password="CB15" sheet="1" objects="1" scenarios="1"/>
  <mergeCells count="5">
    <mergeCell ref="A1:J1"/>
    <mergeCell ref="C4:J4"/>
    <mergeCell ref="C5:F5"/>
    <mergeCell ref="A4:A6"/>
    <mergeCell ref="B4:B6"/>
  </mergeCells>
  <hyperlinks>
    <hyperlink ref="K1" location="Indice!A1" display="volver al índice"/>
  </hyperlinks>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Q30"/>
  <sheetViews>
    <sheetView showGridLines="0" workbookViewId="0">
      <selection activeCell="Q1" sqref="Q1"/>
    </sheetView>
  </sheetViews>
  <sheetFormatPr baseColWidth="10" defaultColWidth="11.44140625" defaultRowHeight="13.2"/>
  <cols>
    <col min="1" max="1" width="11.44140625" style="6"/>
    <col min="2" max="14" width="10.5546875" style="6" customWidth="1"/>
    <col min="15" max="15" width="2" style="6" customWidth="1"/>
    <col min="16" max="16" width="11.44140625" style="6" customWidth="1"/>
    <col min="17" max="17" width="10" style="6" customWidth="1"/>
    <col min="18" max="16384" width="11.44140625" style="6"/>
  </cols>
  <sheetData>
    <row r="1" spans="1:17" ht="24" customHeight="1" thickTop="1" thickBot="1">
      <c r="A1" s="499" t="s">
        <v>431</v>
      </c>
      <c r="B1" s="499"/>
      <c r="C1" s="499"/>
      <c r="D1" s="499"/>
      <c r="E1" s="499"/>
      <c r="F1" s="499"/>
      <c r="G1" s="499"/>
      <c r="H1" s="729"/>
      <c r="I1" s="467"/>
      <c r="J1" s="467"/>
      <c r="K1" s="467"/>
      <c r="L1" s="467"/>
      <c r="M1" s="467"/>
      <c r="N1" s="467"/>
      <c r="O1" s="467"/>
      <c r="P1" s="467"/>
      <c r="Q1" s="383" t="s">
        <v>285</v>
      </c>
    </row>
    <row r="2" spans="1:17" ht="18.75" customHeight="1">
      <c r="A2" s="736" t="s">
        <v>727</v>
      </c>
      <c r="B2" s="56"/>
      <c r="C2" s="56"/>
      <c r="D2" s="56"/>
      <c r="E2" s="56"/>
      <c r="F2" s="56"/>
      <c r="G2" s="56"/>
      <c r="H2" s="468"/>
      <c r="I2" s="56"/>
      <c r="J2" s="56"/>
      <c r="K2" s="56"/>
      <c r="L2" s="56"/>
      <c r="M2" s="56"/>
      <c r="N2" s="468"/>
      <c r="O2" s="468"/>
      <c r="P2" s="468"/>
    </row>
    <row r="3" spans="1:17">
      <c r="B3" s="71"/>
      <c r="N3" s="71"/>
      <c r="O3" s="71"/>
    </row>
    <row r="4" spans="1:17" ht="22.5" customHeight="1" thickBot="1">
      <c r="A4" s="1581" t="s">
        <v>236</v>
      </c>
      <c r="B4" s="1690" t="s">
        <v>0</v>
      </c>
      <c r="C4" s="1602" t="s">
        <v>432</v>
      </c>
      <c r="D4" s="1602"/>
      <c r="E4" s="1602"/>
      <c r="F4" s="1602"/>
      <c r="G4" s="1602"/>
      <c r="H4" s="1602"/>
      <c r="I4" s="1602"/>
      <c r="J4" s="1602"/>
      <c r="K4" s="1602"/>
      <c r="L4" s="1602"/>
      <c r="M4" s="1602"/>
      <c r="N4" s="1689"/>
      <c r="O4" s="369"/>
      <c r="P4" s="1688" t="s">
        <v>728</v>
      </c>
    </row>
    <row r="5" spans="1:17" ht="22.5" customHeight="1" thickBot="1">
      <c r="A5" s="1583"/>
      <c r="B5" s="1602"/>
      <c r="C5" s="519">
        <v>1</v>
      </c>
      <c r="D5" s="519">
        <v>2</v>
      </c>
      <c r="E5" s="519">
        <v>3</v>
      </c>
      <c r="F5" s="519">
        <v>4</v>
      </c>
      <c r="G5" s="519">
        <v>5</v>
      </c>
      <c r="H5" s="519">
        <v>6</v>
      </c>
      <c r="I5" s="519">
        <v>7</v>
      </c>
      <c r="J5" s="519">
        <v>8</v>
      </c>
      <c r="K5" s="519">
        <v>9</v>
      </c>
      <c r="L5" s="519">
        <v>10</v>
      </c>
      <c r="M5" s="519">
        <v>11</v>
      </c>
      <c r="N5" s="490">
        <v>12</v>
      </c>
      <c r="O5" s="46"/>
      <c r="P5" s="1688"/>
    </row>
    <row r="6" spans="1:17" ht="18" customHeight="1">
      <c r="A6" s="730">
        <v>1995</v>
      </c>
      <c r="B6" s="731">
        <v>6412561</v>
      </c>
      <c r="C6" s="731">
        <v>397330</v>
      </c>
      <c r="D6" s="731">
        <v>384309</v>
      </c>
      <c r="E6" s="731">
        <v>272846</v>
      </c>
      <c r="F6" s="731">
        <v>229738</v>
      </c>
      <c r="G6" s="731">
        <v>222723</v>
      </c>
      <c r="H6" s="731">
        <v>227567</v>
      </c>
      <c r="I6" s="731">
        <v>178247</v>
      </c>
      <c r="J6" s="731">
        <v>177428</v>
      </c>
      <c r="K6" s="731">
        <v>193189</v>
      </c>
      <c r="L6" s="731">
        <v>238772</v>
      </c>
      <c r="M6" s="731">
        <v>364740</v>
      </c>
      <c r="N6" s="734">
        <v>3525672</v>
      </c>
      <c r="O6" s="366"/>
      <c r="P6" s="367">
        <v>9.1199999999999992</v>
      </c>
    </row>
    <row r="7" spans="1:17" ht="18" customHeight="1">
      <c r="A7" s="732">
        <v>1996</v>
      </c>
      <c r="B7" s="733">
        <v>6302568</v>
      </c>
      <c r="C7" s="733">
        <v>408796</v>
      </c>
      <c r="D7" s="733">
        <v>296471</v>
      </c>
      <c r="E7" s="733">
        <v>336149</v>
      </c>
      <c r="F7" s="733">
        <v>219291</v>
      </c>
      <c r="G7" s="733">
        <v>205486</v>
      </c>
      <c r="H7" s="733">
        <v>241789</v>
      </c>
      <c r="I7" s="733">
        <v>184359</v>
      </c>
      <c r="J7" s="733">
        <v>181789</v>
      </c>
      <c r="K7" s="733">
        <v>189368</v>
      </c>
      <c r="L7" s="733">
        <v>218186</v>
      </c>
      <c r="M7" s="733">
        <v>300239</v>
      </c>
      <c r="N7" s="735">
        <v>3520645</v>
      </c>
      <c r="O7" s="366"/>
      <c r="P7" s="368">
        <v>9.1300000000000008</v>
      </c>
    </row>
    <row r="8" spans="1:17" ht="18" customHeight="1">
      <c r="A8" s="732">
        <v>1997</v>
      </c>
      <c r="B8" s="733">
        <v>6479257</v>
      </c>
      <c r="C8" s="733">
        <v>403942</v>
      </c>
      <c r="D8" s="733">
        <v>298565</v>
      </c>
      <c r="E8" s="733">
        <v>270886</v>
      </c>
      <c r="F8" s="733">
        <v>233075</v>
      </c>
      <c r="G8" s="733">
        <v>270560</v>
      </c>
      <c r="H8" s="733">
        <v>207820</v>
      </c>
      <c r="I8" s="733">
        <v>184683</v>
      </c>
      <c r="J8" s="733">
        <v>251249</v>
      </c>
      <c r="K8" s="733">
        <v>222696</v>
      </c>
      <c r="L8" s="733">
        <v>217409</v>
      </c>
      <c r="M8" s="733">
        <v>328790</v>
      </c>
      <c r="N8" s="735">
        <v>3589582</v>
      </c>
      <c r="O8" s="366"/>
      <c r="P8" s="368">
        <v>9.19</v>
      </c>
    </row>
    <row r="9" spans="1:17" ht="18" customHeight="1">
      <c r="A9" s="732">
        <v>1998</v>
      </c>
      <c r="B9" s="733">
        <v>6775270</v>
      </c>
      <c r="C9" s="733">
        <v>456623</v>
      </c>
      <c r="D9" s="733">
        <v>485838</v>
      </c>
      <c r="E9" s="733">
        <v>272346</v>
      </c>
      <c r="F9" s="733">
        <v>230774</v>
      </c>
      <c r="G9" s="733">
        <v>205773</v>
      </c>
      <c r="H9" s="733">
        <v>206289</v>
      </c>
      <c r="I9" s="733">
        <v>187804</v>
      </c>
      <c r="J9" s="733">
        <v>186346</v>
      </c>
      <c r="K9" s="733">
        <v>206989</v>
      </c>
      <c r="L9" s="733">
        <v>241743</v>
      </c>
      <c r="M9" s="733">
        <v>339107</v>
      </c>
      <c r="N9" s="735">
        <v>3755638</v>
      </c>
      <c r="O9" s="366"/>
      <c r="P9" s="368">
        <v>9.0500000000000007</v>
      </c>
    </row>
    <row r="10" spans="1:17" ht="18" customHeight="1">
      <c r="A10" s="732">
        <v>1999</v>
      </c>
      <c r="B10" s="733">
        <v>6957131</v>
      </c>
      <c r="C10" s="733">
        <v>464168</v>
      </c>
      <c r="D10" s="733">
        <v>330671</v>
      </c>
      <c r="E10" s="733">
        <v>286157</v>
      </c>
      <c r="F10" s="733">
        <v>245616</v>
      </c>
      <c r="G10" s="733">
        <v>217837</v>
      </c>
      <c r="H10" s="733">
        <v>211365</v>
      </c>
      <c r="I10" s="733">
        <v>194556</v>
      </c>
      <c r="J10" s="733">
        <v>201514</v>
      </c>
      <c r="K10" s="733">
        <v>217566</v>
      </c>
      <c r="L10" s="733">
        <v>248397</v>
      </c>
      <c r="M10" s="733">
        <v>456744</v>
      </c>
      <c r="N10" s="735">
        <v>3882540</v>
      </c>
      <c r="O10" s="366"/>
      <c r="P10" s="368">
        <v>9.25</v>
      </c>
    </row>
    <row r="11" spans="1:17" ht="18" customHeight="1">
      <c r="A11" s="732">
        <v>2000</v>
      </c>
      <c r="B11" s="733">
        <v>7053823</v>
      </c>
      <c r="C11" s="733">
        <v>426570</v>
      </c>
      <c r="D11" s="733">
        <v>327675</v>
      </c>
      <c r="E11" s="733">
        <v>292985</v>
      </c>
      <c r="F11" s="733">
        <v>246925</v>
      </c>
      <c r="G11" s="733">
        <v>229936</v>
      </c>
      <c r="H11" s="733">
        <v>227053</v>
      </c>
      <c r="I11" s="733">
        <v>198617</v>
      </c>
      <c r="J11" s="733">
        <v>203111</v>
      </c>
      <c r="K11" s="733">
        <v>367437</v>
      </c>
      <c r="L11" s="733">
        <v>226828</v>
      </c>
      <c r="M11" s="733">
        <v>328294</v>
      </c>
      <c r="N11" s="735">
        <v>3978392</v>
      </c>
      <c r="O11" s="366"/>
      <c r="P11" s="368">
        <v>9.27</v>
      </c>
    </row>
    <row r="12" spans="1:17" ht="18" customHeight="1">
      <c r="A12" s="732">
        <v>2001</v>
      </c>
      <c r="B12" s="733">
        <v>6811008</v>
      </c>
      <c r="C12" s="733">
        <v>409504</v>
      </c>
      <c r="D12" s="733">
        <v>305180</v>
      </c>
      <c r="E12" s="733">
        <v>268375</v>
      </c>
      <c r="F12" s="733">
        <v>231635</v>
      </c>
      <c r="G12" s="733">
        <v>206355</v>
      </c>
      <c r="H12" s="733">
        <v>202858</v>
      </c>
      <c r="I12" s="733">
        <v>185550</v>
      </c>
      <c r="J12" s="733">
        <v>199306</v>
      </c>
      <c r="K12" s="733">
        <v>208127</v>
      </c>
      <c r="L12" s="733">
        <v>241795</v>
      </c>
      <c r="M12" s="733">
        <v>305548</v>
      </c>
      <c r="N12" s="735">
        <v>4046775</v>
      </c>
      <c r="O12" s="366"/>
      <c r="P12" s="368">
        <v>9.41</v>
      </c>
    </row>
    <row r="13" spans="1:17" ht="18" customHeight="1">
      <c r="A13" s="732">
        <v>2002</v>
      </c>
      <c r="B13" s="733">
        <v>5961676</v>
      </c>
      <c r="C13" s="733">
        <v>367956</v>
      </c>
      <c r="D13" s="733">
        <v>258268</v>
      </c>
      <c r="E13" s="733">
        <v>214716</v>
      </c>
      <c r="F13" s="733">
        <v>184266</v>
      </c>
      <c r="G13" s="733">
        <v>156866</v>
      </c>
      <c r="H13" s="733">
        <v>149328</v>
      </c>
      <c r="I13" s="733">
        <v>130397</v>
      </c>
      <c r="J13" s="733">
        <v>127709</v>
      </c>
      <c r="K13" s="733">
        <v>137813</v>
      </c>
      <c r="L13" s="733">
        <v>164362</v>
      </c>
      <c r="M13" s="733">
        <v>233208</v>
      </c>
      <c r="N13" s="735">
        <v>3836787</v>
      </c>
      <c r="O13" s="366"/>
      <c r="P13" s="368">
        <v>9.6199999999999992</v>
      </c>
    </row>
    <row r="14" spans="1:17" ht="18" customHeight="1">
      <c r="A14" s="732">
        <v>2003</v>
      </c>
      <c r="B14" s="733">
        <v>6354155</v>
      </c>
      <c r="C14" s="733">
        <v>368589</v>
      </c>
      <c r="D14" s="733">
        <v>292026</v>
      </c>
      <c r="E14" s="733">
        <v>258250</v>
      </c>
      <c r="F14" s="733">
        <v>225669</v>
      </c>
      <c r="G14" s="733">
        <v>194238</v>
      </c>
      <c r="H14" s="733">
        <v>187745</v>
      </c>
      <c r="I14" s="733">
        <v>159749</v>
      </c>
      <c r="J14" s="733">
        <v>157928</v>
      </c>
      <c r="K14" s="733">
        <v>169483</v>
      </c>
      <c r="L14" s="733">
        <v>190391</v>
      </c>
      <c r="M14" s="733">
        <v>263257</v>
      </c>
      <c r="N14" s="735">
        <v>3886830</v>
      </c>
      <c r="O14" s="366"/>
      <c r="P14" s="368">
        <v>9.4499999999999993</v>
      </c>
    </row>
    <row r="15" spans="1:17" ht="18" customHeight="1">
      <c r="A15" s="732">
        <v>2004</v>
      </c>
      <c r="B15" s="733">
        <v>7286831</v>
      </c>
      <c r="C15" s="733">
        <v>414252</v>
      </c>
      <c r="D15" s="733">
        <v>338829</v>
      </c>
      <c r="E15" s="733">
        <v>296445</v>
      </c>
      <c r="F15" s="733">
        <v>256873</v>
      </c>
      <c r="G15" s="733">
        <v>225960</v>
      </c>
      <c r="H15" s="733">
        <v>454844</v>
      </c>
      <c r="I15" s="733">
        <v>221503</v>
      </c>
      <c r="J15" s="733">
        <v>196804</v>
      </c>
      <c r="K15" s="733">
        <v>207785</v>
      </c>
      <c r="L15" s="733">
        <v>231432</v>
      </c>
      <c r="M15" s="733">
        <v>296410</v>
      </c>
      <c r="N15" s="735">
        <v>4145694</v>
      </c>
      <c r="O15" s="366"/>
      <c r="P15" s="368">
        <v>9.2200000000000006</v>
      </c>
    </row>
    <row r="16" spans="1:17" ht="18" customHeight="1">
      <c r="A16" s="732">
        <v>2005</v>
      </c>
      <c r="B16" s="733">
        <v>7951381</v>
      </c>
      <c r="C16" s="733">
        <v>392110</v>
      </c>
      <c r="D16" s="733">
        <v>356628</v>
      </c>
      <c r="E16" s="733">
        <v>321758</v>
      </c>
      <c r="F16" s="733">
        <v>278792</v>
      </c>
      <c r="G16" s="733">
        <v>244936</v>
      </c>
      <c r="H16" s="733">
        <v>229860</v>
      </c>
      <c r="I16" s="733">
        <v>215993</v>
      </c>
      <c r="J16" s="733">
        <v>219737</v>
      </c>
      <c r="K16" s="733">
        <v>229896</v>
      </c>
      <c r="L16" s="733">
        <v>254296</v>
      </c>
      <c r="M16" s="733">
        <v>311356</v>
      </c>
      <c r="N16" s="735">
        <v>4896019</v>
      </c>
      <c r="O16" s="366"/>
      <c r="P16" s="368">
        <v>9.5399999999999991</v>
      </c>
    </row>
    <row r="17" spans="1:16" ht="18" customHeight="1">
      <c r="A17" s="732">
        <v>2006</v>
      </c>
      <c r="B17" s="733">
        <v>8720749</v>
      </c>
      <c r="C17" s="733">
        <v>396067</v>
      </c>
      <c r="D17" s="733">
        <v>383418</v>
      </c>
      <c r="E17" s="733">
        <v>348699</v>
      </c>
      <c r="F17" s="733">
        <v>300768</v>
      </c>
      <c r="G17" s="733">
        <v>267273</v>
      </c>
      <c r="H17" s="733">
        <v>259890</v>
      </c>
      <c r="I17" s="733">
        <v>245298</v>
      </c>
      <c r="J17" s="733">
        <v>246987</v>
      </c>
      <c r="K17" s="733">
        <v>261306</v>
      </c>
      <c r="L17" s="733">
        <v>292334</v>
      </c>
      <c r="M17" s="733">
        <v>341479</v>
      </c>
      <c r="N17" s="735">
        <v>5377230</v>
      </c>
      <c r="O17" s="366"/>
      <c r="P17" s="368">
        <v>9.58</v>
      </c>
    </row>
    <row r="18" spans="1:16" ht="18" customHeight="1">
      <c r="A18" s="732">
        <v>2007</v>
      </c>
      <c r="B18" s="733">
        <v>9485960</v>
      </c>
      <c r="C18" s="733">
        <v>425822</v>
      </c>
      <c r="D18" s="733">
        <v>437922</v>
      </c>
      <c r="E18" s="733">
        <v>372196</v>
      </c>
      <c r="F18" s="733">
        <v>325956</v>
      </c>
      <c r="G18" s="733">
        <v>290854</v>
      </c>
      <c r="H18" s="733">
        <v>279733</v>
      </c>
      <c r="I18" s="733">
        <v>267020</v>
      </c>
      <c r="J18" s="733">
        <v>269712</v>
      </c>
      <c r="K18" s="733">
        <v>282172</v>
      </c>
      <c r="L18" s="733">
        <v>381798</v>
      </c>
      <c r="M18" s="733">
        <v>389778</v>
      </c>
      <c r="N18" s="735">
        <v>5762997</v>
      </c>
      <c r="O18" s="366"/>
      <c r="P18" s="368">
        <v>9.56</v>
      </c>
    </row>
    <row r="19" spans="1:16" ht="18" customHeight="1">
      <c r="A19" s="732">
        <v>2008</v>
      </c>
      <c r="B19" s="733">
        <v>9922822</v>
      </c>
      <c r="C19" s="733">
        <v>408583</v>
      </c>
      <c r="D19" s="733">
        <v>401522</v>
      </c>
      <c r="E19" s="733">
        <v>377787</v>
      </c>
      <c r="F19" s="733">
        <v>335416</v>
      </c>
      <c r="G19" s="733">
        <v>295828</v>
      </c>
      <c r="H19" s="733">
        <v>289361</v>
      </c>
      <c r="I19" s="733">
        <v>280123</v>
      </c>
      <c r="J19" s="733">
        <v>290091</v>
      </c>
      <c r="K19" s="733">
        <v>309420</v>
      </c>
      <c r="L19" s="733">
        <v>349729</v>
      </c>
      <c r="M19" s="733">
        <v>427500</v>
      </c>
      <c r="N19" s="735">
        <v>6157462</v>
      </c>
      <c r="O19" s="366"/>
      <c r="P19" s="368">
        <v>9.68</v>
      </c>
    </row>
    <row r="20" spans="1:16" ht="18" customHeight="1">
      <c r="A20" s="732">
        <v>2009</v>
      </c>
      <c r="B20" s="733">
        <v>10008413</v>
      </c>
      <c r="C20" s="733">
        <v>429912</v>
      </c>
      <c r="D20" s="733">
        <v>405421</v>
      </c>
      <c r="E20" s="733">
        <v>370479</v>
      </c>
      <c r="F20" s="733">
        <v>321976</v>
      </c>
      <c r="G20" s="733">
        <v>276733</v>
      </c>
      <c r="H20" s="733">
        <v>267095</v>
      </c>
      <c r="I20" s="733">
        <v>310243</v>
      </c>
      <c r="J20" s="733">
        <v>258056</v>
      </c>
      <c r="K20" s="733">
        <v>270290</v>
      </c>
      <c r="L20" s="733">
        <v>316300</v>
      </c>
      <c r="M20" s="733">
        <v>387923</v>
      </c>
      <c r="N20" s="735">
        <v>6393985</v>
      </c>
      <c r="O20" s="366"/>
      <c r="P20" s="368">
        <v>9.74</v>
      </c>
    </row>
    <row r="21" spans="1:16" ht="18" customHeight="1">
      <c r="A21" s="732">
        <v>2010</v>
      </c>
      <c r="B21" s="733">
        <v>10311738</v>
      </c>
      <c r="C21" s="733">
        <v>425747</v>
      </c>
      <c r="D21" s="733">
        <v>410314</v>
      </c>
      <c r="E21" s="733">
        <v>363217</v>
      </c>
      <c r="F21" s="733">
        <v>389083</v>
      </c>
      <c r="G21" s="733">
        <v>289613</v>
      </c>
      <c r="H21" s="733">
        <v>280062</v>
      </c>
      <c r="I21" s="733">
        <v>274556</v>
      </c>
      <c r="J21" s="733">
        <v>267497</v>
      </c>
      <c r="K21" s="733">
        <v>283864</v>
      </c>
      <c r="L21" s="733">
        <v>326722</v>
      </c>
      <c r="M21" s="733">
        <v>380551</v>
      </c>
      <c r="N21" s="735">
        <v>6620512</v>
      </c>
      <c r="O21" s="366"/>
      <c r="P21" s="368">
        <v>9.75</v>
      </c>
    </row>
    <row r="22" spans="1:16" ht="18" customHeight="1">
      <c r="A22" s="732">
        <v>2011</v>
      </c>
      <c r="B22" s="733">
        <v>10759165</v>
      </c>
      <c r="C22" s="733">
        <v>420960</v>
      </c>
      <c r="D22" s="733">
        <v>427264</v>
      </c>
      <c r="E22" s="733">
        <v>383123</v>
      </c>
      <c r="F22" s="733">
        <v>333427</v>
      </c>
      <c r="G22" s="733">
        <v>302999</v>
      </c>
      <c r="H22" s="733">
        <v>292466</v>
      </c>
      <c r="I22" s="733">
        <v>285049</v>
      </c>
      <c r="J22" s="733">
        <v>289752</v>
      </c>
      <c r="K22" s="733">
        <v>310412</v>
      </c>
      <c r="L22" s="733">
        <v>352121</v>
      </c>
      <c r="M22" s="733">
        <v>545494</v>
      </c>
      <c r="N22" s="735">
        <v>6816098</v>
      </c>
      <c r="O22" s="366"/>
      <c r="P22" s="368">
        <v>9.8000000000000007</v>
      </c>
    </row>
    <row r="23" spans="1:16" ht="18" customHeight="1">
      <c r="A23" s="732">
        <v>2012</v>
      </c>
      <c r="B23" s="733">
        <v>10940200</v>
      </c>
      <c r="C23" s="733">
        <v>425157</v>
      </c>
      <c r="D23" s="733">
        <v>424798</v>
      </c>
      <c r="E23" s="733">
        <v>383252</v>
      </c>
      <c r="F23" s="733">
        <v>326888</v>
      </c>
      <c r="G23" s="733">
        <v>304942</v>
      </c>
      <c r="H23" s="733">
        <v>293767</v>
      </c>
      <c r="I23" s="733">
        <v>280549</v>
      </c>
      <c r="J23" s="733">
        <v>283792</v>
      </c>
      <c r="K23" s="733">
        <v>291261</v>
      </c>
      <c r="L23" s="733">
        <v>353547</v>
      </c>
      <c r="M23" s="733">
        <v>418309</v>
      </c>
      <c r="N23" s="735">
        <v>7153938</v>
      </c>
      <c r="O23" s="366"/>
      <c r="P23" s="368">
        <v>9.86</v>
      </c>
    </row>
    <row r="24" spans="1:16" ht="18" customHeight="1">
      <c r="A24" s="732">
        <v>2013</v>
      </c>
      <c r="B24" s="733">
        <v>11263903</v>
      </c>
      <c r="C24" s="733">
        <v>425727</v>
      </c>
      <c r="D24" s="733">
        <v>432497</v>
      </c>
      <c r="E24" s="733">
        <v>403006</v>
      </c>
      <c r="F24" s="733">
        <v>376790</v>
      </c>
      <c r="G24" s="733">
        <v>352936</v>
      </c>
      <c r="H24" s="733">
        <v>309129</v>
      </c>
      <c r="I24" s="733">
        <v>295312</v>
      </c>
      <c r="J24" s="733">
        <v>289799</v>
      </c>
      <c r="K24" s="733">
        <v>296932</v>
      </c>
      <c r="L24" s="733">
        <v>366579</v>
      </c>
      <c r="M24" s="733">
        <v>553204</v>
      </c>
      <c r="N24" s="735">
        <v>7161992</v>
      </c>
      <c r="O24" s="366"/>
      <c r="P24" s="368">
        <v>9.8000000000000007</v>
      </c>
    </row>
    <row r="25" spans="1:16" ht="18" customHeight="1">
      <c r="A25" s="732">
        <v>2014</v>
      </c>
      <c r="B25" s="733">
        <v>11306032</v>
      </c>
      <c r="C25" s="733">
        <v>425074</v>
      </c>
      <c r="D25" s="733">
        <v>414611</v>
      </c>
      <c r="E25" s="733">
        <v>380815</v>
      </c>
      <c r="F25" s="733">
        <v>332866</v>
      </c>
      <c r="G25" s="733">
        <v>291574</v>
      </c>
      <c r="H25" s="733">
        <v>285707</v>
      </c>
      <c r="I25" s="733">
        <v>279361</v>
      </c>
      <c r="J25" s="733">
        <v>287595</v>
      </c>
      <c r="K25" s="733">
        <v>312917</v>
      </c>
      <c r="L25" s="733">
        <v>371565</v>
      </c>
      <c r="M25" s="733">
        <v>476987</v>
      </c>
      <c r="N25" s="735">
        <v>7446960</v>
      </c>
      <c r="O25" s="366"/>
      <c r="P25" s="368">
        <v>9.93</v>
      </c>
    </row>
    <row r="26" spans="1:16" ht="18" customHeight="1">
      <c r="A26" s="732">
        <v>2015</v>
      </c>
      <c r="B26" s="733">
        <v>11389254</v>
      </c>
      <c r="C26" s="733">
        <v>409285</v>
      </c>
      <c r="D26" s="733">
        <v>409518</v>
      </c>
      <c r="E26" s="733">
        <v>384453</v>
      </c>
      <c r="F26" s="733">
        <v>335004</v>
      </c>
      <c r="G26" s="733">
        <v>292245</v>
      </c>
      <c r="H26" s="733">
        <v>290736</v>
      </c>
      <c r="I26" s="733">
        <v>282980</v>
      </c>
      <c r="J26" s="733">
        <v>287248</v>
      </c>
      <c r="K26" s="733">
        <v>303499</v>
      </c>
      <c r="L26" s="733">
        <v>367681</v>
      </c>
      <c r="M26" s="733">
        <v>494100</v>
      </c>
      <c r="N26" s="735">
        <v>7532505</v>
      </c>
      <c r="O26" s="366"/>
      <c r="P26" s="368">
        <v>9.9600000000000009</v>
      </c>
    </row>
    <row r="27" spans="1:16" ht="18" customHeight="1">
      <c r="A27" s="732">
        <v>2016</v>
      </c>
      <c r="B27" s="733">
        <v>11401101</v>
      </c>
      <c r="C27" s="733">
        <v>420757</v>
      </c>
      <c r="D27" s="733">
        <v>423628</v>
      </c>
      <c r="E27" s="733">
        <v>385992</v>
      </c>
      <c r="F27" s="733">
        <v>337312</v>
      </c>
      <c r="G27" s="733">
        <v>292916</v>
      </c>
      <c r="H27" s="733">
        <v>278611</v>
      </c>
      <c r="I27" s="733">
        <v>265572</v>
      </c>
      <c r="J27" s="733">
        <v>285006</v>
      </c>
      <c r="K27" s="733">
        <v>294909</v>
      </c>
      <c r="L27" s="733">
        <v>359292</v>
      </c>
      <c r="M27" s="733">
        <v>447602</v>
      </c>
      <c r="N27" s="735">
        <v>7609504</v>
      </c>
      <c r="O27" s="366"/>
      <c r="P27" s="368">
        <v>9.9600000000000009</v>
      </c>
    </row>
    <row r="28" spans="1:16" ht="18" customHeight="1">
      <c r="A28" s="732">
        <v>2017</v>
      </c>
      <c r="B28" s="733">
        <v>11636630</v>
      </c>
      <c r="C28" s="733">
        <v>441961</v>
      </c>
      <c r="D28" s="733">
        <v>429780</v>
      </c>
      <c r="E28" s="733">
        <v>394150</v>
      </c>
      <c r="F28" s="733">
        <v>345336</v>
      </c>
      <c r="G28" s="733">
        <v>312280</v>
      </c>
      <c r="H28" s="733">
        <v>302328</v>
      </c>
      <c r="I28" s="733">
        <v>288389</v>
      </c>
      <c r="J28" s="733">
        <v>298699</v>
      </c>
      <c r="K28" s="733">
        <v>311420</v>
      </c>
      <c r="L28" s="733">
        <v>377129</v>
      </c>
      <c r="M28" s="733">
        <v>477021</v>
      </c>
      <c r="N28" s="735">
        <v>7658137</v>
      </c>
      <c r="O28" s="366"/>
      <c r="P28" s="368">
        <v>9.91</v>
      </c>
    </row>
    <row r="29" spans="1:16" ht="30" customHeight="1">
      <c r="A29" s="15" t="s">
        <v>434</v>
      </c>
      <c r="B29" s="15"/>
      <c r="C29" s="15"/>
      <c r="D29" s="15"/>
      <c r="E29" s="15"/>
      <c r="F29" s="15"/>
      <c r="G29" s="15"/>
    </row>
    <row r="30" spans="1:16">
      <c r="A30" s="15"/>
      <c r="B30" s="15"/>
      <c r="C30" s="15"/>
      <c r="D30" s="15"/>
      <c r="E30" s="15"/>
      <c r="F30" s="15"/>
      <c r="G30" s="15"/>
    </row>
  </sheetData>
  <sheetProtection algorithmName="SHA-512" hashValue="u+NBMfl00+PPPV+Zt5GABvstUIkb/y2XoJwuGUD3C1/JbHrmFyzvTVpIvh8kmRlGUy9RdSb7AKM84wZzdZHPWQ==" saltValue="jlwXVUmKyI5d89ECm3B1kw==" spinCount="100000" sheet="1" objects="1" scenarios="1"/>
  <mergeCells count="4">
    <mergeCell ref="P4:P5"/>
    <mergeCell ref="C4:N4"/>
    <mergeCell ref="A4:A5"/>
    <mergeCell ref="B4:B5"/>
  </mergeCells>
  <hyperlinks>
    <hyperlink ref="Q1" location="Indice!A1" display="volver al índice"/>
  </hyperlink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Q30"/>
  <sheetViews>
    <sheetView showGridLines="0" workbookViewId="0">
      <selection activeCell="Q1" sqref="Q1"/>
    </sheetView>
  </sheetViews>
  <sheetFormatPr baseColWidth="10" defaultColWidth="11.44140625" defaultRowHeight="13.2"/>
  <cols>
    <col min="1" max="1" width="11.44140625" style="6"/>
    <col min="2" max="14" width="10.5546875" style="6" customWidth="1"/>
    <col min="15" max="15" width="2" style="6" customWidth="1"/>
    <col min="16" max="16" width="11.44140625" style="6" customWidth="1"/>
    <col min="17" max="17" width="10" style="6" customWidth="1"/>
    <col min="18" max="16384" width="11.44140625" style="6"/>
  </cols>
  <sheetData>
    <row r="1" spans="1:17" ht="24" customHeight="1" thickTop="1" thickBot="1">
      <c r="A1" s="499" t="s">
        <v>433</v>
      </c>
      <c r="B1" s="499"/>
      <c r="C1" s="499"/>
      <c r="D1" s="499"/>
      <c r="E1" s="499"/>
      <c r="F1" s="499"/>
      <c r="G1" s="499"/>
      <c r="H1" s="729"/>
      <c r="I1" s="467"/>
      <c r="J1" s="467"/>
      <c r="K1" s="467"/>
      <c r="L1" s="467"/>
      <c r="M1" s="467"/>
      <c r="N1" s="467"/>
      <c r="O1" s="467"/>
      <c r="P1" s="467"/>
      <c r="Q1" s="383" t="s">
        <v>285</v>
      </c>
    </row>
    <row r="2" spans="1:17" ht="18.75" customHeight="1">
      <c r="A2" s="736" t="s">
        <v>727</v>
      </c>
      <c r="B2" s="56"/>
      <c r="C2" s="56"/>
      <c r="D2" s="56"/>
      <c r="E2" s="56"/>
      <c r="F2" s="56"/>
      <c r="G2" s="56"/>
      <c r="H2" s="468"/>
      <c r="I2" s="56"/>
      <c r="J2" s="56"/>
      <c r="K2" s="56"/>
      <c r="L2" s="56"/>
      <c r="M2" s="56"/>
      <c r="N2" s="468"/>
      <c r="O2" s="468"/>
      <c r="P2" s="468"/>
    </row>
    <row r="3" spans="1:17">
      <c r="B3" s="71"/>
      <c r="N3" s="71"/>
      <c r="O3" s="71"/>
    </row>
    <row r="4" spans="1:17" ht="22.5" customHeight="1" thickBot="1">
      <c r="A4" s="1581" t="s">
        <v>236</v>
      </c>
      <c r="B4" s="1690" t="s">
        <v>0</v>
      </c>
      <c r="C4" s="1602" t="s">
        <v>432</v>
      </c>
      <c r="D4" s="1602"/>
      <c r="E4" s="1602"/>
      <c r="F4" s="1602"/>
      <c r="G4" s="1602"/>
      <c r="H4" s="1602"/>
      <c r="I4" s="1602"/>
      <c r="J4" s="1602"/>
      <c r="K4" s="1602"/>
      <c r="L4" s="1602"/>
      <c r="M4" s="1602"/>
      <c r="N4" s="1689"/>
      <c r="O4" s="369"/>
      <c r="P4" s="1688" t="s">
        <v>728</v>
      </c>
    </row>
    <row r="5" spans="1:17" ht="22.5" customHeight="1" thickBot="1">
      <c r="A5" s="1583"/>
      <c r="B5" s="1602"/>
      <c r="C5" s="519">
        <v>1</v>
      </c>
      <c r="D5" s="519">
        <v>2</v>
      </c>
      <c r="E5" s="519">
        <v>3</v>
      </c>
      <c r="F5" s="519">
        <v>4</v>
      </c>
      <c r="G5" s="519">
        <v>5</v>
      </c>
      <c r="H5" s="519">
        <v>6</v>
      </c>
      <c r="I5" s="519">
        <v>7</v>
      </c>
      <c r="J5" s="519">
        <v>8</v>
      </c>
      <c r="K5" s="519">
        <v>9</v>
      </c>
      <c r="L5" s="519">
        <v>10</v>
      </c>
      <c r="M5" s="519">
        <v>11</v>
      </c>
      <c r="N5" s="490">
        <v>12</v>
      </c>
      <c r="O5" s="46"/>
      <c r="P5" s="1688"/>
    </row>
    <row r="6" spans="1:17" ht="18" customHeight="1">
      <c r="A6" s="730">
        <v>1995</v>
      </c>
      <c r="B6" s="731">
        <v>553844</v>
      </c>
      <c r="C6" s="731">
        <v>16754</v>
      </c>
      <c r="D6" s="731">
        <v>8664</v>
      </c>
      <c r="E6" s="731">
        <v>8242</v>
      </c>
      <c r="F6" s="731">
        <v>12595</v>
      </c>
      <c r="G6" s="731">
        <v>28053</v>
      </c>
      <c r="H6" s="731">
        <v>31669</v>
      </c>
      <c r="I6" s="731">
        <v>6911</v>
      </c>
      <c r="J6" s="731">
        <v>5577</v>
      </c>
      <c r="K6" s="731">
        <v>6467</v>
      </c>
      <c r="L6" s="731">
        <v>9121</v>
      </c>
      <c r="M6" s="731">
        <v>23617</v>
      </c>
      <c r="N6" s="734">
        <v>396174</v>
      </c>
      <c r="O6" s="366"/>
      <c r="P6" s="367">
        <v>10.28</v>
      </c>
    </row>
    <row r="7" spans="1:17" ht="18" customHeight="1">
      <c r="A7" s="732">
        <v>1996</v>
      </c>
      <c r="B7" s="733">
        <v>708387</v>
      </c>
      <c r="C7" s="733">
        <v>39863</v>
      </c>
      <c r="D7" s="733">
        <v>10546</v>
      </c>
      <c r="E7" s="733">
        <v>95557</v>
      </c>
      <c r="F7" s="733">
        <v>9120</v>
      </c>
      <c r="G7" s="733">
        <v>13481</v>
      </c>
      <c r="H7" s="733">
        <v>48001</v>
      </c>
      <c r="I7" s="733">
        <v>6810</v>
      </c>
      <c r="J7" s="733">
        <v>7657</v>
      </c>
      <c r="K7" s="733">
        <v>8256</v>
      </c>
      <c r="L7" s="733">
        <v>9088</v>
      </c>
      <c r="M7" s="733">
        <v>16160</v>
      </c>
      <c r="N7" s="735">
        <v>443848</v>
      </c>
      <c r="O7" s="366"/>
      <c r="P7" s="368">
        <v>9.1999999999999993</v>
      </c>
    </row>
    <row r="8" spans="1:17" ht="18" customHeight="1">
      <c r="A8" s="732">
        <v>1997</v>
      </c>
      <c r="B8" s="733">
        <v>856898</v>
      </c>
      <c r="C8" s="733">
        <v>15949</v>
      </c>
      <c r="D8" s="733">
        <v>12324</v>
      </c>
      <c r="E8" s="733">
        <v>12678</v>
      </c>
      <c r="F8" s="733">
        <v>13014</v>
      </c>
      <c r="G8" s="733">
        <v>80051</v>
      </c>
      <c r="H8" s="733">
        <v>12908</v>
      </c>
      <c r="I8" s="733">
        <v>10286</v>
      </c>
      <c r="J8" s="733">
        <v>97517</v>
      </c>
      <c r="K8" s="733">
        <v>47032</v>
      </c>
      <c r="L8" s="733">
        <v>10415</v>
      </c>
      <c r="M8" s="733">
        <v>46303</v>
      </c>
      <c r="N8" s="735">
        <v>498421</v>
      </c>
      <c r="O8" s="366"/>
      <c r="P8" s="368">
        <v>9.89</v>
      </c>
    </row>
    <row r="9" spans="1:17" ht="18" customHeight="1">
      <c r="A9" s="732">
        <v>1998</v>
      </c>
      <c r="B9" s="733">
        <v>835866</v>
      </c>
      <c r="C9" s="733">
        <v>12466</v>
      </c>
      <c r="D9" s="733">
        <v>11145</v>
      </c>
      <c r="E9" s="733">
        <v>12393</v>
      </c>
      <c r="F9" s="733">
        <v>12078</v>
      </c>
      <c r="G9" s="733">
        <v>9830</v>
      </c>
      <c r="H9" s="733">
        <v>12391</v>
      </c>
      <c r="I9" s="733">
        <v>9770</v>
      </c>
      <c r="J9" s="733">
        <v>9697</v>
      </c>
      <c r="K9" s="733">
        <v>12097</v>
      </c>
      <c r="L9" s="733">
        <v>13466</v>
      </c>
      <c r="M9" s="733">
        <v>19786</v>
      </c>
      <c r="N9" s="735">
        <v>700747</v>
      </c>
      <c r="O9" s="366"/>
      <c r="P9" s="368">
        <v>11.08</v>
      </c>
    </row>
    <row r="10" spans="1:17" ht="18" customHeight="1">
      <c r="A10" s="732">
        <v>1999</v>
      </c>
      <c r="B10" s="733">
        <v>847006</v>
      </c>
      <c r="C10" s="733">
        <v>13780</v>
      </c>
      <c r="D10" s="733">
        <v>13402</v>
      </c>
      <c r="E10" s="733">
        <v>9862</v>
      </c>
      <c r="F10" s="733">
        <v>10263</v>
      </c>
      <c r="G10" s="733">
        <v>10161</v>
      </c>
      <c r="H10" s="733">
        <v>11324</v>
      </c>
      <c r="I10" s="733">
        <v>9816</v>
      </c>
      <c r="J10" s="733">
        <v>10752</v>
      </c>
      <c r="K10" s="733">
        <v>12187</v>
      </c>
      <c r="L10" s="733">
        <v>12314</v>
      </c>
      <c r="M10" s="733">
        <v>96999</v>
      </c>
      <c r="N10" s="735">
        <v>636146</v>
      </c>
      <c r="O10" s="366"/>
      <c r="P10" s="368">
        <v>11</v>
      </c>
    </row>
    <row r="11" spans="1:17" ht="18" customHeight="1">
      <c r="A11" s="732">
        <v>2000</v>
      </c>
      <c r="B11" s="733">
        <v>846786</v>
      </c>
      <c r="C11" s="733">
        <v>12845</v>
      </c>
      <c r="D11" s="733">
        <v>10760</v>
      </c>
      <c r="E11" s="733">
        <v>11096</v>
      </c>
      <c r="F11" s="733">
        <v>10309</v>
      </c>
      <c r="G11" s="733">
        <v>9484</v>
      </c>
      <c r="H11" s="733">
        <v>11856</v>
      </c>
      <c r="I11" s="733">
        <v>9614</v>
      </c>
      <c r="J11" s="733">
        <v>11351</v>
      </c>
      <c r="K11" s="733">
        <v>12616</v>
      </c>
      <c r="L11" s="733">
        <v>13450</v>
      </c>
      <c r="M11" s="733">
        <v>23302</v>
      </c>
      <c r="N11" s="735">
        <v>710103</v>
      </c>
      <c r="O11" s="366"/>
      <c r="P11" s="368">
        <v>11.11</v>
      </c>
    </row>
    <row r="12" spans="1:17" ht="18" customHeight="1">
      <c r="A12" s="732">
        <v>2001</v>
      </c>
      <c r="B12" s="733">
        <v>839660</v>
      </c>
      <c r="C12" s="733">
        <v>11988</v>
      </c>
      <c r="D12" s="733">
        <v>10365</v>
      </c>
      <c r="E12" s="733">
        <v>9970</v>
      </c>
      <c r="F12" s="733">
        <v>10227</v>
      </c>
      <c r="G12" s="733">
        <v>8096</v>
      </c>
      <c r="H12" s="733">
        <v>10008</v>
      </c>
      <c r="I12" s="733">
        <v>7839</v>
      </c>
      <c r="J12" s="733">
        <v>8751</v>
      </c>
      <c r="K12" s="733">
        <v>15716</v>
      </c>
      <c r="L12" s="733">
        <v>11723</v>
      </c>
      <c r="M12" s="733">
        <v>15760</v>
      </c>
      <c r="N12" s="735">
        <v>719217</v>
      </c>
      <c r="O12" s="366"/>
      <c r="P12" s="368">
        <v>11.18</v>
      </c>
    </row>
    <row r="13" spans="1:17" ht="18" customHeight="1">
      <c r="A13" s="732">
        <v>2002</v>
      </c>
      <c r="B13" s="733">
        <v>839481</v>
      </c>
      <c r="C13" s="733">
        <v>11127</v>
      </c>
      <c r="D13" s="733">
        <v>8923</v>
      </c>
      <c r="E13" s="733">
        <v>8488</v>
      </c>
      <c r="F13" s="733">
        <v>9246</v>
      </c>
      <c r="G13" s="733">
        <v>8117</v>
      </c>
      <c r="H13" s="733">
        <v>12454</v>
      </c>
      <c r="I13" s="733">
        <v>8883</v>
      </c>
      <c r="J13" s="733">
        <v>8181</v>
      </c>
      <c r="K13" s="733">
        <v>9238</v>
      </c>
      <c r="L13" s="733">
        <v>12590</v>
      </c>
      <c r="M13" s="733">
        <v>13142</v>
      </c>
      <c r="N13" s="735">
        <v>729092</v>
      </c>
      <c r="O13" s="366"/>
      <c r="P13" s="368">
        <v>11.24</v>
      </c>
    </row>
    <row r="14" spans="1:17" ht="18" customHeight="1">
      <c r="A14" s="732">
        <v>2003</v>
      </c>
      <c r="B14" s="733">
        <v>871816</v>
      </c>
      <c r="C14" s="733">
        <v>14156</v>
      </c>
      <c r="D14" s="733">
        <v>23236</v>
      </c>
      <c r="E14" s="733">
        <v>10676</v>
      </c>
      <c r="F14" s="733">
        <v>11343</v>
      </c>
      <c r="G14" s="733">
        <v>9390</v>
      </c>
      <c r="H14" s="733">
        <v>12629</v>
      </c>
      <c r="I14" s="733">
        <v>8139</v>
      </c>
      <c r="J14" s="733">
        <v>9384</v>
      </c>
      <c r="K14" s="733">
        <v>15033</v>
      </c>
      <c r="L14" s="733">
        <v>12566</v>
      </c>
      <c r="M14" s="733">
        <v>14228</v>
      </c>
      <c r="N14" s="735">
        <v>731036</v>
      </c>
      <c r="O14" s="366"/>
      <c r="P14" s="368">
        <v>10.99</v>
      </c>
    </row>
    <row r="15" spans="1:17" ht="18" customHeight="1">
      <c r="A15" s="732">
        <v>2004</v>
      </c>
      <c r="B15" s="733">
        <v>906404</v>
      </c>
      <c r="C15" s="733">
        <v>13797</v>
      </c>
      <c r="D15" s="733">
        <v>12501</v>
      </c>
      <c r="E15" s="733">
        <v>14259</v>
      </c>
      <c r="F15" s="733">
        <v>12584</v>
      </c>
      <c r="G15" s="733">
        <v>11587</v>
      </c>
      <c r="H15" s="733">
        <v>12625</v>
      </c>
      <c r="I15" s="733">
        <v>10055</v>
      </c>
      <c r="J15" s="733">
        <v>11784</v>
      </c>
      <c r="K15" s="733">
        <v>13450</v>
      </c>
      <c r="L15" s="733">
        <v>13646</v>
      </c>
      <c r="M15" s="733">
        <v>22087</v>
      </c>
      <c r="N15" s="735">
        <v>758029</v>
      </c>
      <c r="O15" s="366"/>
      <c r="P15" s="368">
        <v>11.06</v>
      </c>
    </row>
    <row r="16" spans="1:17" ht="18" customHeight="1">
      <c r="A16" s="732">
        <v>2005</v>
      </c>
      <c r="B16" s="733">
        <v>957686</v>
      </c>
      <c r="C16" s="733">
        <v>15069</v>
      </c>
      <c r="D16" s="733">
        <v>19278</v>
      </c>
      <c r="E16" s="733">
        <v>17223</v>
      </c>
      <c r="F16" s="733">
        <v>14329</v>
      </c>
      <c r="G16" s="733">
        <v>12539</v>
      </c>
      <c r="H16" s="733">
        <v>13136</v>
      </c>
      <c r="I16" s="733">
        <v>11233</v>
      </c>
      <c r="J16" s="733">
        <v>12169</v>
      </c>
      <c r="K16" s="733">
        <v>14385</v>
      </c>
      <c r="L16" s="733">
        <v>15223</v>
      </c>
      <c r="M16" s="733">
        <v>20145</v>
      </c>
      <c r="N16" s="735">
        <v>792957</v>
      </c>
      <c r="O16" s="366"/>
      <c r="P16" s="368">
        <v>10.96</v>
      </c>
    </row>
    <row r="17" spans="1:16" ht="18" customHeight="1">
      <c r="A17" s="732">
        <v>2006</v>
      </c>
      <c r="B17" s="733">
        <v>996185</v>
      </c>
      <c r="C17" s="733">
        <v>14077</v>
      </c>
      <c r="D17" s="733">
        <v>14399</v>
      </c>
      <c r="E17" s="733">
        <v>13242</v>
      </c>
      <c r="F17" s="733">
        <v>13335</v>
      </c>
      <c r="G17" s="733">
        <v>12844</v>
      </c>
      <c r="H17" s="733">
        <v>13541</v>
      </c>
      <c r="I17" s="733">
        <v>11365</v>
      </c>
      <c r="J17" s="733">
        <v>12664</v>
      </c>
      <c r="K17" s="733">
        <v>17230</v>
      </c>
      <c r="L17" s="733">
        <v>15313</v>
      </c>
      <c r="M17" s="733">
        <v>18701</v>
      </c>
      <c r="N17" s="735">
        <v>839474</v>
      </c>
      <c r="O17" s="366"/>
      <c r="P17" s="368">
        <v>11.09</v>
      </c>
    </row>
    <row r="18" spans="1:16" ht="18" customHeight="1">
      <c r="A18" s="732">
        <v>2007</v>
      </c>
      <c r="B18" s="733">
        <v>1071112</v>
      </c>
      <c r="C18" s="733">
        <v>18093</v>
      </c>
      <c r="D18" s="733">
        <v>18214</v>
      </c>
      <c r="E18" s="733">
        <v>18607</v>
      </c>
      <c r="F18" s="733">
        <v>23721</v>
      </c>
      <c r="G18" s="733">
        <v>13626</v>
      </c>
      <c r="H18" s="733">
        <v>15142</v>
      </c>
      <c r="I18" s="733">
        <v>18972</v>
      </c>
      <c r="J18" s="733">
        <v>14731</v>
      </c>
      <c r="K18" s="733">
        <v>19111</v>
      </c>
      <c r="L18" s="733">
        <v>18706</v>
      </c>
      <c r="M18" s="733">
        <v>24332</v>
      </c>
      <c r="N18" s="735">
        <v>867857</v>
      </c>
      <c r="O18" s="366"/>
      <c r="P18" s="368">
        <v>10.88</v>
      </c>
    </row>
    <row r="19" spans="1:16" ht="18" customHeight="1">
      <c r="A19" s="732">
        <v>2008</v>
      </c>
      <c r="B19" s="733">
        <v>1109814</v>
      </c>
      <c r="C19" s="733">
        <v>20821</v>
      </c>
      <c r="D19" s="733">
        <v>16349</v>
      </c>
      <c r="E19" s="733">
        <v>16952</v>
      </c>
      <c r="F19" s="733">
        <v>16806</v>
      </c>
      <c r="G19" s="733">
        <v>14575</v>
      </c>
      <c r="H19" s="733">
        <v>17276</v>
      </c>
      <c r="I19" s="733">
        <v>14483</v>
      </c>
      <c r="J19" s="733">
        <v>15793</v>
      </c>
      <c r="K19" s="733">
        <v>17403</v>
      </c>
      <c r="L19" s="733">
        <v>18623</v>
      </c>
      <c r="M19" s="733">
        <v>23793</v>
      </c>
      <c r="N19" s="735">
        <v>916940</v>
      </c>
      <c r="O19" s="366"/>
      <c r="P19" s="368">
        <v>10.98</v>
      </c>
    </row>
    <row r="20" spans="1:16" ht="18" customHeight="1">
      <c r="A20" s="732">
        <v>2009</v>
      </c>
      <c r="B20" s="733">
        <v>1198435</v>
      </c>
      <c r="C20" s="733">
        <v>16659</v>
      </c>
      <c r="D20" s="733">
        <v>15349</v>
      </c>
      <c r="E20" s="733">
        <v>16280</v>
      </c>
      <c r="F20" s="733">
        <v>15077</v>
      </c>
      <c r="G20" s="733">
        <v>14731</v>
      </c>
      <c r="H20" s="733">
        <v>15562</v>
      </c>
      <c r="I20" s="733">
        <v>68459</v>
      </c>
      <c r="J20" s="733">
        <v>15343</v>
      </c>
      <c r="K20" s="733">
        <v>16454</v>
      </c>
      <c r="L20" s="733">
        <v>18177</v>
      </c>
      <c r="M20" s="733">
        <v>22843</v>
      </c>
      <c r="N20" s="735">
        <v>963501</v>
      </c>
      <c r="O20" s="366"/>
      <c r="P20" s="368">
        <v>10.9</v>
      </c>
    </row>
    <row r="21" spans="1:16" ht="18" customHeight="1">
      <c r="A21" s="732">
        <v>2010</v>
      </c>
      <c r="B21" s="733">
        <v>1238453</v>
      </c>
      <c r="C21" s="733">
        <v>16698</v>
      </c>
      <c r="D21" s="733">
        <v>17192</v>
      </c>
      <c r="E21" s="733">
        <v>16907</v>
      </c>
      <c r="F21" s="733">
        <v>15583</v>
      </c>
      <c r="G21" s="733">
        <v>13662</v>
      </c>
      <c r="H21" s="733">
        <v>16604</v>
      </c>
      <c r="I21" s="733">
        <v>13274</v>
      </c>
      <c r="J21" s="733">
        <v>15517</v>
      </c>
      <c r="K21" s="733">
        <v>17431</v>
      </c>
      <c r="L21" s="733">
        <v>18724</v>
      </c>
      <c r="M21" s="733">
        <v>22186</v>
      </c>
      <c r="N21" s="735">
        <v>1054675</v>
      </c>
      <c r="O21" s="366"/>
      <c r="P21" s="368">
        <v>11.14</v>
      </c>
    </row>
    <row r="22" spans="1:16" ht="18" customHeight="1">
      <c r="A22" s="732">
        <v>2011</v>
      </c>
      <c r="B22" s="733">
        <v>1313452</v>
      </c>
      <c r="C22" s="733">
        <v>17895</v>
      </c>
      <c r="D22" s="733">
        <v>18213</v>
      </c>
      <c r="E22" s="733">
        <v>18489</v>
      </c>
      <c r="F22" s="733">
        <v>17270</v>
      </c>
      <c r="G22" s="733">
        <v>16920</v>
      </c>
      <c r="H22" s="733">
        <v>22313</v>
      </c>
      <c r="I22" s="733">
        <v>17073</v>
      </c>
      <c r="J22" s="733">
        <v>17935</v>
      </c>
      <c r="K22" s="733">
        <v>22352</v>
      </c>
      <c r="L22" s="733">
        <v>21885</v>
      </c>
      <c r="M22" s="733">
        <v>27463</v>
      </c>
      <c r="N22" s="735">
        <v>1095644</v>
      </c>
      <c r="O22" s="366"/>
      <c r="P22" s="368">
        <v>11.06</v>
      </c>
    </row>
    <row r="23" spans="1:16" ht="18" customHeight="1">
      <c r="A23" s="732">
        <v>2012</v>
      </c>
      <c r="B23" s="733">
        <v>1356089</v>
      </c>
      <c r="C23" s="733">
        <v>17654</v>
      </c>
      <c r="D23" s="733">
        <v>18262</v>
      </c>
      <c r="E23" s="733">
        <v>21953</v>
      </c>
      <c r="F23" s="733">
        <v>15607</v>
      </c>
      <c r="G23" s="733">
        <v>17476</v>
      </c>
      <c r="H23" s="733">
        <v>16304</v>
      </c>
      <c r="I23" s="733">
        <v>15416</v>
      </c>
      <c r="J23" s="733">
        <v>20150</v>
      </c>
      <c r="K23" s="733">
        <v>18326</v>
      </c>
      <c r="L23" s="733">
        <v>21048</v>
      </c>
      <c r="M23" s="733">
        <v>23814</v>
      </c>
      <c r="N23" s="735">
        <v>1150079</v>
      </c>
      <c r="O23" s="366"/>
      <c r="P23" s="368">
        <v>11.12</v>
      </c>
    </row>
    <row r="24" spans="1:16" ht="18" customHeight="1">
      <c r="A24" s="732">
        <v>2013</v>
      </c>
      <c r="B24" s="733">
        <v>1400262</v>
      </c>
      <c r="C24" s="733">
        <v>18493</v>
      </c>
      <c r="D24" s="733">
        <v>18923</v>
      </c>
      <c r="E24" s="733">
        <v>19681</v>
      </c>
      <c r="F24" s="733">
        <v>16714</v>
      </c>
      <c r="G24" s="733">
        <v>17488</v>
      </c>
      <c r="H24" s="733">
        <v>20045</v>
      </c>
      <c r="I24" s="733">
        <v>16837</v>
      </c>
      <c r="J24" s="733">
        <v>17774</v>
      </c>
      <c r="K24" s="733">
        <v>18604</v>
      </c>
      <c r="L24" s="733">
        <v>20947</v>
      </c>
      <c r="M24" s="733">
        <v>23537</v>
      </c>
      <c r="N24" s="735">
        <v>1191219</v>
      </c>
      <c r="O24" s="366"/>
      <c r="P24" s="368">
        <v>11.13</v>
      </c>
    </row>
    <row r="25" spans="1:16" ht="18" customHeight="1">
      <c r="A25" s="732">
        <v>2014</v>
      </c>
      <c r="B25" s="733">
        <v>1436212</v>
      </c>
      <c r="C25" s="733">
        <v>17887</v>
      </c>
      <c r="D25" s="733">
        <v>18590</v>
      </c>
      <c r="E25" s="733">
        <v>19302</v>
      </c>
      <c r="F25" s="733">
        <v>19142</v>
      </c>
      <c r="G25" s="733">
        <v>16104</v>
      </c>
      <c r="H25" s="733">
        <v>16934</v>
      </c>
      <c r="I25" s="733">
        <v>16271</v>
      </c>
      <c r="J25" s="733">
        <v>17510</v>
      </c>
      <c r="K25" s="733">
        <v>18157</v>
      </c>
      <c r="L25" s="733">
        <v>21076</v>
      </c>
      <c r="M25" s="733">
        <v>26204</v>
      </c>
      <c r="N25" s="735">
        <v>1229035</v>
      </c>
      <c r="O25" s="366"/>
      <c r="P25" s="368">
        <v>11.17</v>
      </c>
    </row>
    <row r="26" spans="1:16" ht="18" customHeight="1">
      <c r="A26" s="732">
        <v>2015</v>
      </c>
      <c r="B26" s="733">
        <v>1507000</v>
      </c>
      <c r="C26" s="733">
        <v>21840</v>
      </c>
      <c r="D26" s="733">
        <v>23592</v>
      </c>
      <c r="E26" s="733">
        <v>22820</v>
      </c>
      <c r="F26" s="733">
        <v>18189</v>
      </c>
      <c r="G26" s="733">
        <v>18403</v>
      </c>
      <c r="H26" s="733">
        <v>18721</v>
      </c>
      <c r="I26" s="733">
        <v>18724</v>
      </c>
      <c r="J26" s="733">
        <v>20414</v>
      </c>
      <c r="K26" s="733">
        <v>20417</v>
      </c>
      <c r="L26" s="733">
        <v>23715</v>
      </c>
      <c r="M26" s="733">
        <v>30120</v>
      </c>
      <c r="N26" s="735">
        <v>1270045</v>
      </c>
      <c r="O26" s="366"/>
      <c r="P26" s="368">
        <v>11.08</v>
      </c>
    </row>
    <row r="27" spans="1:16" ht="18" customHeight="1">
      <c r="A27" s="732">
        <v>2016</v>
      </c>
      <c r="B27" s="733">
        <v>1517189</v>
      </c>
      <c r="C27" s="733">
        <v>17158</v>
      </c>
      <c r="D27" s="733">
        <v>19975</v>
      </c>
      <c r="E27" s="733">
        <v>21064</v>
      </c>
      <c r="F27" s="733">
        <v>19363</v>
      </c>
      <c r="G27" s="733">
        <v>16680</v>
      </c>
      <c r="H27" s="733">
        <v>20761</v>
      </c>
      <c r="I27" s="733">
        <v>16423</v>
      </c>
      <c r="J27" s="733">
        <v>18037</v>
      </c>
      <c r="K27" s="733">
        <v>19811</v>
      </c>
      <c r="L27" s="733">
        <v>24126</v>
      </c>
      <c r="M27" s="733">
        <v>27582</v>
      </c>
      <c r="N27" s="735">
        <v>1296209</v>
      </c>
      <c r="O27" s="366"/>
      <c r="P27" s="368">
        <v>11.17</v>
      </c>
    </row>
    <row r="28" spans="1:16" ht="18" customHeight="1">
      <c r="A28" s="732">
        <v>2017</v>
      </c>
      <c r="B28" s="733">
        <v>1546991</v>
      </c>
      <c r="C28" s="733">
        <v>24668</v>
      </c>
      <c r="D28" s="733">
        <v>38589</v>
      </c>
      <c r="E28" s="733">
        <v>17417</v>
      </c>
      <c r="F28" s="733">
        <v>16694</v>
      </c>
      <c r="G28" s="733">
        <v>16967</v>
      </c>
      <c r="H28" s="733">
        <v>18683</v>
      </c>
      <c r="I28" s="733">
        <v>16517</v>
      </c>
      <c r="J28" s="733">
        <v>18033</v>
      </c>
      <c r="K28" s="733">
        <v>21560</v>
      </c>
      <c r="L28" s="733">
        <v>22847</v>
      </c>
      <c r="M28" s="733">
        <v>26599</v>
      </c>
      <c r="N28" s="735">
        <v>1308417</v>
      </c>
      <c r="O28" s="366"/>
      <c r="P28" s="368">
        <v>11.05</v>
      </c>
    </row>
    <row r="29" spans="1:16" ht="30" customHeight="1">
      <c r="A29" s="15"/>
      <c r="B29" s="15"/>
      <c r="C29" s="15"/>
      <c r="D29" s="15"/>
      <c r="E29" s="15"/>
      <c r="F29" s="15"/>
      <c r="G29" s="15"/>
    </row>
    <row r="30" spans="1:16">
      <c r="A30" s="15" t="s">
        <v>434</v>
      </c>
      <c r="B30" s="15"/>
      <c r="C30" s="15"/>
      <c r="D30" s="15"/>
      <c r="E30" s="15"/>
      <c r="F30" s="15"/>
      <c r="G30" s="15"/>
    </row>
  </sheetData>
  <sheetProtection algorithmName="SHA-512" hashValue="qISNtMSsYL1Td8GMRA/7Bf4ANcBcvhMVKbUk1bdXQTwFkaMzDBgh1xHYUBVTwCDsGOh4t6N5gL04A/GYXOCMpg==" saltValue="9ZMEQ6r8LgjTQWzwc/g08A==" spinCount="100000" sheet="1" objects="1" scenarios="1"/>
  <mergeCells count="4">
    <mergeCell ref="P4:P5"/>
    <mergeCell ref="C4:N4"/>
    <mergeCell ref="A4:A5"/>
    <mergeCell ref="B4:B5"/>
  </mergeCells>
  <hyperlinks>
    <hyperlink ref="Q1" location="Indice!A1" display="volver al índice"/>
  </hyperlink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Q30"/>
  <sheetViews>
    <sheetView showGridLines="0" topLeftCell="A4" workbookViewId="0"/>
  </sheetViews>
  <sheetFormatPr baseColWidth="10" defaultColWidth="11.44140625" defaultRowHeight="13.2"/>
  <cols>
    <col min="1" max="1" width="11.44140625" style="6"/>
    <col min="2" max="14" width="10.5546875" style="6" customWidth="1"/>
    <col min="15" max="15" width="2" style="6" customWidth="1"/>
    <col min="16" max="16" width="11.44140625" style="6" customWidth="1"/>
    <col min="17" max="17" width="10" style="6" customWidth="1"/>
    <col min="18" max="16384" width="11.44140625" style="6"/>
  </cols>
  <sheetData>
    <row r="1" spans="1:17" ht="24" customHeight="1" thickTop="1" thickBot="1">
      <c r="A1" s="499" t="s">
        <v>435</v>
      </c>
      <c r="B1" s="499"/>
      <c r="C1" s="499"/>
      <c r="D1" s="499"/>
      <c r="E1" s="499"/>
      <c r="F1" s="499"/>
      <c r="G1" s="499"/>
      <c r="H1" s="729"/>
      <c r="I1" s="467"/>
      <c r="J1" s="467"/>
      <c r="K1" s="467"/>
      <c r="L1" s="467"/>
      <c r="M1" s="467"/>
      <c r="N1" s="467"/>
      <c r="O1" s="467"/>
      <c r="P1" s="467"/>
      <c r="Q1" s="383" t="s">
        <v>285</v>
      </c>
    </row>
    <row r="2" spans="1:17" ht="18.75" customHeight="1">
      <c r="A2" s="736" t="s">
        <v>727</v>
      </c>
      <c r="B2" s="56"/>
      <c r="C2" s="56"/>
      <c r="D2" s="56"/>
      <c r="E2" s="56"/>
      <c r="F2" s="56"/>
      <c r="G2" s="56"/>
      <c r="H2" s="468"/>
      <c r="I2" s="56"/>
      <c r="J2" s="56"/>
      <c r="K2" s="56"/>
      <c r="L2" s="56"/>
      <c r="M2" s="56"/>
      <c r="N2" s="468"/>
      <c r="O2" s="468"/>
      <c r="P2" s="468"/>
    </row>
    <row r="3" spans="1:17">
      <c r="B3" s="71"/>
      <c r="N3" s="71"/>
      <c r="O3" s="71"/>
    </row>
    <row r="4" spans="1:17" ht="22.5" customHeight="1" thickBot="1">
      <c r="A4" s="1581" t="s">
        <v>236</v>
      </c>
      <c r="B4" s="1690" t="s">
        <v>0</v>
      </c>
      <c r="C4" s="1602" t="s">
        <v>432</v>
      </c>
      <c r="D4" s="1602"/>
      <c r="E4" s="1602"/>
      <c r="F4" s="1602"/>
      <c r="G4" s="1602"/>
      <c r="H4" s="1602"/>
      <c r="I4" s="1602"/>
      <c r="J4" s="1602"/>
      <c r="K4" s="1602"/>
      <c r="L4" s="1602"/>
      <c r="M4" s="1602"/>
      <c r="N4" s="1689"/>
      <c r="O4" s="369"/>
      <c r="P4" s="1688" t="s">
        <v>728</v>
      </c>
    </row>
    <row r="5" spans="1:17" ht="22.5" customHeight="1" thickBot="1">
      <c r="A5" s="1583"/>
      <c r="B5" s="1602"/>
      <c r="C5" s="519">
        <v>1</v>
      </c>
      <c r="D5" s="519">
        <v>2</v>
      </c>
      <c r="E5" s="519">
        <v>3</v>
      </c>
      <c r="F5" s="519">
        <v>4</v>
      </c>
      <c r="G5" s="519">
        <v>5</v>
      </c>
      <c r="H5" s="519">
        <v>6</v>
      </c>
      <c r="I5" s="519">
        <v>7</v>
      </c>
      <c r="J5" s="519">
        <v>8</v>
      </c>
      <c r="K5" s="519">
        <v>9</v>
      </c>
      <c r="L5" s="519">
        <v>10</v>
      </c>
      <c r="M5" s="519">
        <v>11</v>
      </c>
      <c r="N5" s="490">
        <v>12</v>
      </c>
      <c r="O5" s="46"/>
      <c r="P5" s="1688"/>
    </row>
    <row r="6" spans="1:17" ht="18" customHeight="1">
      <c r="A6" s="730">
        <v>1995</v>
      </c>
      <c r="B6" s="731">
        <v>4130659</v>
      </c>
      <c r="C6" s="731">
        <v>236223</v>
      </c>
      <c r="D6" s="731">
        <v>288349</v>
      </c>
      <c r="E6" s="731">
        <v>206344</v>
      </c>
      <c r="F6" s="731">
        <v>165133</v>
      </c>
      <c r="G6" s="731">
        <v>149102</v>
      </c>
      <c r="H6" s="731">
        <v>148797</v>
      </c>
      <c r="I6" s="731">
        <v>124158</v>
      </c>
      <c r="J6" s="731">
        <v>126188</v>
      </c>
      <c r="K6" s="731">
        <v>137529</v>
      </c>
      <c r="L6" s="731">
        <v>163039</v>
      </c>
      <c r="M6" s="731">
        <v>201969</v>
      </c>
      <c r="N6" s="734">
        <v>2183828</v>
      </c>
      <c r="O6" s="366"/>
      <c r="P6" s="367">
        <v>8.93</v>
      </c>
    </row>
    <row r="7" spans="1:17" ht="18" customHeight="1">
      <c r="A7" s="732">
        <v>1996</v>
      </c>
      <c r="B7" s="733">
        <v>4148742</v>
      </c>
      <c r="C7" s="733">
        <v>235680</v>
      </c>
      <c r="D7" s="733">
        <v>225458</v>
      </c>
      <c r="E7" s="733">
        <v>197503</v>
      </c>
      <c r="F7" s="733">
        <v>167805</v>
      </c>
      <c r="G7" s="733">
        <v>153499</v>
      </c>
      <c r="H7" s="733">
        <v>155419</v>
      </c>
      <c r="I7" s="733">
        <v>133275</v>
      </c>
      <c r="J7" s="733">
        <v>130286</v>
      </c>
      <c r="K7" s="733">
        <v>135609</v>
      </c>
      <c r="L7" s="733">
        <v>157443</v>
      </c>
      <c r="M7" s="733">
        <v>184469</v>
      </c>
      <c r="N7" s="735">
        <v>2272296</v>
      </c>
      <c r="O7" s="366"/>
      <c r="P7" s="368">
        <v>9.09</v>
      </c>
    </row>
    <row r="8" spans="1:17" ht="18" customHeight="1">
      <c r="A8" s="732">
        <v>1997</v>
      </c>
      <c r="B8" s="733">
        <v>4441900</v>
      </c>
      <c r="C8" s="733">
        <v>261545</v>
      </c>
      <c r="D8" s="733">
        <v>238627</v>
      </c>
      <c r="E8" s="733">
        <v>214012</v>
      </c>
      <c r="F8" s="733">
        <v>202541</v>
      </c>
      <c r="G8" s="733">
        <v>164875</v>
      </c>
      <c r="H8" s="733">
        <v>161705</v>
      </c>
      <c r="I8" s="733">
        <v>144049</v>
      </c>
      <c r="J8" s="733">
        <v>144555</v>
      </c>
      <c r="K8" s="733">
        <v>154335</v>
      </c>
      <c r="L8" s="733">
        <v>167190</v>
      </c>
      <c r="M8" s="733">
        <v>199310</v>
      </c>
      <c r="N8" s="735">
        <v>2389156</v>
      </c>
      <c r="O8" s="366"/>
      <c r="P8" s="368">
        <v>9.02</v>
      </c>
    </row>
    <row r="9" spans="1:17" ht="18" customHeight="1">
      <c r="A9" s="732">
        <v>1998</v>
      </c>
      <c r="B9" s="733">
        <v>4671439</v>
      </c>
      <c r="C9" s="733">
        <v>281428</v>
      </c>
      <c r="D9" s="733">
        <v>258417</v>
      </c>
      <c r="E9" s="733">
        <v>220390</v>
      </c>
      <c r="F9" s="733">
        <v>191775</v>
      </c>
      <c r="G9" s="733">
        <v>171273</v>
      </c>
      <c r="H9" s="733">
        <v>170911</v>
      </c>
      <c r="I9" s="733">
        <v>155576</v>
      </c>
      <c r="J9" s="733">
        <v>152144</v>
      </c>
      <c r="K9" s="733">
        <v>167227</v>
      </c>
      <c r="L9" s="733">
        <v>188444</v>
      </c>
      <c r="M9" s="733">
        <v>220331</v>
      </c>
      <c r="N9" s="735">
        <v>2493523</v>
      </c>
      <c r="O9" s="366"/>
      <c r="P9" s="368">
        <v>9.02</v>
      </c>
    </row>
    <row r="10" spans="1:17" ht="18" customHeight="1">
      <c r="A10" s="732">
        <v>1999</v>
      </c>
      <c r="B10" s="733">
        <v>4781285</v>
      </c>
      <c r="C10" s="733">
        <v>275939</v>
      </c>
      <c r="D10" s="733">
        <v>254257</v>
      </c>
      <c r="E10" s="733">
        <v>226218</v>
      </c>
      <c r="F10" s="733">
        <v>194264</v>
      </c>
      <c r="G10" s="733">
        <v>170853</v>
      </c>
      <c r="H10" s="733">
        <v>164633</v>
      </c>
      <c r="I10" s="733">
        <v>150031</v>
      </c>
      <c r="J10" s="733">
        <v>154302</v>
      </c>
      <c r="K10" s="733">
        <v>166693</v>
      </c>
      <c r="L10" s="733">
        <v>184959</v>
      </c>
      <c r="M10" s="733">
        <v>252075</v>
      </c>
      <c r="N10" s="735">
        <v>2587061</v>
      </c>
      <c r="O10" s="366"/>
      <c r="P10" s="368">
        <v>9.11</v>
      </c>
    </row>
    <row r="11" spans="1:17" ht="18" customHeight="1">
      <c r="A11" s="732">
        <v>2000</v>
      </c>
      <c r="B11" s="733">
        <v>4771501</v>
      </c>
      <c r="C11" s="733">
        <v>266380</v>
      </c>
      <c r="D11" s="733">
        <v>260445</v>
      </c>
      <c r="E11" s="733">
        <v>231292</v>
      </c>
      <c r="F11" s="733">
        <v>193078</v>
      </c>
      <c r="G11" s="733">
        <v>181507</v>
      </c>
      <c r="H11" s="733">
        <v>174441</v>
      </c>
      <c r="I11" s="733">
        <v>150667</v>
      </c>
      <c r="J11" s="733">
        <v>147808</v>
      </c>
      <c r="K11" s="733">
        <v>154020</v>
      </c>
      <c r="L11" s="733">
        <v>172546</v>
      </c>
      <c r="M11" s="733">
        <v>212086</v>
      </c>
      <c r="N11" s="735">
        <v>2627231</v>
      </c>
      <c r="O11" s="366"/>
      <c r="P11" s="368">
        <v>9.1</v>
      </c>
    </row>
    <row r="12" spans="1:17" ht="18" customHeight="1">
      <c r="A12" s="732">
        <v>2001</v>
      </c>
      <c r="B12" s="733">
        <v>4662365</v>
      </c>
      <c r="C12" s="733">
        <v>254894</v>
      </c>
      <c r="D12" s="733">
        <v>245347</v>
      </c>
      <c r="E12" s="733">
        <v>215748</v>
      </c>
      <c r="F12" s="733">
        <v>185938</v>
      </c>
      <c r="G12" s="733">
        <v>163884</v>
      </c>
      <c r="H12" s="733">
        <v>156560</v>
      </c>
      <c r="I12" s="733">
        <v>143206</v>
      </c>
      <c r="J12" s="733">
        <v>150040</v>
      </c>
      <c r="K12" s="733">
        <v>153166</v>
      </c>
      <c r="L12" s="733">
        <v>179878</v>
      </c>
      <c r="M12" s="733">
        <v>200262</v>
      </c>
      <c r="N12" s="735">
        <v>2613442</v>
      </c>
      <c r="O12" s="366"/>
      <c r="P12" s="368">
        <v>9.19</v>
      </c>
    </row>
    <row r="13" spans="1:17" ht="18" customHeight="1">
      <c r="A13" s="732">
        <v>2002</v>
      </c>
      <c r="B13" s="733">
        <v>4061794</v>
      </c>
      <c r="C13" s="733">
        <v>229724</v>
      </c>
      <c r="D13" s="733">
        <v>206851</v>
      </c>
      <c r="E13" s="733">
        <v>173710</v>
      </c>
      <c r="F13" s="733">
        <v>148085</v>
      </c>
      <c r="G13" s="733">
        <v>126694</v>
      </c>
      <c r="H13" s="733">
        <v>115300</v>
      </c>
      <c r="I13" s="733">
        <v>100368</v>
      </c>
      <c r="J13" s="733">
        <v>97415</v>
      </c>
      <c r="K13" s="733">
        <v>103247</v>
      </c>
      <c r="L13" s="733">
        <v>121950</v>
      </c>
      <c r="M13" s="733">
        <v>152392</v>
      </c>
      <c r="N13" s="735">
        <v>2486058</v>
      </c>
      <c r="O13" s="366"/>
      <c r="P13" s="368">
        <v>9.41</v>
      </c>
    </row>
    <row r="14" spans="1:17" ht="18" customHeight="1">
      <c r="A14" s="732">
        <v>2003</v>
      </c>
      <c r="B14" s="733">
        <v>4406654</v>
      </c>
      <c r="C14" s="733">
        <v>244030</v>
      </c>
      <c r="D14" s="733">
        <v>236538</v>
      </c>
      <c r="E14" s="733">
        <v>206841</v>
      </c>
      <c r="F14" s="733">
        <v>182226</v>
      </c>
      <c r="G14" s="733">
        <v>153797</v>
      </c>
      <c r="H14" s="733">
        <v>145935</v>
      </c>
      <c r="I14" s="733">
        <v>123607</v>
      </c>
      <c r="J14" s="733">
        <v>120554</v>
      </c>
      <c r="K14" s="733">
        <v>124585</v>
      </c>
      <c r="L14" s="733">
        <v>139814</v>
      </c>
      <c r="M14" s="733">
        <v>159443</v>
      </c>
      <c r="N14" s="735">
        <v>2569284</v>
      </c>
      <c r="O14" s="366"/>
      <c r="P14" s="368">
        <v>9.2200000000000006</v>
      </c>
    </row>
    <row r="15" spans="1:17" ht="18" customHeight="1">
      <c r="A15" s="732">
        <v>2004</v>
      </c>
      <c r="B15" s="733">
        <v>4922050</v>
      </c>
      <c r="C15" s="733">
        <v>261294</v>
      </c>
      <c r="D15" s="733">
        <v>264340</v>
      </c>
      <c r="E15" s="733">
        <v>234054</v>
      </c>
      <c r="F15" s="733">
        <v>196963</v>
      </c>
      <c r="G15" s="733">
        <v>165046</v>
      </c>
      <c r="H15" s="733">
        <v>160611</v>
      </c>
      <c r="I15" s="733">
        <v>145503</v>
      </c>
      <c r="J15" s="733">
        <v>144383</v>
      </c>
      <c r="K15" s="733">
        <v>153592</v>
      </c>
      <c r="L15" s="733">
        <v>174685</v>
      </c>
      <c r="M15" s="733">
        <v>188706</v>
      </c>
      <c r="N15" s="735">
        <v>2832873</v>
      </c>
      <c r="O15" s="366"/>
      <c r="P15" s="368">
        <v>9.23</v>
      </c>
    </row>
    <row r="16" spans="1:17" ht="18" customHeight="1">
      <c r="A16" s="732">
        <v>2005</v>
      </c>
      <c r="B16" s="733">
        <v>5501271</v>
      </c>
      <c r="C16" s="733">
        <v>291022</v>
      </c>
      <c r="D16" s="733">
        <v>291452</v>
      </c>
      <c r="E16" s="733">
        <v>257346</v>
      </c>
      <c r="F16" s="733">
        <v>221600</v>
      </c>
      <c r="G16" s="733">
        <v>192401</v>
      </c>
      <c r="H16" s="733">
        <v>178883</v>
      </c>
      <c r="I16" s="733">
        <v>167132</v>
      </c>
      <c r="J16" s="733">
        <v>169259</v>
      </c>
      <c r="K16" s="733">
        <v>177213</v>
      </c>
      <c r="L16" s="733">
        <v>196190</v>
      </c>
      <c r="M16" s="733">
        <v>214096</v>
      </c>
      <c r="N16" s="735">
        <v>3144677</v>
      </c>
      <c r="O16" s="366"/>
      <c r="P16" s="368">
        <v>9.2200000000000006</v>
      </c>
    </row>
    <row r="17" spans="1:16" ht="18" customHeight="1">
      <c r="A17" s="732">
        <v>2006</v>
      </c>
      <c r="B17" s="733">
        <v>6001666</v>
      </c>
      <c r="C17" s="733">
        <v>297927</v>
      </c>
      <c r="D17" s="733">
        <v>317911</v>
      </c>
      <c r="E17" s="733">
        <v>285490</v>
      </c>
      <c r="F17" s="733">
        <v>238858</v>
      </c>
      <c r="G17" s="733">
        <v>206314</v>
      </c>
      <c r="H17" s="733">
        <v>198229</v>
      </c>
      <c r="I17" s="733">
        <v>185779</v>
      </c>
      <c r="J17" s="733">
        <v>185698</v>
      </c>
      <c r="K17" s="733">
        <v>194824</v>
      </c>
      <c r="L17" s="733">
        <v>220864</v>
      </c>
      <c r="M17" s="733">
        <v>232901</v>
      </c>
      <c r="N17" s="735">
        <v>3436871</v>
      </c>
      <c r="O17" s="366"/>
      <c r="P17" s="368">
        <v>9.25</v>
      </c>
    </row>
    <row r="18" spans="1:16" ht="18" customHeight="1">
      <c r="A18" s="732">
        <v>2007</v>
      </c>
      <c r="B18" s="733">
        <v>6512373</v>
      </c>
      <c r="C18" s="733">
        <v>325840</v>
      </c>
      <c r="D18" s="733">
        <v>347502</v>
      </c>
      <c r="E18" s="733">
        <v>303178</v>
      </c>
      <c r="F18" s="733">
        <v>258902</v>
      </c>
      <c r="G18" s="733">
        <v>233299</v>
      </c>
      <c r="H18" s="733">
        <v>217531</v>
      </c>
      <c r="I18" s="733">
        <v>205331</v>
      </c>
      <c r="J18" s="733">
        <v>206813</v>
      </c>
      <c r="K18" s="733">
        <v>210562</v>
      </c>
      <c r="L18" s="733">
        <v>247949</v>
      </c>
      <c r="M18" s="733">
        <v>259427</v>
      </c>
      <c r="N18" s="735">
        <v>3696039</v>
      </c>
      <c r="O18" s="366"/>
      <c r="P18" s="368">
        <v>9.23</v>
      </c>
    </row>
    <row r="19" spans="1:16" ht="18" customHeight="1">
      <c r="A19" s="732">
        <v>2008</v>
      </c>
      <c r="B19" s="733">
        <v>6809276</v>
      </c>
      <c r="C19" s="733">
        <v>316018</v>
      </c>
      <c r="D19" s="733">
        <v>334833</v>
      </c>
      <c r="E19" s="733">
        <v>306109</v>
      </c>
      <c r="F19" s="733">
        <v>266686</v>
      </c>
      <c r="G19" s="733">
        <v>230564</v>
      </c>
      <c r="H19" s="733">
        <v>222233</v>
      </c>
      <c r="I19" s="733">
        <v>209697</v>
      </c>
      <c r="J19" s="733">
        <v>217571</v>
      </c>
      <c r="K19" s="733">
        <v>232587</v>
      </c>
      <c r="L19" s="733">
        <v>262221</v>
      </c>
      <c r="M19" s="733">
        <v>278715</v>
      </c>
      <c r="N19" s="735">
        <v>3932042</v>
      </c>
      <c r="O19" s="366"/>
      <c r="P19" s="368">
        <v>9.34</v>
      </c>
    </row>
    <row r="20" spans="1:16" ht="18" customHeight="1">
      <c r="A20" s="732">
        <v>2009</v>
      </c>
      <c r="B20" s="733">
        <v>6685325</v>
      </c>
      <c r="C20" s="733">
        <v>327605</v>
      </c>
      <c r="D20" s="733">
        <v>333938</v>
      </c>
      <c r="E20" s="733">
        <v>298437</v>
      </c>
      <c r="F20" s="733">
        <v>250356</v>
      </c>
      <c r="G20" s="733">
        <v>210230</v>
      </c>
      <c r="H20" s="733">
        <v>201134</v>
      </c>
      <c r="I20" s="733">
        <v>187846</v>
      </c>
      <c r="J20" s="733">
        <v>188231</v>
      </c>
      <c r="K20" s="733">
        <v>193677</v>
      </c>
      <c r="L20" s="733">
        <v>226947</v>
      </c>
      <c r="M20" s="733">
        <v>223770</v>
      </c>
      <c r="N20" s="735">
        <v>4043154</v>
      </c>
      <c r="O20" s="366"/>
      <c r="P20" s="368">
        <v>9.42</v>
      </c>
    </row>
    <row r="21" spans="1:16" ht="18" customHeight="1">
      <c r="A21" s="732">
        <v>2010</v>
      </c>
      <c r="B21" s="733">
        <v>6813396</v>
      </c>
      <c r="C21" s="733">
        <v>318509</v>
      </c>
      <c r="D21" s="733">
        <v>334654</v>
      </c>
      <c r="E21" s="733">
        <v>292946</v>
      </c>
      <c r="F21" s="733">
        <v>250651</v>
      </c>
      <c r="G21" s="733">
        <v>211690</v>
      </c>
      <c r="H21" s="733">
        <v>203474</v>
      </c>
      <c r="I21" s="733">
        <v>191025</v>
      </c>
      <c r="J21" s="733">
        <v>192420</v>
      </c>
      <c r="K21" s="733">
        <v>203437</v>
      </c>
      <c r="L21" s="733">
        <v>235393</v>
      </c>
      <c r="M21" s="733">
        <v>234396</v>
      </c>
      <c r="N21" s="735">
        <v>4144801</v>
      </c>
      <c r="O21" s="366"/>
      <c r="P21" s="368">
        <v>9.4700000000000006</v>
      </c>
    </row>
    <row r="22" spans="1:16" ht="18" customHeight="1">
      <c r="A22" s="732">
        <v>2011</v>
      </c>
      <c r="B22" s="733">
        <v>7107332</v>
      </c>
      <c r="C22" s="733">
        <v>327083</v>
      </c>
      <c r="D22" s="733">
        <v>353539</v>
      </c>
      <c r="E22" s="733">
        <v>305256</v>
      </c>
      <c r="F22" s="733">
        <v>259784</v>
      </c>
      <c r="G22" s="733">
        <v>224226</v>
      </c>
      <c r="H22" s="733">
        <v>212925</v>
      </c>
      <c r="I22" s="733">
        <v>202495</v>
      </c>
      <c r="J22" s="733">
        <v>208431</v>
      </c>
      <c r="K22" s="733">
        <v>214899</v>
      </c>
      <c r="L22" s="733">
        <v>244763</v>
      </c>
      <c r="M22" s="733">
        <v>252675</v>
      </c>
      <c r="N22" s="735">
        <v>4301256</v>
      </c>
      <c r="O22" s="366"/>
      <c r="P22" s="368">
        <v>9.4600000000000009</v>
      </c>
    </row>
    <row r="23" spans="1:16" ht="18" customHeight="1">
      <c r="A23" s="732">
        <v>2012</v>
      </c>
      <c r="B23" s="733">
        <v>7104179</v>
      </c>
      <c r="C23" s="733">
        <v>323224</v>
      </c>
      <c r="D23" s="733">
        <v>338064</v>
      </c>
      <c r="E23" s="733">
        <v>298756</v>
      </c>
      <c r="F23" s="733">
        <v>249370</v>
      </c>
      <c r="G23" s="733">
        <v>220052</v>
      </c>
      <c r="H23" s="733">
        <v>206507</v>
      </c>
      <c r="I23" s="733">
        <v>193420</v>
      </c>
      <c r="J23" s="733">
        <v>196346</v>
      </c>
      <c r="K23" s="733">
        <v>196600</v>
      </c>
      <c r="L23" s="733">
        <v>241857</v>
      </c>
      <c r="M23" s="733">
        <v>241500</v>
      </c>
      <c r="N23" s="735">
        <v>4398483</v>
      </c>
      <c r="O23" s="366"/>
      <c r="P23" s="368">
        <v>9.5399999999999991</v>
      </c>
    </row>
    <row r="24" spans="1:16" ht="18" customHeight="1">
      <c r="A24" s="732">
        <v>2013</v>
      </c>
      <c r="B24" s="733">
        <v>7122750</v>
      </c>
      <c r="C24" s="733">
        <v>321169</v>
      </c>
      <c r="D24" s="733">
        <v>345797</v>
      </c>
      <c r="E24" s="733">
        <v>295753</v>
      </c>
      <c r="F24" s="733">
        <v>253199</v>
      </c>
      <c r="G24" s="733">
        <v>219044</v>
      </c>
      <c r="H24" s="733">
        <v>204243</v>
      </c>
      <c r="I24" s="733">
        <v>191787</v>
      </c>
      <c r="J24" s="733">
        <v>193994</v>
      </c>
      <c r="K24" s="733">
        <v>196050</v>
      </c>
      <c r="L24" s="733">
        <v>233732</v>
      </c>
      <c r="M24" s="733">
        <v>232575</v>
      </c>
      <c r="N24" s="735">
        <v>4435407</v>
      </c>
      <c r="O24" s="366"/>
      <c r="P24" s="368">
        <v>9.5500000000000007</v>
      </c>
    </row>
    <row r="25" spans="1:16" ht="18" customHeight="1">
      <c r="A25" s="732">
        <v>2014</v>
      </c>
      <c r="B25" s="733">
        <v>7055247</v>
      </c>
      <c r="C25" s="733">
        <v>321040</v>
      </c>
      <c r="D25" s="733">
        <v>332186</v>
      </c>
      <c r="E25" s="733">
        <v>289741</v>
      </c>
      <c r="F25" s="733">
        <v>242282</v>
      </c>
      <c r="G25" s="733">
        <v>207259</v>
      </c>
      <c r="H25" s="733">
        <v>195912</v>
      </c>
      <c r="I25" s="733">
        <v>184772</v>
      </c>
      <c r="J25" s="733">
        <v>185844</v>
      </c>
      <c r="K25" s="733">
        <v>192480</v>
      </c>
      <c r="L25" s="733">
        <v>223748</v>
      </c>
      <c r="M25" s="733">
        <v>226349</v>
      </c>
      <c r="N25" s="735">
        <v>4453634</v>
      </c>
      <c r="O25" s="366"/>
      <c r="P25" s="368">
        <v>9.6</v>
      </c>
    </row>
    <row r="26" spans="1:16" ht="18" customHeight="1">
      <c r="A26" s="732">
        <v>2015</v>
      </c>
      <c r="B26" s="733">
        <v>7147090</v>
      </c>
      <c r="C26" s="733">
        <v>313274</v>
      </c>
      <c r="D26" s="733">
        <v>330452</v>
      </c>
      <c r="E26" s="733">
        <v>300091</v>
      </c>
      <c r="F26" s="733">
        <v>251173</v>
      </c>
      <c r="G26" s="733">
        <v>210211</v>
      </c>
      <c r="H26" s="733">
        <v>205566</v>
      </c>
      <c r="I26" s="733">
        <v>191646</v>
      </c>
      <c r="J26" s="733">
        <v>190690</v>
      </c>
      <c r="K26" s="733">
        <v>199792</v>
      </c>
      <c r="L26" s="733">
        <v>237682</v>
      </c>
      <c r="M26" s="733">
        <v>232232</v>
      </c>
      <c r="N26" s="735">
        <v>4484281</v>
      </c>
      <c r="O26" s="366"/>
      <c r="P26" s="368">
        <v>9.59</v>
      </c>
    </row>
    <row r="27" spans="1:16" ht="18" customHeight="1">
      <c r="A27" s="732">
        <v>2016</v>
      </c>
      <c r="B27" s="733">
        <v>7050490</v>
      </c>
      <c r="C27" s="733">
        <v>320682</v>
      </c>
      <c r="D27" s="733">
        <v>331561</v>
      </c>
      <c r="E27" s="733">
        <v>288269</v>
      </c>
      <c r="F27" s="733">
        <v>240331</v>
      </c>
      <c r="G27" s="733">
        <v>200869</v>
      </c>
      <c r="H27" s="733">
        <v>187768</v>
      </c>
      <c r="I27" s="733">
        <v>172508</v>
      </c>
      <c r="J27" s="733">
        <v>180617</v>
      </c>
      <c r="K27" s="733">
        <v>186994</v>
      </c>
      <c r="L27" s="733">
        <v>221368</v>
      </c>
      <c r="M27" s="733">
        <v>221553</v>
      </c>
      <c r="N27" s="735">
        <v>4497970</v>
      </c>
      <c r="O27" s="366"/>
      <c r="P27" s="368">
        <v>9.6300000000000008</v>
      </c>
    </row>
    <row r="28" spans="1:16" ht="18" customHeight="1">
      <c r="A28" s="732">
        <v>2017</v>
      </c>
      <c r="B28" s="733">
        <v>7115662</v>
      </c>
      <c r="C28" s="733">
        <v>322555</v>
      </c>
      <c r="D28" s="733">
        <v>326279</v>
      </c>
      <c r="E28" s="733">
        <v>296616</v>
      </c>
      <c r="F28" s="733">
        <v>242581</v>
      </c>
      <c r="G28" s="733">
        <v>210548</v>
      </c>
      <c r="H28" s="733">
        <v>198019</v>
      </c>
      <c r="I28" s="733">
        <v>185196</v>
      </c>
      <c r="J28" s="733">
        <v>187393</v>
      </c>
      <c r="K28" s="733">
        <v>186372</v>
      </c>
      <c r="L28" s="733">
        <v>225428</v>
      </c>
      <c r="M28" s="733">
        <v>221368</v>
      </c>
      <c r="N28" s="735">
        <v>4513307</v>
      </c>
      <c r="O28" s="366"/>
      <c r="P28" s="368">
        <v>9.61</v>
      </c>
    </row>
    <row r="29" spans="1:16" ht="30" customHeight="1">
      <c r="A29" s="15"/>
      <c r="B29" s="15"/>
      <c r="C29" s="15"/>
      <c r="D29" s="15"/>
      <c r="E29" s="15"/>
      <c r="F29" s="15"/>
      <c r="G29" s="15"/>
    </row>
    <row r="30" spans="1:16">
      <c r="A30" s="15" t="s">
        <v>434</v>
      </c>
      <c r="B30" s="15"/>
      <c r="C30" s="15"/>
      <c r="D30" s="15"/>
      <c r="E30" s="15"/>
      <c r="F30" s="15"/>
      <c r="G30" s="15"/>
    </row>
  </sheetData>
  <sheetProtection algorithmName="SHA-512" hashValue="V/bXL5Wsh6XO4RP/t9MkweD7/FsBP0ojoniEBJQK39pkneggtA/q5oPZ5mIZcu6nlzcKjko4q85FCOFpZ1k5Hw==" saltValue="aWZPE/edDx1JmzXosinw8Q==" spinCount="100000" sheet="1" objects="1" scenarios="1"/>
  <mergeCells count="4">
    <mergeCell ref="A4:A5"/>
    <mergeCell ref="B4:B5"/>
    <mergeCell ref="C4:N4"/>
    <mergeCell ref="P4:P5"/>
  </mergeCells>
  <hyperlinks>
    <hyperlink ref="Q1" location="Indice!A1" display="volver al índice"/>
  </hyperlink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Q30"/>
  <sheetViews>
    <sheetView showGridLines="0" workbookViewId="0">
      <selection sqref="A1:A32"/>
    </sheetView>
  </sheetViews>
  <sheetFormatPr baseColWidth="10" defaultColWidth="11.44140625" defaultRowHeight="13.2"/>
  <cols>
    <col min="1" max="1" width="11.44140625" style="6"/>
    <col min="2" max="14" width="10.5546875" style="6" customWidth="1"/>
    <col min="15" max="15" width="2" style="6" customWidth="1"/>
    <col min="16" max="16" width="11.44140625" style="6" customWidth="1"/>
    <col min="17" max="17" width="10" style="6" customWidth="1"/>
    <col min="18" max="16384" width="11.44140625" style="6"/>
  </cols>
  <sheetData>
    <row r="1" spans="1:17" ht="24" customHeight="1" thickTop="1" thickBot="1">
      <c r="A1" s="499" t="s">
        <v>436</v>
      </c>
      <c r="B1" s="499"/>
      <c r="C1" s="499"/>
      <c r="D1" s="499"/>
      <c r="E1" s="499"/>
      <c r="F1" s="499"/>
      <c r="G1" s="499"/>
      <c r="H1" s="729"/>
      <c r="I1" s="467"/>
      <c r="J1" s="467"/>
      <c r="K1" s="467"/>
      <c r="L1" s="467"/>
      <c r="M1" s="467"/>
      <c r="N1" s="467"/>
      <c r="O1" s="467"/>
      <c r="P1" s="467"/>
      <c r="Q1" s="383" t="s">
        <v>285</v>
      </c>
    </row>
    <row r="2" spans="1:17" ht="18.75" customHeight="1">
      <c r="A2" s="736" t="s">
        <v>727</v>
      </c>
      <c r="B2" s="56"/>
      <c r="C2" s="56"/>
      <c r="D2" s="56"/>
      <c r="E2" s="56"/>
      <c r="F2" s="56"/>
      <c r="G2" s="56"/>
      <c r="H2" s="468"/>
      <c r="I2" s="56"/>
      <c r="J2" s="56"/>
      <c r="K2" s="56"/>
      <c r="L2" s="56"/>
      <c r="M2" s="56"/>
      <c r="N2" s="468"/>
      <c r="O2" s="468"/>
      <c r="P2" s="468"/>
    </row>
    <row r="3" spans="1:17">
      <c r="B3" s="71"/>
      <c r="N3" s="71"/>
      <c r="O3" s="71"/>
    </row>
    <row r="4" spans="1:17" ht="22.5" customHeight="1" thickBot="1">
      <c r="A4" s="1581" t="s">
        <v>236</v>
      </c>
      <c r="B4" s="1690" t="s">
        <v>0</v>
      </c>
      <c r="C4" s="1602" t="s">
        <v>432</v>
      </c>
      <c r="D4" s="1602"/>
      <c r="E4" s="1602"/>
      <c r="F4" s="1602"/>
      <c r="G4" s="1602"/>
      <c r="H4" s="1602"/>
      <c r="I4" s="1602"/>
      <c r="J4" s="1602"/>
      <c r="K4" s="1602"/>
      <c r="L4" s="1602"/>
      <c r="M4" s="1602"/>
      <c r="N4" s="1689"/>
      <c r="O4" s="369"/>
      <c r="P4" s="1688" t="s">
        <v>728</v>
      </c>
    </row>
    <row r="5" spans="1:17" ht="22.5" customHeight="1" thickBot="1">
      <c r="A5" s="1583"/>
      <c r="B5" s="1602"/>
      <c r="C5" s="519">
        <v>1</v>
      </c>
      <c r="D5" s="519">
        <v>2</v>
      </c>
      <c r="E5" s="519">
        <v>3</v>
      </c>
      <c r="F5" s="519">
        <v>4</v>
      </c>
      <c r="G5" s="519">
        <v>5</v>
      </c>
      <c r="H5" s="519">
        <v>6</v>
      </c>
      <c r="I5" s="519">
        <v>7</v>
      </c>
      <c r="J5" s="519">
        <v>8</v>
      </c>
      <c r="K5" s="519">
        <v>9</v>
      </c>
      <c r="L5" s="519">
        <v>10</v>
      </c>
      <c r="M5" s="519">
        <v>11</v>
      </c>
      <c r="N5" s="490">
        <v>12</v>
      </c>
      <c r="O5" s="46"/>
      <c r="P5" s="1688"/>
    </row>
    <row r="6" spans="1:17" ht="18" customHeight="1">
      <c r="A6" s="730">
        <v>2000</v>
      </c>
      <c r="B6" s="731">
        <v>266157</v>
      </c>
      <c r="C6" s="731">
        <v>8723</v>
      </c>
      <c r="D6" s="731">
        <v>6702</v>
      </c>
      <c r="E6" s="731">
        <v>7580</v>
      </c>
      <c r="F6" s="731">
        <v>7461</v>
      </c>
      <c r="G6" s="731">
        <v>7566</v>
      </c>
      <c r="H6" s="731">
        <v>8586</v>
      </c>
      <c r="I6" s="731">
        <v>9917</v>
      </c>
      <c r="J6" s="731">
        <v>16121</v>
      </c>
      <c r="K6" s="731">
        <v>167964</v>
      </c>
      <c r="L6" s="731">
        <v>2089</v>
      </c>
      <c r="M6" s="731">
        <v>5162</v>
      </c>
      <c r="N6" s="734">
        <v>18286</v>
      </c>
      <c r="O6" s="366"/>
      <c r="P6" s="367">
        <v>8.16</v>
      </c>
    </row>
    <row r="7" spans="1:17" ht="18" customHeight="1">
      <c r="A7" s="732">
        <v>2001</v>
      </c>
      <c r="B7" s="733">
        <v>269263</v>
      </c>
      <c r="C7" s="733">
        <v>14928</v>
      </c>
      <c r="D7" s="733">
        <v>7804</v>
      </c>
      <c r="E7" s="733">
        <v>8379</v>
      </c>
      <c r="F7" s="733">
        <v>7411</v>
      </c>
      <c r="G7" s="733">
        <v>7513</v>
      </c>
      <c r="H7" s="733">
        <v>8014</v>
      </c>
      <c r="I7" s="733">
        <v>7521</v>
      </c>
      <c r="J7" s="733">
        <v>7398</v>
      </c>
      <c r="K7" s="733">
        <v>8877</v>
      </c>
      <c r="L7" s="733">
        <v>8745</v>
      </c>
      <c r="M7" s="733">
        <v>12033</v>
      </c>
      <c r="N7" s="735">
        <v>170640</v>
      </c>
      <c r="O7" s="366"/>
      <c r="P7" s="368">
        <v>9.77</v>
      </c>
    </row>
    <row r="8" spans="1:17" ht="18" customHeight="1">
      <c r="A8" s="732">
        <v>2002</v>
      </c>
      <c r="B8" s="733">
        <v>210412</v>
      </c>
      <c r="C8" s="733">
        <v>7564</v>
      </c>
      <c r="D8" s="733">
        <v>5756</v>
      </c>
      <c r="E8" s="733">
        <v>6603</v>
      </c>
      <c r="F8" s="733">
        <v>5736</v>
      </c>
      <c r="G8" s="733">
        <v>5585</v>
      </c>
      <c r="H8" s="733">
        <v>5905</v>
      </c>
      <c r="I8" s="733">
        <v>5655</v>
      </c>
      <c r="J8" s="733">
        <v>5987</v>
      </c>
      <c r="K8" s="733">
        <v>6781</v>
      </c>
      <c r="L8" s="733">
        <v>7847</v>
      </c>
      <c r="M8" s="733">
        <v>12592</v>
      </c>
      <c r="N8" s="735">
        <v>134401</v>
      </c>
      <c r="O8" s="366"/>
      <c r="P8" s="368">
        <v>10</v>
      </c>
    </row>
    <row r="9" spans="1:17" ht="18" customHeight="1">
      <c r="A9" s="732">
        <v>2003</v>
      </c>
      <c r="B9" s="733">
        <v>173127</v>
      </c>
      <c r="C9" s="733">
        <v>9491</v>
      </c>
      <c r="D9" s="733">
        <v>6950</v>
      </c>
      <c r="E9" s="733">
        <v>8226</v>
      </c>
      <c r="F9" s="733">
        <v>6721</v>
      </c>
      <c r="G9" s="733">
        <v>6519</v>
      </c>
      <c r="H9" s="733">
        <v>6507</v>
      </c>
      <c r="I9" s="733">
        <v>6195</v>
      </c>
      <c r="J9" s="733">
        <v>6025</v>
      </c>
      <c r="K9" s="733">
        <v>6745</v>
      </c>
      <c r="L9" s="733">
        <v>9781</v>
      </c>
      <c r="M9" s="733">
        <v>27905</v>
      </c>
      <c r="N9" s="735">
        <v>72062</v>
      </c>
      <c r="O9" s="366"/>
      <c r="P9" s="368">
        <v>9.06</v>
      </c>
    </row>
    <row r="10" spans="1:17" ht="18" customHeight="1">
      <c r="A10" s="732">
        <v>2004</v>
      </c>
      <c r="B10" s="733">
        <v>133465</v>
      </c>
      <c r="C10" s="733">
        <v>10252</v>
      </c>
      <c r="D10" s="733">
        <v>7486</v>
      </c>
      <c r="E10" s="733">
        <v>7871</v>
      </c>
      <c r="F10" s="733">
        <v>6838</v>
      </c>
      <c r="G10" s="733">
        <v>6515</v>
      </c>
      <c r="H10" s="733">
        <v>6943</v>
      </c>
      <c r="I10" s="733">
        <v>5554</v>
      </c>
      <c r="J10" s="733">
        <v>5378</v>
      </c>
      <c r="K10" s="733">
        <v>5469</v>
      </c>
      <c r="L10" s="733">
        <v>5550</v>
      </c>
      <c r="M10" s="733">
        <v>8771</v>
      </c>
      <c r="N10" s="735">
        <v>56838</v>
      </c>
      <c r="O10" s="366"/>
      <c r="P10" s="368">
        <v>8.36</v>
      </c>
    </row>
    <row r="11" spans="1:17" ht="18" customHeight="1">
      <c r="A11" s="732">
        <v>2005</v>
      </c>
      <c r="B11" s="733">
        <v>160896</v>
      </c>
      <c r="C11" s="733">
        <v>12519</v>
      </c>
      <c r="D11" s="733">
        <v>10176</v>
      </c>
      <c r="E11" s="733">
        <v>12602</v>
      </c>
      <c r="F11" s="733">
        <v>11740</v>
      </c>
      <c r="G11" s="733">
        <v>8695</v>
      </c>
      <c r="H11" s="733">
        <v>7651</v>
      </c>
      <c r="I11" s="733">
        <v>6113</v>
      </c>
      <c r="J11" s="733">
        <v>5875</v>
      </c>
      <c r="K11" s="733">
        <v>5721</v>
      </c>
      <c r="L11" s="733">
        <v>6316</v>
      </c>
      <c r="M11" s="733">
        <v>10291</v>
      </c>
      <c r="N11" s="735">
        <v>63197</v>
      </c>
      <c r="O11" s="366"/>
      <c r="P11" s="368">
        <v>7.97</v>
      </c>
    </row>
    <row r="12" spans="1:17" ht="18" customHeight="1">
      <c r="A12" s="732">
        <v>2006</v>
      </c>
      <c r="B12" s="733">
        <v>289785</v>
      </c>
      <c r="C12" s="733">
        <v>19355</v>
      </c>
      <c r="D12" s="733">
        <v>15379</v>
      </c>
      <c r="E12" s="733">
        <v>16566</v>
      </c>
      <c r="F12" s="733">
        <v>15261</v>
      </c>
      <c r="G12" s="733">
        <v>16313</v>
      </c>
      <c r="H12" s="733">
        <v>15234</v>
      </c>
      <c r="I12" s="733">
        <v>13717</v>
      </c>
      <c r="J12" s="733">
        <v>14393</v>
      </c>
      <c r="K12" s="733">
        <v>15269</v>
      </c>
      <c r="L12" s="733">
        <v>16823</v>
      </c>
      <c r="M12" s="733">
        <v>21143</v>
      </c>
      <c r="N12" s="735">
        <v>110332</v>
      </c>
      <c r="O12" s="366"/>
      <c r="P12" s="368">
        <v>8.31</v>
      </c>
    </row>
    <row r="13" spans="1:17" ht="18" customHeight="1">
      <c r="A13" s="732">
        <v>2007</v>
      </c>
      <c r="B13" s="733">
        <v>363338</v>
      </c>
      <c r="C13" s="733">
        <v>21411</v>
      </c>
      <c r="D13" s="733">
        <v>17205</v>
      </c>
      <c r="E13" s="733">
        <v>16118</v>
      </c>
      <c r="F13" s="733">
        <v>14196</v>
      </c>
      <c r="G13" s="733">
        <v>13948</v>
      </c>
      <c r="H13" s="733">
        <v>14221</v>
      </c>
      <c r="I13" s="733">
        <v>12990</v>
      </c>
      <c r="J13" s="733">
        <v>13430</v>
      </c>
      <c r="K13" s="733">
        <v>14525</v>
      </c>
      <c r="L13" s="733">
        <v>18115</v>
      </c>
      <c r="M13" s="733">
        <v>28337</v>
      </c>
      <c r="N13" s="735">
        <v>178842</v>
      </c>
      <c r="O13" s="366"/>
      <c r="P13" s="368">
        <v>9.0399999999999991</v>
      </c>
    </row>
    <row r="14" spans="1:17" ht="18" customHeight="1">
      <c r="A14" s="732">
        <v>2008</v>
      </c>
      <c r="B14" s="733">
        <v>417456</v>
      </c>
      <c r="C14" s="733">
        <v>26081</v>
      </c>
      <c r="D14" s="733">
        <v>18450</v>
      </c>
      <c r="E14" s="733">
        <v>18158</v>
      </c>
      <c r="F14" s="733">
        <v>16055</v>
      </c>
      <c r="G14" s="733">
        <v>15048</v>
      </c>
      <c r="H14" s="733">
        <v>14859</v>
      </c>
      <c r="I14" s="733">
        <v>13889</v>
      </c>
      <c r="J14" s="733">
        <v>14502</v>
      </c>
      <c r="K14" s="733">
        <v>15418</v>
      </c>
      <c r="L14" s="733">
        <v>17607</v>
      </c>
      <c r="M14" s="733">
        <v>30603</v>
      </c>
      <c r="N14" s="735">
        <v>216786</v>
      </c>
      <c r="O14" s="366"/>
      <c r="P14" s="368">
        <v>9.1300000000000008</v>
      </c>
    </row>
    <row r="15" spans="1:17" ht="18" customHeight="1">
      <c r="A15" s="732">
        <v>2009</v>
      </c>
      <c r="B15" s="733">
        <v>453147</v>
      </c>
      <c r="C15" s="733">
        <v>29037</v>
      </c>
      <c r="D15" s="733">
        <v>18622</v>
      </c>
      <c r="E15" s="733">
        <v>17171</v>
      </c>
      <c r="F15" s="733">
        <v>15735</v>
      </c>
      <c r="G15" s="733">
        <v>15518</v>
      </c>
      <c r="H15" s="733">
        <v>15088</v>
      </c>
      <c r="I15" s="733">
        <v>13920</v>
      </c>
      <c r="J15" s="733">
        <v>14312</v>
      </c>
      <c r="K15" s="733">
        <v>15474</v>
      </c>
      <c r="L15" s="733">
        <v>21441</v>
      </c>
      <c r="M15" s="733">
        <v>46661</v>
      </c>
      <c r="N15" s="735">
        <v>230168</v>
      </c>
      <c r="O15" s="366"/>
      <c r="P15" s="368">
        <v>9.25</v>
      </c>
    </row>
    <row r="16" spans="1:17" ht="18" customHeight="1">
      <c r="A16" s="732">
        <v>2010</v>
      </c>
      <c r="B16" s="733">
        <v>482012</v>
      </c>
      <c r="C16" s="733">
        <v>26033</v>
      </c>
      <c r="D16" s="733">
        <v>20116</v>
      </c>
      <c r="E16" s="733">
        <v>19111</v>
      </c>
      <c r="F16" s="733">
        <v>17293</v>
      </c>
      <c r="G16" s="733">
        <v>16624</v>
      </c>
      <c r="H16" s="733">
        <v>19072</v>
      </c>
      <c r="I16" s="733">
        <v>18869</v>
      </c>
      <c r="J16" s="733">
        <v>19112</v>
      </c>
      <c r="K16" s="733">
        <v>19153</v>
      </c>
      <c r="L16" s="733">
        <v>22573</v>
      </c>
      <c r="M16" s="733">
        <v>36881</v>
      </c>
      <c r="N16" s="735">
        <v>247175</v>
      </c>
      <c r="O16" s="366"/>
      <c r="P16" s="368">
        <v>9.2200000000000006</v>
      </c>
    </row>
    <row r="17" spans="1:16" ht="18" customHeight="1">
      <c r="A17" s="732">
        <v>2011</v>
      </c>
      <c r="B17" s="733">
        <v>485372</v>
      </c>
      <c r="C17" s="733">
        <v>28877</v>
      </c>
      <c r="D17" s="733">
        <v>23717</v>
      </c>
      <c r="E17" s="733">
        <v>21477</v>
      </c>
      <c r="F17" s="733">
        <v>19046</v>
      </c>
      <c r="G17" s="733">
        <v>18537</v>
      </c>
      <c r="H17" s="733">
        <v>18531</v>
      </c>
      <c r="I17" s="733">
        <v>17765</v>
      </c>
      <c r="J17" s="733">
        <v>19149</v>
      </c>
      <c r="K17" s="733">
        <v>20662</v>
      </c>
      <c r="L17" s="733">
        <v>26945</v>
      </c>
      <c r="M17" s="733">
        <v>47815</v>
      </c>
      <c r="N17" s="735">
        <v>222851</v>
      </c>
      <c r="O17" s="366"/>
      <c r="P17" s="368">
        <v>8.9700000000000006</v>
      </c>
    </row>
    <row r="18" spans="1:16" ht="18" customHeight="1">
      <c r="A18" s="732">
        <v>2012</v>
      </c>
      <c r="B18" s="733">
        <v>505335</v>
      </c>
      <c r="C18" s="733">
        <v>31404</v>
      </c>
      <c r="D18" s="733">
        <v>26659</v>
      </c>
      <c r="E18" s="733">
        <v>24811</v>
      </c>
      <c r="F18" s="733">
        <v>23639</v>
      </c>
      <c r="G18" s="733">
        <v>23187</v>
      </c>
      <c r="H18" s="733">
        <v>23028</v>
      </c>
      <c r="I18" s="733">
        <v>22957</v>
      </c>
      <c r="J18" s="733">
        <v>23806</v>
      </c>
      <c r="K18" s="733">
        <v>26119</v>
      </c>
      <c r="L18" s="733">
        <v>34245</v>
      </c>
      <c r="M18" s="733">
        <v>56768</v>
      </c>
      <c r="N18" s="735">
        <v>188712</v>
      </c>
      <c r="O18" s="366"/>
      <c r="P18" s="368">
        <v>8.56</v>
      </c>
    </row>
    <row r="19" spans="1:16" ht="18" customHeight="1">
      <c r="A19" s="732">
        <v>2013</v>
      </c>
      <c r="B19" s="733">
        <v>571056</v>
      </c>
      <c r="C19" s="733">
        <v>35064</v>
      </c>
      <c r="D19" s="733">
        <v>30328</v>
      </c>
      <c r="E19" s="733">
        <v>31735</v>
      </c>
      <c r="F19" s="733">
        <v>31746</v>
      </c>
      <c r="G19" s="733">
        <v>30525</v>
      </c>
      <c r="H19" s="733">
        <v>33561</v>
      </c>
      <c r="I19" s="733">
        <v>35627</v>
      </c>
      <c r="J19" s="733">
        <v>28135</v>
      </c>
      <c r="K19" s="733">
        <v>27179</v>
      </c>
      <c r="L19" s="733">
        <v>36037</v>
      </c>
      <c r="M19" s="733">
        <v>60985</v>
      </c>
      <c r="N19" s="735">
        <v>190134</v>
      </c>
      <c r="O19" s="366"/>
      <c r="P19" s="368">
        <v>8.24</v>
      </c>
    </row>
    <row r="20" spans="1:16" ht="18" customHeight="1">
      <c r="A20" s="732">
        <v>2014</v>
      </c>
      <c r="B20" s="733">
        <v>576730</v>
      </c>
      <c r="C20" s="733">
        <v>39220</v>
      </c>
      <c r="D20" s="733">
        <v>29618</v>
      </c>
      <c r="E20" s="733">
        <v>26350</v>
      </c>
      <c r="F20" s="733">
        <v>23110</v>
      </c>
      <c r="G20" s="733">
        <v>22040</v>
      </c>
      <c r="H20" s="733">
        <v>23827</v>
      </c>
      <c r="I20" s="733">
        <v>25609</v>
      </c>
      <c r="J20" s="733">
        <v>30321</v>
      </c>
      <c r="K20" s="733">
        <v>37626</v>
      </c>
      <c r="L20" s="733">
        <v>47411</v>
      </c>
      <c r="M20" s="733">
        <v>73913</v>
      </c>
      <c r="N20" s="735">
        <v>197685</v>
      </c>
      <c r="O20" s="366"/>
      <c r="P20" s="368">
        <v>8.57</v>
      </c>
    </row>
    <row r="21" spans="1:16" ht="18" customHeight="1">
      <c r="A21" s="732">
        <v>2015</v>
      </c>
      <c r="B21" s="733">
        <v>539787</v>
      </c>
      <c r="C21" s="733">
        <v>33333</v>
      </c>
      <c r="D21" s="733">
        <v>25460</v>
      </c>
      <c r="E21" s="733">
        <v>23780</v>
      </c>
      <c r="F21" s="733">
        <v>21306</v>
      </c>
      <c r="G21" s="733">
        <v>19983</v>
      </c>
      <c r="H21" s="733">
        <v>20758</v>
      </c>
      <c r="I21" s="733">
        <v>21025</v>
      </c>
      <c r="J21" s="733">
        <v>23038</v>
      </c>
      <c r="K21" s="733">
        <v>26516</v>
      </c>
      <c r="L21" s="733">
        <v>35781</v>
      </c>
      <c r="M21" s="733">
        <v>62572</v>
      </c>
      <c r="N21" s="735">
        <v>226235</v>
      </c>
      <c r="O21" s="366"/>
      <c r="P21" s="368">
        <v>8.89</v>
      </c>
    </row>
    <row r="22" spans="1:16" ht="18" customHeight="1">
      <c r="A22" s="732">
        <v>2016</v>
      </c>
      <c r="B22" s="733">
        <v>541959</v>
      </c>
      <c r="C22" s="733">
        <v>31344</v>
      </c>
      <c r="D22" s="733">
        <v>24003</v>
      </c>
      <c r="E22" s="733">
        <v>21911</v>
      </c>
      <c r="F22" s="733">
        <v>20970</v>
      </c>
      <c r="G22" s="733">
        <v>20296</v>
      </c>
      <c r="H22" s="733">
        <v>20112</v>
      </c>
      <c r="I22" s="733">
        <v>20664</v>
      </c>
      <c r="J22" s="733">
        <v>23132</v>
      </c>
      <c r="K22" s="733">
        <v>27276</v>
      </c>
      <c r="L22" s="733">
        <v>36695</v>
      </c>
      <c r="M22" s="733">
        <v>62316</v>
      </c>
      <c r="N22" s="735">
        <v>233240</v>
      </c>
      <c r="O22" s="366"/>
      <c r="P22" s="368">
        <v>9</v>
      </c>
    </row>
    <row r="23" spans="1:16" ht="18" customHeight="1">
      <c r="A23" s="732">
        <v>2017</v>
      </c>
      <c r="B23" s="733">
        <v>549398</v>
      </c>
      <c r="C23" s="733">
        <v>30580</v>
      </c>
      <c r="D23" s="733">
        <v>23150</v>
      </c>
      <c r="E23" s="733">
        <v>22212</v>
      </c>
      <c r="F23" s="733">
        <v>20532</v>
      </c>
      <c r="G23" s="733">
        <v>20242</v>
      </c>
      <c r="H23" s="733">
        <v>19970</v>
      </c>
      <c r="I23" s="733">
        <v>20111</v>
      </c>
      <c r="J23" s="733">
        <v>22038</v>
      </c>
      <c r="K23" s="733">
        <v>26708</v>
      </c>
      <c r="L23" s="733">
        <v>36722</v>
      </c>
      <c r="M23" s="733">
        <v>64602</v>
      </c>
      <c r="N23" s="735">
        <v>242531</v>
      </c>
      <c r="O23" s="366"/>
      <c r="P23" s="368">
        <v>9.09</v>
      </c>
    </row>
    <row r="24" spans="1:16" customFormat="1" ht="18" customHeight="1"/>
    <row r="25" spans="1:16" customFormat="1" ht="12.75" customHeight="1">
      <c r="A25" t="s">
        <v>434</v>
      </c>
    </row>
    <row r="26" spans="1:16" customFormat="1" ht="12.75" customHeight="1"/>
    <row r="27" spans="1:16" customFormat="1" ht="12.75" customHeight="1"/>
    <row r="28" spans="1:16" customFormat="1" ht="12.75" customHeight="1"/>
    <row r="29" spans="1:16" ht="30" customHeight="1">
      <c r="A29" s="15"/>
      <c r="B29" s="15"/>
      <c r="C29" s="15"/>
      <c r="D29" s="15"/>
      <c r="E29" s="15"/>
      <c r="F29" s="15"/>
      <c r="G29" s="15"/>
    </row>
    <row r="30" spans="1:16">
      <c r="A30" s="15"/>
      <c r="B30" s="15"/>
      <c r="C30" s="15"/>
      <c r="D30" s="15"/>
      <c r="E30" s="15"/>
      <c r="F30" s="15"/>
      <c r="G30" s="15"/>
    </row>
  </sheetData>
  <sheetProtection algorithmName="SHA-512" hashValue="JE4XuBj01bFyguFULaTjADTt3rYZWpGIbergfVmtZ6cL7j7IzPakpwyfE+vhxjRwDV+VzWwiT896i0eFiRBFFw==" saltValue="uHSvqIXnVnwGpMhv8dmQAg==" spinCount="100000" sheet="1" objects="1" scenarios="1"/>
  <mergeCells count="4">
    <mergeCell ref="A4:A5"/>
    <mergeCell ref="B4:B5"/>
    <mergeCell ref="C4:N4"/>
    <mergeCell ref="P4:P5"/>
  </mergeCells>
  <hyperlinks>
    <hyperlink ref="Q1" location="Indice!A1" display="volver al índice"/>
  </hyperlink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Q30"/>
  <sheetViews>
    <sheetView showGridLines="0" workbookViewId="0">
      <selection sqref="A1:A32"/>
    </sheetView>
  </sheetViews>
  <sheetFormatPr baseColWidth="10" defaultColWidth="11.44140625" defaultRowHeight="13.2"/>
  <cols>
    <col min="1" max="1" width="11.44140625" style="6"/>
    <col min="2" max="14" width="10.5546875" style="6" customWidth="1"/>
    <col min="15" max="15" width="2" style="6" customWidth="1"/>
    <col min="16" max="16" width="11.44140625" style="6" customWidth="1"/>
    <col min="17" max="17" width="10" style="6" customWidth="1"/>
    <col min="18" max="16384" width="11.44140625" style="6"/>
  </cols>
  <sheetData>
    <row r="1" spans="1:17" ht="24" customHeight="1" thickTop="1" thickBot="1">
      <c r="A1" s="499" t="s">
        <v>467</v>
      </c>
      <c r="B1" s="499"/>
      <c r="C1" s="499"/>
      <c r="D1" s="499"/>
      <c r="E1" s="499"/>
      <c r="F1" s="499"/>
      <c r="G1" s="499"/>
      <c r="H1" s="729"/>
      <c r="I1" s="467"/>
      <c r="J1" s="467"/>
      <c r="K1" s="467"/>
      <c r="L1" s="467"/>
      <c r="M1" s="467"/>
      <c r="N1" s="467"/>
      <c r="O1" s="467"/>
      <c r="P1" s="467"/>
      <c r="Q1" s="383" t="s">
        <v>285</v>
      </c>
    </row>
    <row r="2" spans="1:17" ht="18.75" customHeight="1">
      <c r="A2" s="736" t="s">
        <v>727</v>
      </c>
      <c r="B2" s="56"/>
      <c r="C2" s="56"/>
      <c r="D2" s="56"/>
      <c r="E2" s="56"/>
      <c r="F2" s="56"/>
      <c r="G2" s="56"/>
      <c r="H2" s="468"/>
      <c r="I2" s="56"/>
      <c r="J2" s="56"/>
      <c r="K2" s="56"/>
      <c r="L2" s="56"/>
      <c r="M2" s="56"/>
      <c r="N2" s="468"/>
      <c r="O2" s="468"/>
      <c r="P2" s="468"/>
    </row>
    <row r="3" spans="1:17">
      <c r="B3" s="71"/>
      <c r="N3" s="71"/>
      <c r="O3" s="71"/>
    </row>
    <row r="4" spans="1:17" ht="22.5" customHeight="1" thickBot="1">
      <c r="A4" s="1581" t="s">
        <v>236</v>
      </c>
      <c r="B4" s="1690" t="s">
        <v>0</v>
      </c>
      <c r="C4" s="1602" t="s">
        <v>432</v>
      </c>
      <c r="D4" s="1602"/>
      <c r="E4" s="1602"/>
      <c r="F4" s="1602"/>
      <c r="G4" s="1602"/>
      <c r="H4" s="1602"/>
      <c r="I4" s="1602"/>
      <c r="J4" s="1602"/>
      <c r="K4" s="1602"/>
      <c r="L4" s="1602"/>
      <c r="M4" s="1602"/>
      <c r="N4" s="1689"/>
      <c r="O4" s="369"/>
      <c r="P4" s="1688" t="s">
        <v>728</v>
      </c>
    </row>
    <row r="5" spans="1:17" ht="22.5" customHeight="1" thickBot="1">
      <c r="A5" s="1583"/>
      <c r="B5" s="1602"/>
      <c r="C5" s="519">
        <v>1</v>
      </c>
      <c r="D5" s="519">
        <v>2</v>
      </c>
      <c r="E5" s="519">
        <v>3</v>
      </c>
      <c r="F5" s="519">
        <v>4</v>
      </c>
      <c r="G5" s="519">
        <v>5</v>
      </c>
      <c r="H5" s="519">
        <v>6</v>
      </c>
      <c r="I5" s="519">
        <v>7</v>
      </c>
      <c r="J5" s="519">
        <v>8</v>
      </c>
      <c r="K5" s="519">
        <v>9</v>
      </c>
      <c r="L5" s="519">
        <v>10</v>
      </c>
      <c r="M5" s="519">
        <v>11</v>
      </c>
      <c r="N5" s="490">
        <v>12</v>
      </c>
      <c r="O5" s="46"/>
      <c r="P5" s="1688"/>
    </row>
    <row r="6" spans="1:17" ht="18" customHeight="1">
      <c r="A6" s="730">
        <v>1995</v>
      </c>
      <c r="B6" s="731">
        <v>1974246</v>
      </c>
      <c r="C6" s="731">
        <v>187080</v>
      </c>
      <c r="D6" s="731">
        <v>118720</v>
      </c>
      <c r="E6" s="731">
        <v>80626</v>
      </c>
      <c r="F6" s="731">
        <v>70284</v>
      </c>
      <c r="G6" s="731">
        <v>62705</v>
      </c>
      <c r="H6" s="731">
        <v>64059</v>
      </c>
      <c r="I6" s="731">
        <v>57218</v>
      </c>
      <c r="J6" s="731">
        <v>55197</v>
      </c>
      <c r="K6" s="731">
        <v>58595</v>
      </c>
      <c r="L6" s="731">
        <v>76440</v>
      </c>
      <c r="M6" s="731">
        <v>153659</v>
      </c>
      <c r="N6" s="734">
        <v>989663</v>
      </c>
      <c r="O6" s="366"/>
      <c r="P6" s="367">
        <v>8.7899999999999991</v>
      </c>
    </row>
    <row r="7" spans="1:17" ht="18" customHeight="1">
      <c r="A7" s="732">
        <v>1996</v>
      </c>
      <c r="B7" s="733">
        <v>1680043</v>
      </c>
      <c r="C7" s="733">
        <v>174414</v>
      </c>
      <c r="D7" s="733">
        <v>85875</v>
      </c>
      <c r="E7" s="733">
        <v>71159</v>
      </c>
      <c r="F7" s="733">
        <v>58556</v>
      </c>
      <c r="G7" s="733">
        <v>53404</v>
      </c>
      <c r="H7" s="733">
        <v>54423</v>
      </c>
      <c r="I7" s="733">
        <v>54600</v>
      </c>
      <c r="J7" s="733">
        <v>53510</v>
      </c>
      <c r="K7" s="733">
        <v>53883</v>
      </c>
      <c r="L7" s="733">
        <v>59536</v>
      </c>
      <c r="M7" s="733">
        <v>109707</v>
      </c>
      <c r="N7" s="735">
        <v>850976</v>
      </c>
      <c r="O7" s="366"/>
      <c r="P7" s="368">
        <v>8.75</v>
      </c>
    </row>
    <row r="8" spans="1:17" ht="18" customHeight="1">
      <c r="A8" s="732">
        <v>1997</v>
      </c>
      <c r="B8" s="733">
        <v>1428628</v>
      </c>
      <c r="C8" s="733">
        <v>167344</v>
      </c>
      <c r="D8" s="733">
        <v>71719</v>
      </c>
      <c r="E8" s="733">
        <v>65828</v>
      </c>
      <c r="F8" s="733">
        <v>52104</v>
      </c>
      <c r="G8" s="733">
        <v>44102</v>
      </c>
      <c r="H8" s="733">
        <v>45595</v>
      </c>
      <c r="I8" s="733">
        <v>39694</v>
      </c>
      <c r="J8" s="733">
        <v>40178</v>
      </c>
      <c r="K8" s="733">
        <v>38899</v>
      </c>
      <c r="L8" s="733">
        <v>45497</v>
      </c>
      <c r="M8" s="733">
        <v>92048</v>
      </c>
      <c r="N8" s="735">
        <v>725620</v>
      </c>
      <c r="O8" s="366"/>
      <c r="P8" s="368">
        <v>8.6300000000000008</v>
      </c>
    </row>
    <row r="9" spans="1:17" ht="18" customHeight="1">
      <c r="A9" s="732">
        <v>1998</v>
      </c>
      <c r="B9" s="733">
        <v>1217454</v>
      </c>
      <c r="C9" s="733">
        <v>142712</v>
      </c>
      <c r="D9" s="733">
        <v>58044</v>
      </c>
      <c r="E9" s="733">
        <v>51849</v>
      </c>
      <c r="F9" s="733">
        <v>39002</v>
      </c>
      <c r="G9" s="733">
        <v>35294</v>
      </c>
      <c r="H9" s="733">
        <v>36860</v>
      </c>
      <c r="I9" s="733">
        <v>34113</v>
      </c>
      <c r="J9" s="733">
        <v>40200</v>
      </c>
      <c r="K9" s="733">
        <v>70174</v>
      </c>
      <c r="L9" s="733">
        <v>143472</v>
      </c>
      <c r="M9" s="733">
        <v>69485</v>
      </c>
      <c r="N9" s="735">
        <v>496249</v>
      </c>
      <c r="O9" s="366"/>
      <c r="P9" s="368">
        <v>8.4700000000000006</v>
      </c>
    </row>
    <row r="10" spans="1:17" ht="18" customHeight="1">
      <c r="A10" s="732">
        <v>1999</v>
      </c>
      <c r="B10" s="733">
        <v>788985</v>
      </c>
      <c r="C10" s="733">
        <v>100917</v>
      </c>
      <c r="D10" s="733">
        <v>33973</v>
      </c>
      <c r="E10" s="733">
        <v>30210</v>
      </c>
      <c r="F10" s="733">
        <v>23666</v>
      </c>
      <c r="G10" s="733">
        <v>20635</v>
      </c>
      <c r="H10" s="733">
        <v>20415</v>
      </c>
      <c r="I10" s="733">
        <v>17770</v>
      </c>
      <c r="J10" s="733">
        <v>18589</v>
      </c>
      <c r="K10" s="733">
        <v>18929</v>
      </c>
      <c r="L10" s="733">
        <v>24740</v>
      </c>
      <c r="M10" s="733">
        <v>62095</v>
      </c>
      <c r="N10" s="735">
        <v>417046</v>
      </c>
      <c r="O10" s="366"/>
      <c r="P10" s="368">
        <v>8.82</v>
      </c>
    </row>
    <row r="11" spans="1:17" ht="18" customHeight="1">
      <c r="A11" s="732">
        <v>2000</v>
      </c>
      <c r="B11" s="733">
        <v>681162</v>
      </c>
      <c r="C11" s="733">
        <v>84876</v>
      </c>
      <c r="D11" s="733">
        <v>27394</v>
      </c>
      <c r="E11" s="733">
        <v>25053</v>
      </c>
      <c r="F11" s="733">
        <v>20986</v>
      </c>
      <c r="G11" s="733">
        <v>18714</v>
      </c>
      <c r="H11" s="733">
        <v>18380</v>
      </c>
      <c r="I11" s="733">
        <v>15453</v>
      </c>
      <c r="J11" s="733">
        <v>15155</v>
      </c>
      <c r="K11" s="733">
        <v>16892</v>
      </c>
      <c r="L11" s="733">
        <v>19416</v>
      </c>
      <c r="M11" s="733">
        <v>45599</v>
      </c>
      <c r="N11" s="735">
        <v>373244</v>
      </c>
      <c r="O11" s="366"/>
      <c r="P11" s="368">
        <v>8.89</v>
      </c>
    </row>
    <row r="12" spans="1:17" ht="18" customHeight="1">
      <c r="A12" s="732">
        <v>2001</v>
      </c>
      <c r="B12" s="733">
        <v>585129</v>
      </c>
      <c r="C12" s="733">
        <v>74605</v>
      </c>
      <c r="D12" s="733">
        <v>20671</v>
      </c>
      <c r="E12" s="733">
        <v>19297</v>
      </c>
      <c r="F12" s="733">
        <v>15878</v>
      </c>
      <c r="G12" s="733">
        <v>14262</v>
      </c>
      <c r="H12" s="733">
        <v>15586</v>
      </c>
      <c r="I12" s="733">
        <v>13882</v>
      </c>
      <c r="J12" s="733">
        <v>20684</v>
      </c>
      <c r="K12" s="733">
        <v>17448</v>
      </c>
      <c r="L12" s="733">
        <v>24215</v>
      </c>
      <c r="M12" s="733">
        <v>42907</v>
      </c>
      <c r="N12" s="735">
        <v>305694</v>
      </c>
      <c r="O12" s="366"/>
      <c r="P12" s="368">
        <v>8.89</v>
      </c>
    </row>
    <row r="13" spans="1:17" ht="18" customHeight="1">
      <c r="A13" s="732">
        <v>2002</v>
      </c>
      <c r="B13" s="733">
        <v>468447</v>
      </c>
      <c r="C13" s="733">
        <v>62941</v>
      </c>
      <c r="D13" s="733">
        <v>15300</v>
      </c>
      <c r="E13" s="733">
        <v>13312</v>
      </c>
      <c r="F13" s="733">
        <v>10690</v>
      </c>
      <c r="G13" s="733">
        <v>9826</v>
      </c>
      <c r="H13" s="733">
        <v>9987</v>
      </c>
      <c r="I13" s="733">
        <v>8550</v>
      </c>
      <c r="J13" s="733">
        <v>8380</v>
      </c>
      <c r="K13" s="733">
        <v>9186</v>
      </c>
      <c r="L13" s="733">
        <v>12186</v>
      </c>
      <c r="M13" s="733">
        <v>29089</v>
      </c>
      <c r="N13" s="735">
        <v>279000</v>
      </c>
      <c r="O13" s="366"/>
      <c r="P13" s="368">
        <v>9.15</v>
      </c>
    </row>
    <row r="14" spans="1:17" ht="18" customHeight="1">
      <c r="A14" s="732">
        <v>2003</v>
      </c>
      <c r="B14" s="733">
        <v>455092</v>
      </c>
      <c r="C14" s="733">
        <v>38540</v>
      </c>
      <c r="D14" s="733">
        <v>13669</v>
      </c>
      <c r="E14" s="733">
        <v>13785</v>
      </c>
      <c r="F14" s="733">
        <v>11803</v>
      </c>
      <c r="G14" s="733">
        <v>10394</v>
      </c>
      <c r="H14" s="733">
        <v>10762</v>
      </c>
      <c r="I14" s="733">
        <v>10048</v>
      </c>
      <c r="J14" s="733">
        <v>9861</v>
      </c>
      <c r="K14" s="733">
        <v>10729</v>
      </c>
      <c r="L14" s="733">
        <v>13470</v>
      </c>
      <c r="M14" s="733">
        <v>31041</v>
      </c>
      <c r="N14" s="735">
        <v>280990</v>
      </c>
      <c r="O14" s="366"/>
      <c r="P14" s="368">
        <v>9.59</v>
      </c>
    </row>
    <row r="15" spans="1:17" ht="18" customHeight="1">
      <c r="A15" s="732">
        <v>2004</v>
      </c>
      <c r="B15" s="733">
        <v>542394</v>
      </c>
      <c r="C15" s="733">
        <v>36553</v>
      </c>
      <c r="D15" s="733">
        <v>18537</v>
      </c>
      <c r="E15" s="733">
        <v>17874</v>
      </c>
      <c r="F15" s="733">
        <v>15950</v>
      </c>
      <c r="G15" s="733">
        <v>19770</v>
      </c>
      <c r="H15" s="733">
        <v>110155</v>
      </c>
      <c r="I15" s="733">
        <v>14411</v>
      </c>
      <c r="J15" s="733">
        <v>10853</v>
      </c>
      <c r="K15" s="733">
        <v>11126</v>
      </c>
      <c r="L15" s="733">
        <v>12979</v>
      </c>
      <c r="M15" s="733">
        <v>29115</v>
      </c>
      <c r="N15" s="735">
        <v>245071</v>
      </c>
      <c r="O15" s="366"/>
      <c r="P15" s="368">
        <v>8.5399999999999991</v>
      </c>
    </row>
    <row r="16" spans="1:17" ht="18" customHeight="1">
      <c r="A16" s="732">
        <v>2005</v>
      </c>
      <c r="B16" s="733">
        <v>517576</v>
      </c>
      <c r="C16" s="733">
        <v>31876</v>
      </c>
      <c r="D16" s="733">
        <v>16195</v>
      </c>
      <c r="E16" s="733">
        <v>17655</v>
      </c>
      <c r="F16" s="733">
        <v>13644</v>
      </c>
      <c r="G16" s="733">
        <v>12701</v>
      </c>
      <c r="H16" s="733">
        <v>12714</v>
      </c>
      <c r="I16" s="733">
        <v>10861</v>
      </c>
      <c r="J16" s="733">
        <v>10742</v>
      </c>
      <c r="K16" s="733">
        <v>10474</v>
      </c>
      <c r="L16" s="733">
        <v>12105</v>
      </c>
      <c r="M16" s="733">
        <v>23912</v>
      </c>
      <c r="N16" s="735">
        <v>344697</v>
      </c>
      <c r="O16" s="366"/>
      <c r="P16" s="368">
        <v>9.83</v>
      </c>
    </row>
    <row r="17" spans="1:16" ht="18" customHeight="1">
      <c r="A17" s="732">
        <v>2006</v>
      </c>
      <c r="B17" s="733">
        <v>523923</v>
      </c>
      <c r="C17" s="733">
        <v>32411</v>
      </c>
      <c r="D17" s="733">
        <v>16243</v>
      </c>
      <c r="E17" s="733">
        <v>17022</v>
      </c>
      <c r="F17" s="733">
        <v>13601</v>
      </c>
      <c r="G17" s="733">
        <v>11842</v>
      </c>
      <c r="H17" s="733">
        <v>12221</v>
      </c>
      <c r="I17" s="733">
        <v>10967</v>
      </c>
      <c r="J17" s="733">
        <v>11318</v>
      </c>
      <c r="K17" s="733">
        <v>12401</v>
      </c>
      <c r="L17" s="733">
        <v>12560</v>
      </c>
      <c r="M17" s="733">
        <v>22747</v>
      </c>
      <c r="N17" s="735">
        <v>350590</v>
      </c>
      <c r="O17" s="366"/>
      <c r="P17" s="368">
        <v>9.86</v>
      </c>
    </row>
    <row r="18" spans="1:16" ht="18" customHeight="1">
      <c r="A18" s="732">
        <v>2007</v>
      </c>
      <c r="B18" s="733">
        <v>546249</v>
      </c>
      <c r="C18" s="733">
        <v>34424</v>
      </c>
      <c r="D18" s="733">
        <v>48766</v>
      </c>
      <c r="E18" s="733">
        <v>17596</v>
      </c>
      <c r="F18" s="733">
        <v>13736</v>
      </c>
      <c r="G18" s="733">
        <v>13907</v>
      </c>
      <c r="H18" s="733">
        <v>14191</v>
      </c>
      <c r="I18" s="733">
        <v>12075</v>
      </c>
      <c r="J18" s="733">
        <v>11904</v>
      </c>
      <c r="K18" s="733">
        <v>12006</v>
      </c>
      <c r="L18" s="733">
        <v>19663</v>
      </c>
      <c r="M18" s="733">
        <v>22954</v>
      </c>
      <c r="N18" s="735">
        <v>325027</v>
      </c>
      <c r="O18" s="366"/>
      <c r="P18" s="368">
        <v>9.2100000000000009</v>
      </c>
    </row>
    <row r="19" spans="1:16" ht="18" customHeight="1">
      <c r="A19" s="732">
        <v>2008</v>
      </c>
      <c r="B19" s="733">
        <v>515662</v>
      </c>
      <c r="C19" s="733">
        <v>22269</v>
      </c>
      <c r="D19" s="733">
        <v>13685</v>
      </c>
      <c r="E19" s="733">
        <v>15574</v>
      </c>
      <c r="F19" s="733">
        <v>13266</v>
      </c>
      <c r="G19" s="733">
        <v>11976</v>
      </c>
      <c r="H19" s="733">
        <v>12586</v>
      </c>
      <c r="I19" s="733">
        <v>11615</v>
      </c>
      <c r="J19" s="733">
        <v>11621</v>
      </c>
      <c r="K19" s="733">
        <v>12023</v>
      </c>
      <c r="L19" s="733">
        <v>12603</v>
      </c>
      <c r="M19" s="733">
        <v>21992</v>
      </c>
      <c r="N19" s="735">
        <v>356452</v>
      </c>
      <c r="O19" s="366"/>
      <c r="P19" s="368">
        <v>10.11</v>
      </c>
    </row>
    <row r="20" spans="1:16" ht="18" customHeight="1">
      <c r="A20" s="732">
        <v>2009</v>
      </c>
      <c r="B20" s="733">
        <v>516594</v>
      </c>
      <c r="C20" s="733">
        <v>22684</v>
      </c>
      <c r="D20" s="733">
        <v>13872</v>
      </c>
      <c r="E20" s="733">
        <v>14318</v>
      </c>
      <c r="F20" s="733">
        <v>12808</v>
      </c>
      <c r="G20" s="733">
        <v>11660</v>
      </c>
      <c r="H20" s="733">
        <v>11657</v>
      </c>
      <c r="I20" s="733">
        <v>10985</v>
      </c>
      <c r="J20" s="733">
        <v>10887</v>
      </c>
      <c r="K20" s="733">
        <v>12614</v>
      </c>
      <c r="L20" s="733">
        <v>13752</v>
      </c>
      <c r="M20" s="733">
        <v>37230</v>
      </c>
      <c r="N20" s="735">
        <v>344127</v>
      </c>
      <c r="O20" s="366"/>
      <c r="P20" s="368">
        <v>10.119999999999999</v>
      </c>
    </row>
    <row r="21" spans="1:16" ht="18" customHeight="1">
      <c r="A21" s="732">
        <v>2010</v>
      </c>
      <c r="B21" s="733">
        <v>522295</v>
      </c>
      <c r="C21" s="733">
        <v>24558</v>
      </c>
      <c r="D21" s="733">
        <v>15117</v>
      </c>
      <c r="E21" s="733">
        <v>16452</v>
      </c>
      <c r="F21" s="733">
        <v>13041</v>
      </c>
      <c r="G21" s="733">
        <v>11098</v>
      </c>
      <c r="H21" s="733">
        <v>11277</v>
      </c>
      <c r="I21" s="733">
        <v>10300</v>
      </c>
      <c r="J21" s="733">
        <v>10168</v>
      </c>
      <c r="K21" s="733">
        <v>10100</v>
      </c>
      <c r="L21" s="733">
        <v>11256</v>
      </c>
      <c r="M21" s="733">
        <v>20290</v>
      </c>
      <c r="N21" s="735">
        <v>368638</v>
      </c>
      <c r="O21" s="366"/>
      <c r="P21" s="368">
        <v>10.119999999999999</v>
      </c>
    </row>
    <row r="22" spans="1:16" ht="18" customHeight="1">
      <c r="A22" s="732">
        <v>2011</v>
      </c>
      <c r="B22" s="733">
        <v>543008</v>
      </c>
      <c r="C22" s="733">
        <v>25250</v>
      </c>
      <c r="D22" s="733">
        <v>16014</v>
      </c>
      <c r="E22" s="733">
        <v>16934</v>
      </c>
      <c r="F22" s="733">
        <v>14366</v>
      </c>
      <c r="G22" s="733">
        <v>12915</v>
      </c>
      <c r="H22" s="733">
        <v>13165</v>
      </c>
      <c r="I22" s="733">
        <v>12613</v>
      </c>
      <c r="J22" s="733">
        <v>12316</v>
      </c>
      <c r="K22" s="733">
        <v>12078</v>
      </c>
      <c r="L22" s="733">
        <v>14771</v>
      </c>
      <c r="M22" s="733">
        <v>41328</v>
      </c>
      <c r="N22" s="735">
        <v>351258</v>
      </c>
      <c r="O22" s="366"/>
      <c r="P22" s="368">
        <v>9.99</v>
      </c>
    </row>
    <row r="23" spans="1:16" ht="18" customHeight="1">
      <c r="A23" s="732">
        <v>2012</v>
      </c>
      <c r="B23" s="733">
        <v>562729</v>
      </c>
      <c r="C23" s="733">
        <v>27144</v>
      </c>
      <c r="D23" s="733">
        <v>17442</v>
      </c>
      <c r="E23" s="733">
        <v>17749</v>
      </c>
      <c r="F23" s="733">
        <v>14965</v>
      </c>
      <c r="G23" s="733">
        <v>13735</v>
      </c>
      <c r="H23" s="733">
        <v>13874</v>
      </c>
      <c r="I23" s="733">
        <v>13558</v>
      </c>
      <c r="J23" s="733">
        <v>12198</v>
      </c>
      <c r="K23" s="733">
        <v>12181</v>
      </c>
      <c r="L23" s="733">
        <v>13304</v>
      </c>
      <c r="M23" s="733">
        <v>22608</v>
      </c>
      <c r="N23" s="735">
        <v>383971</v>
      </c>
      <c r="O23" s="366"/>
      <c r="P23" s="368">
        <v>9.98</v>
      </c>
    </row>
    <row r="24" spans="1:16" ht="18" customHeight="1">
      <c r="A24" s="732">
        <v>2013</v>
      </c>
      <c r="B24" s="733">
        <v>586772</v>
      </c>
      <c r="C24" s="733">
        <v>26667</v>
      </c>
      <c r="D24" s="733">
        <v>16600</v>
      </c>
      <c r="E24" s="733">
        <v>17598</v>
      </c>
      <c r="F24" s="733">
        <v>16057</v>
      </c>
      <c r="G24" s="733">
        <v>14515</v>
      </c>
      <c r="H24" s="733">
        <v>15032</v>
      </c>
      <c r="I24" s="733">
        <v>14526</v>
      </c>
      <c r="J24" s="733">
        <v>14869</v>
      </c>
      <c r="K24" s="733">
        <v>15109</v>
      </c>
      <c r="L24" s="733">
        <v>15075</v>
      </c>
      <c r="M24" s="733">
        <v>30137</v>
      </c>
      <c r="N24" s="735">
        <v>390587</v>
      </c>
      <c r="O24" s="366"/>
      <c r="P24" s="368">
        <v>10</v>
      </c>
    </row>
    <row r="25" spans="1:16" ht="18" customHeight="1">
      <c r="A25" s="732">
        <v>2014</v>
      </c>
      <c r="B25" s="733">
        <v>574940</v>
      </c>
      <c r="C25" s="733">
        <v>26062</v>
      </c>
      <c r="D25" s="733">
        <v>18384</v>
      </c>
      <c r="E25" s="733">
        <v>18055</v>
      </c>
      <c r="F25" s="733">
        <v>14740</v>
      </c>
      <c r="G25" s="733">
        <v>13802</v>
      </c>
      <c r="H25" s="733">
        <v>13933</v>
      </c>
      <c r="I25" s="733">
        <v>12754</v>
      </c>
      <c r="J25" s="733">
        <v>12422</v>
      </c>
      <c r="K25" s="733">
        <v>13603</v>
      </c>
      <c r="L25" s="733">
        <v>16450</v>
      </c>
      <c r="M25" s="733">
        <v>35314</v>
      </c>
      <c r="N25" s="735">
        <v>379421</v>
      </c>
      <c r="O25" s="366"/>
      <c r="P25" s="368">
        <v>9.99</v>
      </c>
    </row>
    <row r="26" spans="1:16" ht="18" customHeight="1">
      <c r="A26" s="732">
        <v>2015</v>
      </c>
      <c r="B26" s="733">
        <v>580101</v>
      </c>
      <c r="C26" s="733">
        <v>26522</v>
      </c>
      <c r="D26" s="733">
        <v>17938</v>
      </c>
      <c r="E26" s="733">
        <v>19356</v>
      </c>
      <c r="F26" s="733">
        <v>18202</v>
      </c>
      <c r="G26" s="733">
        <v>15357</v>
      </c>
      <c r="H26" s="733">
        <v>15597</v>
      </c>
      <c r="I26" s="733">
        <v>14181</v>
      </c>
      <c r="J26" s="733">
        <v>14332</v>
      </c>
      <c r="K26" s="733">
        <v>15194</v>
      </c>
      <c r="L26" s="733">
        <v>20031</v>
      </c>
      <c r="M26" s="733">
        <v>44066</v>
      </c>
      <c r="N26" s="735">
        <v>359325</v>
      </c>
      <c r="O26" s="366"/>
      <c r="P26" s="368">
        <v>9.85</v>
      </c>
    </row>
    <row r="27" spans="1:16" ht="18" customHeight="1">
      <c r="A27" s="732">
        <v>2016</v>
      </c>
      <c r="B27" s="733">
        <v>606465</v>
      </c>
      <c r="C27" s="733">
        <v>29826</v>
      </c>
      <c r="D27" s="733">
        <v>22070</v>
      </c>
      <c r="E27" s="733">
        <v>21911</v>
      </c>
      <c r="F27" s="733">
        <v>21206</v>
      </c>
      <c r="G27" s="733">
        <v>16868</v>
      </c>
      <c r="H27" s="733">
        <v>16869</v>
      </c>
      <c r="I27" s="733">
        <v>17382</v>
      </c>
      <c r="J27" s="733">
        <v>21904</v>
      </c>
      <c r="K27" s="733">
        <v>18770</v>
      </c>
      <c r="L27" s="733">
        <v>25945</v>
      </c>
      <c r="M27" s="733">
        <v>50857</v>
      </c>
      <c r="N27" s="735">
        <v>342857</v>
      </c>
      <c r="O27" s="366"/>
      <c r="P27" s="368">
        <v>9.58</v>
      </c>
    </row>
    <row r="28" spans="1:16" ht="18" customHeight="1">
      <c r="A28" s="732">
        <v>2017</v>
      </c>
      <c r="B28" s="733">
        <v>582962</v>
      </c>
      <c r="C28" s="733">
        <v>33083</v>
      </c>
      <c r="D28" s="733">
        <v>22303</v>
      </c>
      <c r="E28" s="733">
        <v>23789</v>
      </c>
      <c r="F28" s="733">
        <v>18586</v>
      </c>
      <c r="G28" s="733">
        <v>16119</v>
      </c>
      <c r="H28" s="733">
        <v>15673</v>
      </c>
      <c r="I28" s="733">
        <v>15228</v>
      </c>
      <c r="J28" s="733">
        <v>15447</v>
      </c>
      <c r="K28" s="733">
        <v>16074</v>
      </c>
      <c r="L28" s="733">
        <v>19467</v>
      </c>
      <c r="M28" s="733">
        <v>37515</v>
      </c>
      <c r="N28" s="735">
        <v>349678</v>
      </c>
      <c r="O28" s="366"/>
      <c r="P28" s="368">
        <v>9.57</v>
      </c>
    </row>
    <row r="29" spans="1:16" ht="30" customHeight="1">
      <c r="A29" s="15"/>
      <c r="B29" s="15"/>
      <c r="C29" s="15"/>
      <c r="D29" s="15"/>
      <c r="E29" s="15"/>
      <c r="F29" s="15"/>
      <c r="G29" s="15"/>
    </row>
    <row r="30" spans="1:16">
      <c r="A30" s="15" t="s">
        <v>434</v>
      </c>
      <c r="B30" s="15"/>
      <c r="C30" s="15"/>
      <c r="D30" s="15"/>
      <c r="E30" s="15"/>
      <c r="F30" s="15"/>
      <c r="G30" s="15"/>
    </row>
  </sheetData>
  <sheetProtection algorithmName="SHA-512" hashValue="BbqWM8fERfdyfFvNMX1Zj+azlub8B1GZn6cwazLzak/+C755dkPYvsKl6vz095O8ioR0mNr65tbMzplXOFXtRQ==" saltValue="6xuDnCDrQNe11qOADlVgJg==" spinCount="100000" sheet="1" objects="1" scenarios="1"/>
  <mergeCells count="4">
    <mergeCell ref="A4:A5"/>
    <mergeCell ref="B4:B5"/>
    <mergeCell ref="C4:N4"/>
    <mergeCell ref="P4:P5"/>
  </mergeCells>
  <hyperlinks>
    <hyperlink ref="Q1" location="Indice!A1" display="volver al índice"/>
  </hyperlinks>
  <pageMargins left="0.70866141732283472" right="0.70866141732283472" top="0.74803149606299213" bottom="0.74803149606299213" header="0.31496062992125984" footer="0.31496062992125984"/>
  <pageSetup paperSize="9" scale="82"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Q30"/>
  <sheetViews>
    <sheetView showGridLines="0" workbookViewId="0">
      <selection sqref="A1:A32"/>
    </sheetView>
  </sheetViews>
  <sheetFormatPr baseColWidth="10" defaultColWidth="11.44140625" defaultRowHeight="13.2"/>
  <cols>
    <col min="1" max="1" width="11.44140625" style="6"/>
    <col min="2" max="14" width="10.5546875" style="6" customWidth="1"/>
    <col min="15" max="15" width="2" style="6" customWidth="1"/>
    <col min="16" max="16" width="11.44140625" style="6" customWidth="1"/>
    <col min="17" max="17" width="10" style="6" customWidth="1"/>
    <col min="18" max="16384" width="11.44140625" style="6"/>
  </cols>
  <sheetData>
    <row r="1" spans="1:17" ht="24" customHeight="1" thickTop="1" thickBot="1">
      <c r="A1" s="499" t="s">
        <v>1193</v>
      </c>
      <c r="B1" s="499"/>
      <c r="C1" s="499"/>
      <c r="D1" s="499"/>
      <c r="E1" s="499"/>
      <c r="F1" s="499"/>
      <c r="G1" s="499"/>
      <c r="H1" s="729"/>
      <c r="I1" s="467"/>
      <c r="J1" s="467"/>
      <c r="K1" s="467"/>
      <c r="L1" s="467"/>
      <c r="M1" s="467"/>
      <c r="N1" s="467"/>
      <c r="O1" s="467"/>
      <c r="P1" s="467"/>
      <c r="Q1" s="383" t="s">
        <v>285</v>
      </c>
    </row>
    <row r="2" spans="1:17" ht="18.75" customHeight="1">
      <c r="A2" s="736" t="s">
        <v>727</v>
      </c>
      <c r="B2" s="56"/>
      <c r="C2" s="56"/>
      <c r="D2" s="56"/>
      <c r="E2" s="56"/>
      <c r="F2" s="56"/>
      <c r="G2" s="56"/>
      <c r="H2" s="468"/>
      <c r="I2" s="56"/>
      <c r="J2" s="56"/>
      <c r="K2" s="56"/>
      <c r="L2" s="56"/>
      <c r="M2" s="56"/>
      <c r="N2" s="468"/>
      <c r="O2" s="468"/>
      <c r="P2" s="468"/>
    </row>
    <row r="3" spans="1:17">
      <c r="B3" s="71"/>
      <c r="N3" s="71"/>
      <c r="O3" s="71"/>
    </row>
    <row r="4" spans="1:17" ht="22.5" customHeight="1" thickBot="1">
      <c r="A4" s="1581" t="s">
        <v>236</v>
      </c>
      <c r="B4" s="1690" t="s">
        <v>0</v>
      </c>
      <c r="C4" s="1602" t="s">
        <v>432</v>
      </c>
      <c r="D4" s="1602"/>
      <c r="E4" s="1602"/>
      <c r="F4" s="1602"/>
      <c r="G4" s="1602"/>
      <c r="H4" s="1602"/>
      <c r="I4" s="1602"/>
      <c r="J4" s="1602"/>
      <c r="K4" s="1602"/>
      <c r="L4" s="1602"/>
      <c r="M4" s="1602"/>
      <c r="N4" s="1689"/>
      <c r="O4" s="369"/>
      <c r="P4" s="1688" t="s">
        <v>728</v>
      </c>
    </row>
    <row r="5" spans="1:17" ht="22.5" customHeight="1" thickBot="1">
      <c r="A5" s="1583"/>
      <c r="B5" s="1602"/>
      <c r="C5" s="519">
        <v>1</v>
      </c>
      <c r="D5" s="519">
        <v>2</v>
      </c>
      <c r="E5" s="519">
        <v>3</v>
      </c>
      <c r="F5" s="519">
        <v>4</v>
      </c>
      <c r="G5" s="519">
        <v>5</v>
      </c>
      <c r="H5" s="519">
        <v>6</v>
      </c>
      <c r="I5" s="519">
        <v>7</v>
      </c>
      <c r="J5" s="519">
        <v>8</v>
      </c>
      <c r="K5" s="519">
        <v>9</v>
      </c>
      <c r="L5" s="519">
        <v>10</v>
      </c>
      <c r="M5" s="519">
        <v>11</v>
      </c>
      <c r="N5" s="490">
        <v>12</v>
      </c>
      <c r="O5" s="46"/>
      <c r="P5" s="1688"/>
    </row>
    <row r="6" spans="1:17" ht="18" customHeight="1">
      <c r="A6" s="730">
        <v>1999</v>
      </c>
      <c r="B6" s="731">
        <v>809393</v>
      </c>
      <c r="C6" s="731">
        <v>111928</v>
      </c>
      <c r="D6" s="731">
        <v>64479</v>
      </c>
      <c r="E6" s="731">
        <v>47978</v>
      </c>
      <c r="F6" s="731">
        <v>40208</v>
      </c>
      <c r="G6" s="731">
        <v>35307</v>
      </c>
      <c r="H6" s="731">
        <v>32263</v>
      </c>
      <c r="I6" s="731">
        <v>30579</v>
      </c>
      <c r="J6" s="731">
        <v>31175</v>
      </c>
      <c r="K6" s="731">
        <v>31814</v>
      </c>
      <c r="L6" s="731">
        <v>36678</v>
      </c>
      <c r="M6" s="731">
        <v>68987</v>
      </c>
      <c r="N6" s="734">
        <v>277997</v>
      </c>
      <c r="O6" s="366"/>
      <c r="P6" s="367">
        <v>7.57</v>
      </c>
    </row>
    <row r="7" spans="1:17" ht="18" customHeight="1">
      <c r="A7" s="732">
        <v>2000</v>
      </c>
      <c r="B7" s="733">
        <v>769123</v>
      </c>
      <c r="C7" s="733">
        <v>110061</v>
      </c>
      <c r="D7" s="733">
        <v>55161</v>
      </c>
      <c r="E7" s="733">
        <v>48638</v>
      </c>
      <c r="F7" s="733">
        <v>38069</v>
      </c>
      <c r="G7" s="733">
        <v>30842</v>
      </c>
      <c r="H7" s="733">
        <v>30839</v>
      </c>
      <c r="I7" s="733">
        <v>25671</v>
      </c>
      <c r="J7" s="733">
        <v>25539</v>
      </c>
      <c r="K7" s="733">
        <v>29967</v>
      </c>
      <c r="L7" s="733">
        <v>28480</v>
      </c>
      <c r="M7" s="733">
        <v>50235</v>
      </c>
      <c r="N7" s="735">
        <v>295621</v>
      </c>
      <c r="O7" s="366"/>
      <c r="P7" s="368">
        <v>7.67</v>
      </c>
    </row>
    <row r="8" spans="1:17" ht="18" customHeight="1">
      <c r="A8" s="732">
        <v>2001</v>
      </c>
      <c r="B8" s="733">
        <v>698638</v>
      </c>
      <c r="C8" s="733">
        <v>103642</v>
      </c>
      <c r="D8" s="733">
        <v>47909</v>
      </c>
      <c r="E8" s="733">
        <v>37739</v>
      </c>
      <c r="F8" s="733">
        <v>30218</v>
      </c>
      <c r="G8" s="733">
        <v>26813</v>
      </c>
      <c r="H8" s="733">
        <v>27583</v>
      </c>
      <c r="I8" s="733">
        <v>23586</v>
      </c>
      <c r="J8" s="733">
        <v>23405</v>
      </c>
      <c r="K8" s="733">
        <v>23235</v>
      </c>
      <c r="L8" s="733">
        <v>27026</v>
      </c>
      <c r="M8" s="733">
        <v>42778</v>
      </c>
      <c r="N8" s="735">
        <v>284704</v>
      </c>
      <c r="O8" s="366"/>
      <c r="P8" s="368">
        <v>7.8</v>
      </c>
    </row>
    <row r="9" spans="1:17" ht="18" customHeight="1">
      <c r="A9" s="732">
        <v>2002</v>
      </c>
      <c r="B9" s="733">
        <v>576235</v>
      </c>
      <c r="C9" s="733">
        <v>94931</v>
      </c>
      <c r="D9" s="733">
        <v>41169</v>
      </c>
      <c r="E9" s="733">
        <v>30264</v>
      </c>
      <c r="F9" s="733">
        <v>23349</v>
      </c>
      <c r="G9" s="733">
        <v>18953</v>
      </c>
      <c r="H9" s="733">
        <v>16576</v>
      </c>
      <c r="I9" s="733">
        <v>15286</v>
      </c>
      <c r="J9" s="733">
        <v>14377</v>
      </c>
      <c r="K9" s="733">
        <v>14877</v>
      </c>
      <c r="L9" s="733">
        <v>17957</v>
      </c>
      <c r="M9" s="733">
        <v>32211</v>
      </c>
      <c r="N9" s="735">
        <v>256285</v>
      </c>
      <c r="O9" s="366"/>
      <c r="P9" s="368">
        <v>7.85</v>
      </c>
    </row>
    <row r="10" spans="1:17" ht="18" customHeight="1">
      <c r="A10" s="732">
        <v>2003</v>
      </c>
      <c r="B10" s="733">
        <v>681406</v>
      </c>
      <c r="C10" s="733">
        <v>107550</v>
      </c>
      <c r="D10" s="733">
        <v>48311</v>
      </c>
      <c r="E10" s="733">
        <v>40925</v>
      </c>
      <c r="F10" s="733">
        <v>31591</v>
      </c>
      <c r="G10" s="733">
        <v>27712</v>
      </c>
      <c r="H10" s="733">
        <v>24089</v>
      </c>
      <c r="I10" s="733">
        <v>21392</v>
      </c>
      <c r="J10" s="733">
        <v>20698</v>
      </c>
      <c r="K10" s="733">
        <v>20708</v>
      </c>
      <c r="L10" s="733">
        <v>21639</v>
      </c>
      <c r="M10" s="733">
        <v>37176</v>
      </c>
      <c r="N10" s="735">
        <v>279615</v>
      </c>
      <c r="O10" s="366"/>
      <c r="P10" s="368">
        <v>7.66</v>
      </c>
    </row>
    <row r="11" spans="1:17" ht="18" customHeight="1">
      <c r="A11" s="732">
        <v>2004</v>
      </c>
      <c r="B11" s="733">
        <v>1111093</v>
      </c>
      <c r="C11" s="733">
        <v>158013</v>
      </c>
      <c r="D11" s="733">
        <v>76296</v>
      </c>
      <c r="E11" s="733">
        <v>58465</v>
      </c>
      <c r="F11" s="733">
        <v>53206</v>
      </c>
      <c r="G11" s="733">
        <v>51570</v>
      </c>
      <c r="H11" s="733">
        <v>255253</v>
      </c>
      <c r="I11" s="733">
        <v>58321</v>
      </c>
      <c r="J11" s="733">
        <v>32732</v>
      </c>
      <c r="K11" s="733">
        <v>31134</v>
      </c>
      <c r="L11" s="733">
        <v>29416</v>
      </c>
      <c r="M11" s="733">
        <v>46483</v>
      </c>
      <c r="N11" s="735">
        <v>260204</v>
      </c>
      <c r="O11" s="366"/>
      <c r="P11" s="368">
        <v>6.63</v>
      </c>
    </row>
    <row r="12" spans="1:17" ht="18" customHeight="1">
      <c r="A12" s="732">
        <v>2005</v>
      </c>
      <c r="B12" s="733">
        <v>1120651</v>
      </c>
      <c r="C12" s="733">
        <v>99987</v>
      </c>
      <c r="D12" s="733">
        <v>63401</v>
      </c>
      <c r="E12" s="733">
        <v>53868</v>
      </c>
      <c r="F12" s="733">
        <v>46226</v>
      </c>
      <c r="G12" s="733">
        <v>41689</v>
      </c>
      <c r="H12" s="733">
        <v>37366</v>
      </c>
      <c r="I12" s="733">
        <v>36542</v>
      </c>
      <c r="J12" s="733">
        <v>37204</v>
      </c>
      <c r="K12" s="733">
        <v>36629</v>
      </c>
      <c r="L12" s="733">
        <v>35715</v>
      </c>
      <c r="M12" s="733">
        <v>48429</v>
      </c>
      <c r="N12" s="735">
        <v>583595</v>
      </c>
      <c r="O12" s="366"/>
      <c r="P12" s="368">
        <v>8.73</v>
      </c>
    </row>
    <row r="13" spans="1:17" ht="18" customHeight="1">
      <c r="A13" s="732">
        <v>2006</v>
      </c>
      <c r="B13" s="733">
        <v>1250192</v>
      </c>
      <c r="C13" s="733">
        <v>97361</v>
      </c>
      <c r="D13" s="733">
        <v>65967</v>
      </c>
      <c r="E13" s="733">
        <v>59181</v>
      </c>
      <c r="F13" s="733">
        <v>51122</v>
      </c>
      <c r="G13" s="733">
        <v>45797</v>
      </c>
      <c r="H13" s="733">
        <v>43487</v>
      </c>
      <c r="I13" s="733">
        <v>41726</v>
      </c>
      <c r="J13" s="733">
        <v>39809</v>
      </c>
      <c r="K13" s="733">
        <v>39461</v>
      </c>
      <c r="L13" s="733">
        <v>38053</v>
      </c>
      <c r="M13" s="733">
        <v>50997</v>
      </c>
      <c r="N13" s="735">
        <v>677231</v>
      </c>
      <c r="O13" s="366"/>
      <c r="P13" s="368">
        <v>8.91</v>
      </c>
    </row>
    <row r="14" spans="1:17" ht="18" customHeight="1">
      <c r="A14" s="732">
        <v>2007</v>
      </c>
      <c r="B14" s="733">
        <v>1394307</v>
      </c>
      <c r="C14" s="733">
        <v>100782</v>
      </c>
      <c r="D14" s="733">
        <v>70575</v>
      </c>
      <c r="E14" s="733">
        <v>64071</v>
      </c>
      <c r="F14" s="733">
        <v>57391</v>
      </c>
      <c r="G14" s="733">
        <v>49829</v>
      </c>
      <c r="H14" s="733">
        <v>45721</v>
      </c>
      <c r="I14" s="733">
        <v>44017</v>
      </c>
      <c r="J14" s="733">
        <v>43117</v>
      </c>
      <c r="K14" s="733">
        <v>43154</v>
      </c>
      <c r="L14" s="733">
        <v>102933</v>
      </c>
      <c r="M14" s="733">
        <v>58808</v>
      </c>
      <c r="N14" s="735">
        <v>713909</v>
      </c>
      <c r="O14" s="366"/>
      <c r="P14" s="368">
        <v>8.94</v>
      </c>
    </row>
    <row r="15" spans="1:17" ht="18" customHeight="1">
      <c r="A15" s="732">
        <v>2008</v>
      </c>
      <c r="B15" s="733">
        <v>1474188</v>
      </c>
      <c r="C15" s="733">
        <v>101712</v>
      </c>
      <c r="D15" s="733">
        <v>74599</v>
      </c>
      <c r="E15" s="733">
        <v>70956</v>
      </c>
      <c r="F15" s="733">
        <v>63987</v>
      </c>
      <c r="G15" s="733">
        <v>57508</v>
      </c>
      <c r="H15" s="733">
        <v>51957</v>
      </c>
      <c r="I15" s="733">
        <v>53876</v>
      </c>
      <c r="J15" s="733">
        <v>51978</v>
      </c>
      <c r="K15" s="733">
        <v>50569</v>
      </c>
      <c r="L15" s="733">
        <v>51319</v>
      </c>
      <c r="M15" s="733">
        <v>77046</v>
      </c>
      <c r="N15" s="735">
        <v>768681</v>
      </c>
      <c r="O15" s="366"/>
      <c r="P15" s="368">
        <v>8.92</v>
      </c>
    </row>
    <row r="16" spans="1:17" ht="18" customHeight="1">
      <c r="A16" s="732">
        <v>2009</v>
      </c>
      <c r="B16" s="733">
        <v>1550592</v>
      </c>
      <c r="C16" s="733">
        <v>110580</v>
      </c>
      <c r="D16" s="733">
        <v>80014</v>
      </c>
      <c r="E16" s="733">
        <v>72786</v>
      </c>
      <c r="F16" s="733">
        <v>65030</v>
      </c>
      <c r="G16" s="733">
        <v>53985</v>
      </c>
      <c r="H16" s="733">
        <v>50148</v>
      </c>
      <c r="I16" s="733">
        <v>50150</v>
      </c>
      <c r="J16" s="733">
        <v>48387</v>
      </c>
      <c r="K16" s="733">
        <v>49305</v>
      </c>
      <c r="L16" s="733">
        <v>49014</v>
      </c>
      <c r="M16" s="733">
        <v>65717</v>
      </c>
      <c r="N16" s="735">
        <v>855476</v>
      </c>
      <c r="O16" s="366"/>
      <c r="P16" s="368">
        <v>9.02</v>
      </c>
    </row>
    <row r="17" spans="1:17" ht="18" customHeight="1">
      <c r="A17" s="732">
        <v>2010</v>
      </c>
      <c r="B17" s="733">
        <v>1661083</v>
      </c>
      <c r="C17" s="733">
        <v>118268</v>
      </c>
      <c r="D17" s="733">
        <v>82437</v>
      </c>
      <c r="E17" s="733">
        <v>68016</v>
      </c>
      <c r="F17" s="733">
        <v>138258</v>
      </c>
      <c r="G17" s="733">
        <v>67618</v>
      </c>
      <c r="H17" s="733">
        <v>55349</v>
      </c>
      <c r="I17" s="733">
        <v>62838</v>
      </c>
      <c r="J17" s="733">
        <v>50673</v>
      </c>
      <c r="K17" s="733">
        <v>52365</v>
      </c>
      <c r="L17" s="733">
        <v>52160</v>
      </c>
      <c r="M17" s="733">
        <v>71634</v>
      </c>
      <c r="N17" s="735">
        <v>841467</v>
      </c>
      <c r="O17" s="366"/>
      <c r="P17" s="368">
        <v>8.69</v>
      </c>
    </row>
    <row r="18" spans="1:17" ht="18" customHeight="1">
      <c r="A18" s="732">
        <v>2011</v>
      </c>
      <c r="B18" s="733">
        <v>1752759</v>
      </c>
      <c r="C18" s="733">
        <v>101976</v>
      </c>
      <c r="D18" s="733">
        <v>81245</v>
      </c>
      <c r="E18" s="733">
        <v>77520</v>
      </c>
      <c r="F18" s="733">
        <v>69275</v>
      </c>
      <c r="G18" s="733">
        <v>69213</v>
      </c>
      <c r="H18" s="733">
        <v>57044</v>
      </c>
      <c r="I18" s="733">
        <v>63352</v>
      </c>
      <c r="J18" s="733">
        <v>55665</v>
      </c>
      <c r="K18" s="733">
        <v>60982</v>
      </c>
      <c r="L18" s="733">
        <v>58176</v>
      </c>
      <c r="M18" s="733">
        <v>188786</v>
      </c>
      <c r="N18" s="735">
        <v>869525</v>
      </c>
      <c r="O18" s="366"/>
      <c r="P18" s="368">
        <v>9.1199999999999992</v>
      </c>
    </row>
    <row r="19" spans="1:17" ht="18" customHeight="1">
      <c r="A19" s="732">
        <v>2012</v>
      </c>
      <c r="B19" s="733">
        <v>1858618</v>
      </c>
      <c r="C19" s="733">
        <v>106754</v>
      </c>
      <c r="D19" s="733">
        <v>89589</v>
      </c>
      <c r="E19" s="733">
        <v>75374</v>
      </c>
      <c r="F19" s="733">
        <v>69504</v>
      </c>
      <c r="G19" s="733">
        <v>68028</v>
      </c>
      <c r="H19" s="733">
        <v>65685</v>
      </c>
      <c r="I19" s="733">
        <v>61905</v>
      </c>
      <c r="J19" s="733">
        <v>57452</v>
      </c>
      <c r="K19" s="733">
        <v>56606</v>
      </c>
      <c r="L19" s="733">
        <v>59922</v>
      </c>
      <c r="M19" s="733">
        <v>80456</v>
      </c>
      <c r="N19" s="735">
        <v>1067343</v>
      </c>
      <c r="O19" s="366"/>
      <c r="P19" s="368">
        <v>9.26</v>
      </c>
    </row>
    <row r="20" spans="1:17" ht="18" customHeight="1">
      <c r="A20" s="732">
        <v>2013</v>
      </c>
      <c r="B20" s="733">
        <v>2055692</v>
      </c>
      <c r="C20" s="733">
        <v>110584</v>
      </c>
      <c r="D20" s="733">
        <v>90443</v>
      </c>
      <c r="E20" s="733">
        <v>97098</v>
      </c>
      <c r="F20" s="733">
        <v>108842</v>
      </c>
      <c r="G20" s="733">
        <v>114201</v>
      </c>
      <c r="H20" s="733">
        <v>72797</v>
      </c>
      <c r="I20" s="733">
        <v>65744</v>
      </c>
      <c r="J20" s="733">
        <v>61440</v>
      </c>
      <c r="K20" s="733">
        <v>60259</v>
      </c>
      <c r="L20" s="733">
        <v>75554</v>
      </c>
      <c r="M20" s="733">
        <v>211301</v>
      </c>
      <c r="N20" s="735">
        <v>987429</v>
      </c>
      <c r="O20" s="366"/>
      <c r="P20" s="368">
        <v>8.9700000000000006</v>
      </c>
    </row>
    <row r="21" spans="1:17" ht="18" customHeight="1">
      <c r="A21" s="732">
        <v>2014</v>
      </c>
      <c r="B21" s="733">
        <v>2118655</v>
      </c>
      <c r="C21" s="733">
        <v>106172</v>
      </c>
      <c r="D21" s="733">
        <v>81030</v>
      </c>
      <c r="E21" s="733">
        <v>82007</v>
      </c>
      <c r="F21" s="733">
        <v>77881</v>
      </c>
      <c r="G21" s="733">
        <v>68681</v>
      </c>
      <c r="H21" s="733">
        <v>65197</v>
      </c>
      <c r="I21" s="733">
        <v>65978</v>
      </c>
      <c r="J21" s="733">
        <v>64453</v>
      </c>
      <c r="K21" s="733">
        <v>71835</v>
      </c>
      <c r="L21" s="733">
        <v>78034</v>
      </c>
      <c r="M21" s="733">
        <v>122954</v>
      </c>
      <c r="N21" s="735">
        <v>1234433</v>
      </c>
      <c r="O21" s="366"/>
      <c r="P21" s="368">
        <v>9.5</v>
      </c>
    </row>
    <row r="22" spans="1:17" ht="18" customHeight="1">
      <c r="A22" s="732">
        <v>2015</v>
      </c>
      <c r="B22" s="733">
        <v>2104062</v>
      </c>
      <c r="C22" s="733">
        <v>102240</v>
      </c>
      <c r="D22" s="733">
        <v>82406</v>
      </c>
      <c r="E22" s="733">
        <v>80085</v>
      </c>
      <c r="F22" s="733">
        <v>76063</v>
      </c>
      <c r="G22" s="733">
        <v>69033</v>
      </c>
      <c r="H22" s="733">
        <v>67250</v>
      </c>
      <c r="I22" s="733">
        <v>67856</v>
      </c>
      <c r="J22" s="733">
        <v>64065</v>
      </c>
      <c r="K22" s="733">
        <v>63588</v>
      </c>
      <c r="L22" s="733">
        <v>67743</v>
      </c>
      <c r="M22" s="733">
        <v>133132</v>
      </c>
      <c r="N22" s="735">
        <v>1230601</v>
      </c>
      <c r="O22" s="366"/>
      <c r="P22" s="368">
        <v>9.52</v>
      </c>
    </row>
    <row r="23" spans="1:17" ht="18" customHeight="1">
      <c r="A23" s="732">
        <v>2016</v>
      </c>
      <c r="B23" s="733">
        <v>2183444</v>
      </c>
      <c r="C23" s="733">
        <v>108976</v>
      </c>
      <c r="D23" s="733">
        <v>99238</v>
      </c>
      <c r="E23" s="733">
        <v>96426</v>
      </c>
      <c r="F23" s="733">
        <v>87839</v>
      </c>
      <c r="G23" s="733">
        <v>80378</v>
      </c>
      <c r="H23" s="733">
        <v>69453</v>
      </c>
      <c r="I23" s="733">
        <v>69448</v>
      </c>
      <c r="J23" s="733">
        <v>70143</v>
      </c>
      <c r="K23" s="733">
        <v>66107</v>
      </c>
      <c r="L23" s="733">
        <v>70667</v>
      </c>
      <c r="M23" s="733">
        <v>94879</v>
      </c>
      <c r="N23" s="735">
        <v>1269890</v>
      </c>
      <c r="O23" s="366"/>
      <c r="P23" s="368">
        <v>9.34</v>
      </c>
    </row>
    <row r="24" spans="1:17" ht="18" customHeight="1">
      <c r="A24" s="732">
        <v>2017</v>
      </c>
      <c r="B24" s="733">
        <v>2338305</v>
      </c>
      <c r="C24" s="733">
        <v>128973</v>
      </c>
      <c r="D24" s="733">
        <v>97011</v>
      </c>
      <c r="E24" s="733">
        <v>96429</v>
      </c>
      <c r="F24" s="733">
        <v>95354</v>
      </c>
      <c r="G24" s="733">
        <v>88879</v>
      </c>
      <c r="H24" s="733">
        <v>83957</v>
      </c>
      <c r="I24" s="733">
        <v>78836</v>
      </c>
      <c r="J24" s="733">
        <v>82222</v>
      </c>
      <c r="K24" s="733">
        <v>84203</v>
      </c>
      <c r="L24" s="733">
        <v>89239</v>
      </c>
      <c r="M24" s="733">
        <v>135834</v>
      </c>
      <c r="N24" s="735">
        <v>1277368</v>
      </c>
      <c r="O24" s="366"/>
      <c r="P24" s="368">
        <v>9.25</v>
      </c>
    </row>
    <row r="25" spans="1:17" ht="12.75" customHeight="1">
      <c r="A25"/>
      <c r="B25"/>
      <c r="C25"/>
      <c r="D25"/>
      <c r="E25"/>
      <c r="F25"/>
      <c r="G25"/>
      <c r="H25"/>
      <c r="I25"/>
      <c r="J25"/>
      <c r="K25"/>
      <c r="L25"/>
      <c r="M25"/>
      <c r="N25"/>
      <c r="O25"/>
      <c r="P25"/>
      <c r="Q25"/>
    </row>
    <row r="26" spans="1:17" ht="12.75" customHeight="1">
      <c r="A26" s="173" t="s">
        <v>104</v>
      </c>
      <c r="B26"/>
      <c r="C26"/>
      <c r="D26"/>
      <c r="E26"/>
      <c r="F26"/>
      <c r="G26"/>
      <c r="H26"/>
      <c r="I26"/>
      <c r="J26"/>
      <c r="K26"/>
      <c r="L26"/>
      <c r="M26"/>
      <c r="N26"/>
      <c r="O26"/>
      <c r="P26"/>
      <c r="Q26"/>
    </row>
    <row r="27" spans="1:17" ht="12.75" customHeight="1">
      <c r="A27" s="173" t="s">
        <v>437</v>
      </c>
      <c r="B27"/>
      <c r="C27"/>
      <c r="D27"/>
      <c r="E27"/>
      <c r="F27"/>
      <c r="G27"/>
      <c r="H27"/>
      <c r="I27"/>
      <c r="J27"/>
      <c r="K27"/>
      <c r="L27"/>
      <c r="M27"/>
      <c r="N27"/>
      <c r="O27"/>
      <c r="P27"/>
      <c r="Q27"/>
    </row>
    <row r="28" spans="1:17" ht="12.75" customHeight="1">
      <c r="A28" s="173" t="s">
        <v>438</v>
      </c>
      <c r="B28"/>
      <c r="C28"/>
      <c r="D28"/>
      <c r="E28"/>
      <c r="F28"/>
      <c r="G28"/>
      <c r="H28"/>
      <c r="I28"/>
      <c r="J28"/>
      <c r="K28"/>
      <c r="L28"/>
      <c r="M28"/>
      <c r="N28"/>
      <c r="O28"/>
      <c r="P28"/>
      <c r="Q28"/>
    </row>
    <row r="29" spans="1:17" ht="30" customHeight="1">
      <c r="A29"/>
      <c r="B29"/>
      <c r="C29"/>
      <c r="D29"/>
      <c r="E29"/>
      <c r="F29"/>
      <c r="G29"/>
      <c r="H29"/>
      <c r="I29"/>
      <c r="J29"/>
      <c r="K29"/>
      <c r="L29"/>
      <c r="M29"/>
      <c r="N29"/>
      <c r="O29"/>
      <c r="P29"/>
      <c r="Q29"/>
    </row>
    <row r="30" spans="1:17">
      <c r="A30"/>
      <c r="B30"/>
      <c r="C30"/>
      <c r="D30"/>
      <c r="E30"/>
      <c r="F30"/>
      <c r="G30"/>
      <c r="H30"/>
      <c r="I30"/>
      <c r="J30"/>
      <c r="K30"/>
      <c r="L30"/>
      <c r="M30"/>
      <c r="N30"/>
      <c r="O30"/>
      <c r="P30"/>
      <c r="Q30"/>
    </row>
  </sheetData>
  <sheetProtection algorithmName="SHA-512" hashValue="Dc3YKZN4Cm3hE1FidA6gbmpGgjAdSXWZyQ7FQWjwr4rBtThak48MTgbQOkqG2ayXfofxLFcZoR/y/fKVtu04EQ==" saltValue="wnT3QP7/6MDu2LDHWUVeGg==" spinCount="100000" sheet="1" objects="1" scenarios="1"/>
  <mergeCells count="4">
    <mergeCell ref="A4:A5"/>
    <mergeCell ref="B4:B5"/>
    <mergeCell ref="C4:N4"/>
    <mergeCell ref="P4:P5"/>
  </mergeCells>
  <hyperlinks>
    <hyperlink ref="Q1" location="Indice!A1" display="volver al índice"/>
  </hyperlinks>
  <pageMargins left="0.70866141732283472" right="0.70866141732283472" top="0.74803149606299213" bottom="0.74803149606299213" header="0.31496062992125984" footer="0.31496062992125984"/>
  <pageSetup paperSize="9" scale="82"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J25"/>
  <sheetViews>
    <sheetView showGridLines="0" workbookViewId="0">
      <selection sqref="A1:I32"/>
    </sheetView>
  </sheetViews>
  <sheetFormatPr baseColWidth="10" defaultColWidth="11.44140625" defaultRowHeight="13.2"/>
  <cols>
    <col min="1" max="1" width="12.5546875" style="6" customWidth="1"/>
    <col min="2" max="7" width="10.6640625" style="6" customWidth="1"/>
    <col min="8" max="8" width="5.88671875" style="6" customWidth="1"/>
    <col min="9" max="9" width="11.44140625" style="6" customWidth="1"/>
    <col min="10" max="10" width="9" style="6" customWidth="1"/>
    <col min="11" max="16384" width="11.44140625" style="6"/>
  </cols>
  <sheetData>
    <row r="1" spans="1:10" ht="24" customHeight="1" thickTop="1" thickBot="1">
      <c r="A1" s="1390" t="s">
        <v>1194</v>
      </c>
      <c r="B1" s="1390"/>
      <c r="C1" s="1390"/>
      <c r="D1" s="1390"/>
      <c r="E1" s="1390"/>
      <c r="F1" s="1390"/>
      <c r="G1" s="499"/>
      <c r="H1" s="499"/>
      <c r="I1" s="499"/>
      <c r="J1" s="172" t="s">
        <v>285</v>
      </c>
    </row>
    <row r="2" spans="1:10" ht="18" customHeight="1">
      <c r="A2" s="736" t="s">
        <v>727</v>
      </c>
      <c r="B2" s="56"/>
      <c r="C2" s="56"/>
      <c r="D2" s="56"/>
      <c r="E2" s="56"/>
      <c r="F2" s="736"/>
      <c r="G2" s="56"/>
      <c r="H2" s="56"/>
      <c r="I2" s="56"/>
      <c r="J2" s="133"/>
    </row>
    <row r="3" spans="1:10">
      <c r="A3" s="19"/>
      <c r="B3" s="19"/>
    </row>
    <row r="4" spans="1:10" ht="39" customHeight="1" thickBot="1">
      <c r="A4" s="1584" t="s">
        <v>768</v>
      </c>
      <c r="B4" s="1600" t="s">
        <v>0</v>
      </c>
      <c r="C4" s="1601" t="s">
        <v>1148</v>
      </c>
      <c r="D4" s="1601"/>
      <c r="E4" s="1601"/>
      <c r="F4" s="1601"/>
      <c r="G4" s="1691"/>
      <c r="H4" s="10"/>
      <c r="I4" s="1694" t="s">
        <v>1147</v>
      </c>
    </row>
    <row r="5" spans="1:10" ht="19.5" customHeight="1" thickBot="1">
      <c r="A5" s="1583"/>
      <c r="B5" s="1601"/>
      <c r="C5" s="754" t="s">
        <v>1146</v>
      </c>
      <c r="D5" s="754" t="s">
        <v>439</v>
      </c>
      <c r="E5" s="754" t="s">
        <v>440</v>
      </c>
      <c r="F5" s="754" t="s">
        <v>441</v>
      </c>
      <c r="G5" s="755" t="s">
        <v>442</v>
      </c>
      <c r="H5" s="10"/>
      <c r="I5" s="1694"/>
    </row>
    <row r="6" spans="1:10" ht="18.75" customHeight="1">
      <c r="A6" s="748" t="s">
        <v>7</v>
      </c>
      <c r="B6" s="749">
        <v>652703</v>
      </c>
      <c r="C6" s="749">
        <v>631245</v>
      </c>
      <c r="D6" s="749">
        <v>21458</v>
      </c>
      <c r="E6" s="749">
        <v>0</v>
      </c>
      <c r="F6" s="749">
        <v>0</v>
      </c>
      <c r="G6" s="750">
        <v>0</v>
      </c>
      <c r="I6" s="258">
        <v>56</v>
      </c>
    </row>
    <row r="7" spans="1:10" ht="18.75" customHeight="1">
      <c r="A7" s="751" t="s">
        <v>8</v>
      </c>
      <c r="B7" s="752">
        <v>1287781</v>
      </c>
      <c r="C7" s="752">
        <v>881636</v>
      </c>
      <c r="D7" s="752">
        <v>384640</v>
      </c>
      <c r="E7" s="752">
        <v>21505</v>
      </c>
      <c r="F7" s="752">
        <v>0</v>
      </c>
      <c r="G7" s="753">
        <v>0</v>
      </c>
      <c r="I7" s="259">
        <v>410</v>
      </c>
    </row>
    <row r="8" spans="1:10" ht="18.75" customHeight="1">
      <c r="A8" s="751" t="s">
        <v>9</v>
      </c>
      <c r="B8" s="752">
        <v>1486846</v>
      </c>
      <c r="C8" s="752">
        <v>657481</v>
      </c>
      <c r="D8" s="752">
        <v>522830</v>
      </c>
      <c r="E8" s="752">
        <v>300156</v>
      </c>
      <c r="F8" s="752">
        <v>6379</v>
      </c>
      <c r="G8" s="753">
        <v>0</v>
      </c>
      <c r="I8" s="259">
        <v>1083</v>
      </c>
    </row>
    <row r="9" spans="1:10" ht="18.75" customHeight="1">
      <c r="A9" s="751" t="s">
        <v>10</v>
      </c>
      <c r="B9" s="752">
        <v>1542584</v>
      </c>
      <c r="C9" s="752">
        <v>513446</v>
      </c>
      <c r="D9" s="752">
        <v>412503</v>
      </c>
      <c r="E9" s="752">
        <v>452488</v>
      </c>
      <c r="F9" s="752">
        <v>156378</v>
      </c>
      <c r="G9" s="753">
        <v>7769</v>
      </c>
      <c r="I9" s="259">
        <v>2275</v>
      </c>
    </row>
    <row r="10" spans="1:10" ht="18.75" customHeight="1">
      <c r="A10" s="751" t="s">
        <v>11</v>
      </c>
      <c r="B10" s="752">
        <v>1406190</v>
      </c>
      <c r="C10" s="752">
        <v>407305</v>
      </c>
      <c r="D10" s="752">
        <v>288734</v>
      </c>
      <c r="E10" s="752">
        <v>319590</v>
      </c>
      <c r="F10" s="752">
        <v>258617</v>
      </c>
      <c r="G10" s="753">
        <v>131944</v>
      </c>
      <c r="I10" s="259">
        <v>3635</v>
      </c>
    </row>
    <row r="11" spans="1:10" ht="18.75" customHeight="1">
      <c r="A11" s="751" t="s">
        <v>12</v>
      </c>
      <c r="B11" s="752">
        <v>1167645</v>
      </c>
      <c r="C11" s="752">
        <v>318296</v>
      </c>
      <c r="D11" s="752">
        <v>207642</v>
      </c>
      <c r="E11" s="752">
        <v>200205</v>
      </c>
      <c r="F11" s="752">
        <v>192183</v>
      </c>
      <c r="G11" s="753">
        <v>249319</v>
      </c>
      <c r="I11" s="259">
        <v>7296</v>
      </c>
    </row>
    <row r="12" spans="1:10" ht="18.75" customHeight="1">
      <c r="A12" s="751" t="s">
        <v>13</v>
      </c>
      <c r="B12" s="752">
        <v>960775</v>
      </c>
      <c r="C12" s="752">
        <v>259307</v>
      </c>
      <c r="D12" s="752">
        <v>158199</v>
      </c>
      <c r="E12" s="752">
        <v>141919</v>
      </c>
      <c r="F12" s="752">
        <v>138341</v>
      </c>
      <c r="G12" s="753">
        <v>263009</v>
      </c>
      <c r="I12" s="259">
        <v>15227</v>
      </c>
    </row>
    <row r="13" spans="1:10" ht="18.75" customHeight="1">
      <c r="A13" s="751" t="s">
        <v>14</v>
      </c>
      <c r="B13" s="752">
        <v>820286</v>
      </c>
      <c r="C13" s="752">
        <v>229564</v>
      </c>
      <c r="D13" s="752">
        <v>132374</v>
      </c>
      <c r="E13" s="752">
        <v>111211</v>
      </c>
      <c r="F13" s="752">
        <v>106230</v>
      </c>
      <c r="G13" s="753">
        <v>240907</v>
      </c>
      <c r="I13" s="259">
        <v>46155</v>
      </c>
    </row>
    <row r="14" spans="1:10" ht="18.75" customHeight="1">
      <c r="A14" s="751" t="s">
        <v>15</v>
      </c>
      <c r="B14" s="752">
        <v>637593</v>
      </c>
      <c r="C14" s="752">
        <v>192346</v>
      </c>
      <c r="D14" s="752">
        <v>104114</v>
      </c>
      <c r="E14" s="752">
        <v>80027</v>
      </c>
      <c r="F14" s="752">
        <v>73841</v>
      </c>
      <c r="G14" s="753">
        <v>187265</v>
      </c>
      <c r="I14" s="259">
        <v>101790</v>
      </c>
    </row>
    <row r="15" spans="1:10">
      <c r="A15" s="17"/>
      <c r="B15" s="48"/>
      <c r="C15" s="48"/>
      <c r="D15" s="48"/>
      <c r="E15" s="48"/>
      <c r="F15" s="48"/>
      <c r="G15" s="48"/>
    </row>
    <row r="16" spans="1:10">
      <c r="A16" s="70" t="s">
        <v>18</v>
      </c>
    </row>
    <row r="17" spans="1:9" ht="34.5" customHeight="1">
      <c r="A17" s="1692" t="s">
        <v>1145</v>
      </c>
      <c r="B17" s="1692"/>
      <c r="C17" s="1692"/>
      <c r="D17" s="1692"/>
      <c r="E17" s="1692"/>
      <c r="F17" s="1692"/>
      <c r="G17" s="1692"/>
      <c r="H17" s="1692"/>
      <c r="I17" s="1692"/>
    </row>
    <row r="18" spans="1:9">
      <c r="A18" s="1693" t="s">
        <v>443</v>
      </c>
      <c r="B18" s="1693"/>
      <c r="C18" s="1693"/>
      <c r="D18" s="1693"/>
      <c r="E18" s="1693"/>
      <c r="F18" s="1693"/>
      <c r="G18" s="1693"/>
      <c r="H18" s="1693"/>
      <c r="I18" s="1693"/>
    </row>
    <row r="19" spans="1:9" ht="24" customHeight="1">
      <c r="A19" s="1692" t="s">
        <v>444</v>
      </c>
      <c r="B19" s="1692"/>
      <c r="C19" s="1692"/>
      <c r="D19" s="1692"/>
      <c r="E19" s="1692"/>
      <c r="F19" s="1692"/>
      <c r="G19" s="1692"/>
      <c r="H19" s="1692"/>
      <c r="I19" s="1692"/>
    </row>
    <row r="20" spans="1:9">
      <c r="A20" s="47"/>
    </row>
    <row r="21" spans="1:9">
      <c r="A21" s="19" t="s">
        <v>438</v>
      </c>
    </row>
    <row r="25" spans="1:9">
      <c r="A25" s="71"/>
    </row>
  </sheetData>
  <sheetProtection algorithmName="SHA-512" hashValue="Jxw4UTKo8qPZxdt5Zg+pjoI7x3hChrHK2C4xMZZpAQdu6Xo3DxzUY7m+6LT5qcGMvVRzcE5RBOM3o5Aj6PKUTw==" saltValue="yuYgaMN4oI2RaneUFyvxkg==" spinCount="100000" sheet="1" objects="1" scenarios="1"/>
  <mergeCells count="7">
    <mergeCell ref="A4:A5"/>
    <mergeCell ref="B4:B5"/>
    <mergeCell ref="C4:G4"/>
    <mergeCell ref="A17:I17"/>
    <mergeCell ref="A19:I19"/>
    <mergeCell ref="A18:I18"/>
    <mergeCell ref="I4:I5"/>
  </mergeCells>
  <hyperlinks>
    <hyperlink ref="J1" location="Indice!A1" display="volver al índice"/>
  </hyperlink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J25"/>
  <sheetViews>
    <sheetView showGridLines="0" workbookViewId="0">
      <selection activeCell="J1" sqref="J1"/>
    </sheetView>
  </sheetViews>
  <sheetFormatPr baseColWidth="10" defaultColWidth="11.44140625" defaultRowHeight="13.2"/>
  <cols>
    <col min="1" max="1" width="12.5546875" style="6" customWidth="1"/>
    <col min="2" max="7" width="10.6640625" style="6" customWidth="1"/>
    <col min="8" max="8" width="5.88671875" style="6" customWidth="1"/>
    <col min="9" max="9" width="11.44140625" style="6" customWidth="1"/>
    <col min="10" max="10" width="9" style="6" customWidth="1"/>
    <col min="11" max="16384" width="11.44140625" style="6"/>
  </cols>
  <sheetData>
    <row r="1" spans="1:10" ht="24" customHeight="1" thickTop="1" thickBot="1">
      <c r="A1" s="499" t="s">
        <v>1195</v>
      </c>
      <c r="B1" s="499"/>
      <c r="C1" s="499"/>
      <c r="D1" s="499"/>
      <c r="E1" s="499"/>
      <c r="F1" s="499"/>
      <c r="G1" s="499"/>
      <c r="H1" s="499"/>
      <c r="I1" s="499"/>
      <c r="J1" s="172" t="s">
        <v>285</v>
      </c>
    </row>
    <row r="2" spans="1:10" ht="18" customHeight="1">
      <c r="A2" s="736" t="s">
        <v>727</v>
      </c>
      <c r="B2" s="56"/>
      <c r="C2" s="56"/>
      <c r="D2" s="56"/>
      <c r="E2" s="56"/>
      <c r="F2" s="736"/>
      <c r="G2" s="56"/>
      <c r="H2" s="56"/>
      <c r="I2" s="56"/>
      <c r="J2" s="133"/>
    </row>
    <row r="3" spans="1:10">
      <c r="A3" s="19"/>
      <c r="B3" s="19"/>
    </row>
    <row r="4" spans="1:10" ht="39" customHeight="1" thickBot="1">
      <c r="A4" s="1584" t="s">
        <v>768</v>
      </c>
      <c r="B4" s="1600" t="s">
        <v>0</v>
      </c>
      <c r="C4" s="1601" t="s">
        <v>767</v>
      </c>
      <c r="D4" s="1601"/>
      <c r="E4" s="1601"/>
      <c r="F4" s="1601"/>
      <c r="G4" s="1691"/>
      <c r="H4" s="10"/>
      <c r="I4" s="1694" t="s">
        <v>1190</v>
      </c>
    </row>
    <row r="5" spans="1:10" ht="19.5" customHeight="1" thickBot="1">
      <c r="A5" s="1583"/>
      <c r="B5" s="1601"/>
      <c r="C5" s="754" t="s">
        <v>1146</v>
      </c>
      <c r="D5" s="754" t="s">
        <v>439</v>
      </c>
      <c r="E5" s="754" t="s">
        <v>440</v>
      </c>
      <c r="F5" s="754" t="s">
        <v>441</v>
      </c>
      <c r="G5" s="755" t="s">
        <v>442</v>
      </c>
      <c r="H5" s="10"/>
      <c r="I5" s="1694"/>
    </row>
    <row r="6" spans="1:10" ht="18.75" customHeight="1">
      <c r="A6" s="748" t="s">
        <v>7</v>
      </c>
      <c r="B6" s="749">
        <v>339242</v>
      </c>
      <c r="C6" s="749">
        <v>330930</v>
      </c>
      <c r="D6" s="749">
        <v>8312</v>
      </c>
      <c r="E6" s="749">
        <v>0</v>
      </c>
      <c r="F6" s="749">
        <v>0</v>
      </c>
      <c r="G6" s="750">
        <v>0</v>
      </c>
      <c r="I6" s="258">
        <v>15</v>
      </c>
    </row>
    <row r="7" spans="1:10" ht="18.75" customHeight="1">
      <c r="A7" s="751" t="s">
        <v>8</v>
      </c>
      <c r="B7" s="752">
        <v>839250</v>
      </c>
      <c r="C7" s="752">
        <v>640470</v>
      </c>
      <c r="D7" s="752">
        <v>192579</v>
      </c>
      <c r="E7" s="752">
        <v>6201</v>
      </c>
      <c r="F7" s="752">
        <v>0</v>
      </c>
      <c r="G7" s="753">
        <v>0</v>
      </c>
      <c r="I7" s="259">
        <v>71</v>
      </c>
    </row>
    <row r="8" spans="1:10" ht="18.75" customHeight="1">
      <c r="A8" s="751" t="s">
        <v>9</v>
      </c>
      <c r="B8" s="752">
        <v>1052380</v>
      </c>
      <c r="C8" s="752">
        <v>568762</v>
      </c>
      <c r="D8" s="752">
        <v>360564</v>
      </c>
      <c r="E8" s="752">
        <v>121700</v>
      </c>
      <c r="F8" s="752">
        <v>1354</v>
      </c>
      <c r="G8" s="753">
        <v>0</v>
      </c>
      <c r="I8" s="259">
        <v>286</v>
      </c>
    </row>
    <row r="9" spans="1:10" ht="18.75" customHeight="1">
      <c r="A9" s="751" t="s">
        <v>10</v>
      </c>
      <c r="B9" s="752">
        <v>1102417</v>
      </c>
      <c r="C9" s="752">
        <v>490800</v>
      </c>
      <c r="D9" s="752">
        <v>325963</v>
      </c>
      <c r="E9" s="752">
        <v>229749</v>
      </c>
      <c r="F9" s="752">
        <v>54219</v>
      </c>
      <c r="G9" s="753">
        <v>1686</v>
      </c>
      <c r="I9" s="259">
        <v>758</v>
      </c>
    </row>
    <row r="10" spans="1:10" ht="18.75" customHeight="1">
      <c r="A10" s="751" t="s">
        <v>11</v>
      </c>
      <c r="B10" s="752">
        <v>1029404</v>
      </c>
      <c r="C10" s="752">
        <v>414478</v>
      </c>
      <c r="D10" s="752">
        <v>257552</v>
      </c>
      <c r="E10" s="752">
        <v>188740</v>
      </c>
      <c r="F10" s="752">
        <v>120942</v>
      </c>
      <c r="G10" s="753">
        <v>47692</v>
      </c>
      <c r="I10" s="259">
        <v>1420</v>
      </c>
    </row>
    <row r="11" spans="1:10" ht="18.75" customHeight="1">
      <c r="A11" s="751" t="s">
        <v>12</v>
      </c>
      <c r="B11" s="752">
        <v>837212</v>
      </c>
      <c r="C11" s="752">
        <v>323128</v>
      </c>
      <c r="D11" s="752">
        <v>191894</v>
      </c>
      <c r="E11" s="752">
        <v>127768</v>
      </c>
      <c r="F11" s="752">
        <v>87351</v>
      </c>
      <c r="G11" s="753">
        <v>107071</v>
      </c>
      <c r="I11" s="259">
        <v>2887</v>
      </c>
    </row>
    <row r="12" spans="1:10" ht="18.75" customHeight="1">
      <c r="A12" s="751" t="s">
        <v>13</v>
      </c>
      <c r="B12" s="752">
        <v>672064</v>
      </c>
      <c r="C12" s="752">
        <v>251847</v>
      </c>
      <c r="D12" s="752">
        <v>145959</v>
      </c>
      <c r="E12" s="752">
        <v>96504</v>
      </c>
      <c r="F12" s="752">
        <v>60513</v>
      </c>
      <c r="G12" s="753">
        <v>117241</v>
      </c>
      <c r="I12" s="259">
        <v>5999</v>
      </c>
    </row>
    <row r="13" spans="1:10" ht="18.75" customHeight="1">
      <c r="A13" s="751" t="s">
        <v>14</v>
      </c>
      <c r="B13" s="752">
        <v>590170</v>
      </c>
      <c r="C13" s="752">
        <v>215659</v>
      </c>
      <c r="D13" s="752">
        <v>124142</v>
      </c>
      <c r="E13" s="752">
        <v>85560</v>
      </c>
      <c r="F13" s="752">
        <v>51414</v>
      </c>
      <c r="G13" s="753">
        <v>113395</v>
      </c>
      <c r="I13" s="259">
        <v>19566</v>
      </c>
    </row>
    <row r="14" spans="1:10" ht="18.75" customHeight="1">
      <c r="A14"/>
      <c r="B14"/>
      <c r="C14"/>
      <c r="D14"/>
      <c r="E14"/>
      <c r="F14"/>
      <c r="G14"/>
      <c r="H14"/>
      <c r="I14"/>
    </row>
    <row r="15" spans="1:10">
      <c r="A15" s="17"/>
      <c r="B15" s="48"/>
      <c r="C15" s="48"/>
      <c r="D15" s="48"/>
      <c r="E15" s="48"/>
      <c r="F15" s="48"/>
      <c r="G15" s="48"/>
    </row>
    <row r="16" spans="1:10">
      <c r="A16" s="70" t="s">
        <v>18</v>
      </c>
    </row>
    <row r="17" spans="1:9" ht="34.5" customHeight="1">
      <c r="A17" s="1692" t="s">
        <v>1145</v>
      </c>
      <c r="B17" s="1692"/>
      <c r="C17" s="1692"/>
      <c r="D17" s="1692"/>
      <c r="E17" s="1692"/>
      <c r="F17" s="1692"/>
      <c r="G17" s="1692"/>
      <c r="H17" s="1692"/>
      <c r="I17" s="1692"/>
    </row>
    <row r="18" spans="1:9">
      <c r="A18" s="1693" t="s">
        <v>443</v>
      </c>
      <c r="B18" s="1693"/>
      <c r="C18" s="1693"/>
      <c r="D18" s="1693"/>
      <c r="E18" s="1693"/>
      <c r="F18" s="1693"/>
      <c r="G18" s="1693"/>
      <c r="H18" s="1693"/>
      <c r="I18" s="1693"/>
    </row>
    <row r="19" spans="1:9" ht="24" customHeight="1">
      <c r="A19" s="1692" t="s">
        <v>444</v>
      </c>
      <c r="B19" s="1692"/>
      <c r="C19" s="1692"/>
      <c r="D19" s="1692"/>
      <c r="E19" s="1692"/>
      <c r="F19" s="1692"/>
      <c r="G19" s="1692"/>
      <c r="H19" s="1692"/>
      <c r="I19" s="1692"/>
    </row>
    <row r="20" spans="1:9">
      <c r="A20" s="47"/>
    </row>
    <row r="21" spans="1:9">
      <c r="A21" s="19" t="s">
        <v>438</v>
      </c>
    </row>
    <row r="25" spans="1:9">
      <c r="A25" s="71"/>
    </row>
  </sheetData>
  <sheetProtection algorithmName="SHA-512" hashValue="Vi3FpMe4o0/bIoXy+hyXyRvmltexnUthtHiDAcXxA6QMFeEoBLvJohDss1ibgQajONUySa6o3IFgY2e0+Ks4kw==" saltValue="RqIkwuPpz1thQIEYqw8NRQ==" spinCount="100000" sheet="1" objects="1" scenarios="1"/>
  <mergeCells count="7">
    <mergeCell ref="A18:I18"/>
    <mergeCell ref="A19:I19"/>
    <mergeCell ref="A17:I17"/>
    <mergeCell ref="A4:A5"/>
    <mergeCell ref="B4:B5"/>
    <mergeCell ref="C4:G4"/>
    <mergeCell ref="I4:I5"/>
  </mergeCells>
  <hyperlinks>
    <hyperlink ref="J1" location="Indice!A1" display="volver al índice"/>
  </hyperlink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L48"/>
  <sheetViews>
    <sheetView showGridLines="0" zoomScaleNormal="100" workbookViewId="0">
      <selection activeCell="F1" sqref="F1"/>
    </sheetView>
  </sheetViews>
  <sheetFormatPr baseColWidth="10" defaultColWidth="12" defaultRowHeight="13.2"/>
  <cols>
    <col min="1" max="5" width="15.6640625" style="3" customWidth="1"/>
    <col min="6" max="6" width="9.33203125" style="50" customWidth="1"/>
    <col min="7" max="8" width="12" style="50"/>
    <col min="9" max="9" width="18.109375" style="50" bestFit="1" customWidth="1"/>
    <col min="10" max="11" width="14.44140625" style="50" bestFit="1" customWidth="1"/>
    <col min="12" max="12" width="12" style="50"/>
    <col min="13" max="16384" width="12" style="3"/>
  </cols>
  <sheetData>
    <row r="1" spans="1:12" ht="30" customHeight="1" thickTop="1" thickBot="1">
      <c r="A1" s="1642" t="s">
        <v>1149</v>
      </c>
      <c r="B1" s="1642"/>
      <c r="C1" s="1642"/>
      <c r="D1" s="1642"/>
      <c r="E1" s="1642"/>
      <c r="F1" s="172" t="s">
        <v>285</v>
      </c>
    </row>
    <row r="2" spans="1:12" customFormat="1" ht="12" customHeight="1"/>
    <row r="3" spans="1:12" ht="18.75" customHeight="1" thickBot="1">
      <c r="A3" s="738" t="s">
        <v>1150</v>
      </c>
      <c r="B3" s="741" t="s">
        <v>0</v>
      </c>
      <c r="C3" s="741" t="s">
        <v>3</v>
      </c>
      <c r="D3" s="741" t="s">
        <v>4</v>
      </c>
      <c r="E3" s="740" t="s">
        <v>5</v>
      </c>
    </row>
    <row r="4" spans="1:12" s="52" customFormat="1" ht="18" customHeight="1">
      <c r="A4" s="756">
        <v>2001</v>
      </c>
      <c r="B4" s="757">
        <v>3037087</v>
      </c>
      <c r="C4" s="758">
        <v>1193369</v>
      </c>
      <c r="D4" s="758">
        <v>1829825</v>
      </c>
      <c r="E4" s="759">
        <v>13893</v>
      </c>
      <c r="F4" s="361"/>
      <c r="G4" s="361"/>
      <c r="H4" s="361"/>
      <c r="I4" s="361"/>
      <c r="J4" s="361"/>
      <c r="K4" s="51"/>
      <c r="L4" s="51"/>
    </row>
    <row r="5" spans="1:12" s="52" customFormat="1" ht="18" customHeight="1">
      <c r="A5" s="760">
        <v>2002</v>
      </c>
      <c r="B5" s="761">
        <v>2990990</v>
      </c>
      <c r="C5" s="762">
        <v>1175989</v>
      </c>
      <c r="D5" s="762">
        <v>1803977</v>
      </c>
      <c r="E5" s="763">
        <v>11024</v>
      </c>
      <c r="F5" s="361"/>
      <c r="G5" s="361"/>
      <c r="H5" s="361"/>
      <c r="I5" s="361"/>
      <c r="J5" s="361"/>
      <c r="K5" s="362"/>
      <c r="L5" s="51"/>
    </row>
    <row r="6" spans="1:12" s="52" customFormat="1" ht="18" customHeight="1">
      <c r="A6" s="760">
        <v>2003</v>
      </c>
      <c r="B6" s="761">
        <v>2954072</v>
      </c>
      <c r="C6" s="762">
        <v>1161239</v>
      </c>
      <c r="D6" s="762">
        <v>1785766</v>
      </c>
      <c r="E6" s="763">
        <v>7067</v>
      </c>
      <c r="F6" s="361"/>
      <c r="G6" s="361"/>
      <c r="H6" s="361"/>
      <c r="I6" s="361"/>
      <c r="J6" s="361"/>
      <c r="K6" s="362"/>
      <c r="L6" s="51"/>
    </row>
    <row r="7" spans="1:12" s="52" customFormat="1" ht="18" customHeight="1">
      <c r="A7" s="760">
        <v>2004</v>
      </c>
      <c r="B7" s="761">
        <v>2905339</v>
      </c>
      <c r="C7" s="762">
        <v>1134869</v>
      </c>
      <c r="D7" s="762">
        <v>1764005</v>
      </c>
      <c r="E7" s="763">
        <v>6465</v>
      </c>
      <c r="F7" s="361"/>
      <c r="G7" s="361"/>
      <c r="H7" s="361"/>
      <c r="I7" s="361"/>
      <c r="J7" s="361"/>
      <c r="K7" s="362"/>
      <c r="L7" s="51"/>
    </row>
    <row r="8" spans="1:12" s="52" customFormat="1" ht="18" customHeight="1">
      <c r="A8" s="760">
        <v>2005</v>
      </c>
      <c r="B8" s="761">
        <v>2869998</v>
      </c>
      <c r="C8" s="762">
        <v>1115120</v>
      </c>
      <c r="D8" s="762">
        <v>1749062</v>
      </c>
      <c r="E8" s="763">
        <v>5816</v>
      </c>
      <c r="F8" s="361"/>
      <c r="G8" s="361"/>
      <c r="H8" s="361"/>
      <c r="I8" s="361"/>
      <c r="J8" s="361"/>
      <c r="K8" s="362"/>
      <c r="L8" s="51"/>
    </row>
    <row r="9" spans="1:12" s="52" customFormat="1" ht="18" customHeight="1">
      <c r="A9" s="760">
        <v>2006</v>
      </c>
      <c r="B9" s="761">
        <v>2992156</v>
      </c>
      <c r="C9" s="762">
        <v>1131393</v>
      </c>
      <c r="D9" s="762">
        <v>1855504</v>
      </c>
      <c r="E9" s="763">
        <v>5259</v>
      </c>
      <c r="F9" s="361"/>
      <c r="G9" s="361"/>
      <c r="H9" s="361"/>
      <c r="I9" s="361"/>
      <c r="J9" s="361"/>
      <c r="K9" s="362"/>
      <c r="L9" s="51"/>
    </row>
    <row r="10" spans="1:12" s="52" customFormat="1" ht="18" customHeight="1">
      <c r="A10" s="760">
        <v>2007</v>
      </c>
      <c r="B10" s="761">
        <v>3838369</v>
      </c>
      <c r="C10" s="762">
        <v>1252163</v>
      </c>
      <c r="D10" s="762">
        <v>2581424</v>
      </c>
      <c r="E10" s="763">
        <v>4781</v>
      </c>
      <c r="F10" s="361"/>
      <c r="G10" s="361"/>
      <c r="H10" s="361"/>
      <c r="I10" s="361"/>
      <c r="J10" s="361"/>
      <c r="K10" s="362"/>
      <c r="L10" s="51"/>
    </row>
    <row r="11" spans="1:12" s="52" customFormat="1" ht="18" customHeight="1">
      <c r="A11" s="760">
        <v>2008</v>
      </c>
      <c r="B11" s="761">
        <v>4231744</v>
      </c>
      <c r="C11" s="762">
        <v>1392284</v>
      </c>
      <c r="D11" s="762">
        <v>2835170</v>
      </c>
      <c r="E11" s="763">
        <v>4291</v>
      </c>
      <c r="F11" s="361"/>
      <c r="G11" s="361"/>
      <c r="H11" s="361"/>
      <c r="I11" s="361"/>
      <c r="J11" s="361"/>
      <c r="K11" s="362"/>
      <c r="L11" s="51"/>
    </row>
    <row r="12" spans="1:12" ht="18" customHeight="1">
      <c r="A12" s="760">
        <v>2009</v>
      </c>
      <c r="B12" s="761">
        <v>4739394</v>
      </c>
      <c r="C12" s="762">
        <v>1642266</v>
      </c>
      <c r="D12" s="762">
        <v>3093266</v>
      </c>
      <c r="E12" s="763">
        <v>3862</v>
      </c>
      <c r="F12" s="361"/>
      <c r="G12" s="361"/>
      <c r="H12" s="361"/>
      <c r="I12" s="361"/>
      <c r="J12" s="361"/>
      <c r="K12" s="362"/>
    </row>
    <row r="13" spans="1:12" ht="18" customHeight="1">
      <c r="A13" s="760">
        <v>2010</v>
      </c>
      <c r="B13" s="761">
        <v>4885038</v>
      </c>
      <c r="C13" s="762">
        <v>1711844</v>
      </c>
      <c r="D13" s="762">
        <v>3171536</v>
      </c>
      <c r="E13" s="763">
        <v>1657</v>
      </c>
      <c r="F13" s="361"/>
      <c r="G13" s="361"/>
      <c r="H13" s="361"/>
      <c r="I13" s="361"/>
      <c r="J13" s="361"/>
      <c r="K13" s="362"/>
    </row>
    <row r="14" spans="1:12" ht="18" customHeight="1">
      <c r="A14" s="760">
        <v>2011</v>
      </c>
      <c r="B14" s="761">
        <v>4927326</v>
      </c>
      <c r="C14" s="762">
        <v>1754921</v>
      </c>
      <c r="D14" s="762">
        <v>3171583</v>
      </c>
      <c r="E14" s="763">
        <v>823</v>
      </c>
      <c r="F14" s="361"/>
      <c r="G14" s="361"/>
      <c r="H14" s="361"/>
      <c r="I14" s="361"/>
      <c r="J14" s="361"/>
      <c r="K14" s="362"/>
    </row>
    <row r="15" spans="1:12" ht="18" customHeight="1">
      <c r="A15" s="760">
        <v>2012</v>
      </c>
      <c r="B15" s="761">
        <v>4934012</v>
      </c>
      <c r="C15" s="762">
        <v>1785047</v>
      </c>
      <c r="D15" s="762">
        <v>3148319</v>
      </c>
      <c r="E15" s="763">
        <v>645</v>
      </c>
      <c r="F15" s="361"/>
      <c r="G15" s="361"/>
      <c r="H15" s="361"/>
      <c r="I15" s="361"/>
      <c r="J15" s="361"/>
      <c r="K15" s="362"/>
    </row>
    <row r="16" spans="1:12" ht="18" customHeight="1">
      <c r="A16" s="760">
        <v>2013</v>
      </c>
      <c r="B16" s="761">
        <v>4943566</v>
      </c>
      <c r="C16" s="762">
        <v>1812485</v>
      </c>
      <c r="D16" s="762">
        <v>3130617</v>
      </c>
      <c r="E16" s="763">
        <v>465</v>
      </c>
      <c r="F16" s="361"/>
      <c r="G16" s="361"/>
      <c r="H16" s="361"/>
      <c r="I16" s="361"/>
      <c r="J16" s="361"/>
      <c r="K16" s="362"/>
    </row>
    <row r="17" spans="1:11" ht="18" customHeight="1">
      <c r="A17" s="760">
        <v>2014</v>
      </c>
      <c r="B17" s="761">
        <v>4951355</v>
      </c>
      <c r="C17" s="762">
        <v>1840009</v>
      </c>
      <c r="D17" s="762">
        <v>3111015</v>
      </c>
      <c r="E17" s="763">
        <v>331</v>
      </c>
      <c r="F17" s="361"/>
      <c r="G17" s="361"/>
      <c r="H17" s="361"/>
      <c r="I17" s="361"/>
      <c r="J17" s="361"/>
      <c r="K17" s="362"/>
    </row>
    <row r="18" spans="1:11" ht="18" customHeight="1">
      <c r="A18" s="760">
        <v>2015</v>
      </c>
      <c r="B18" s="761">
        <v>5331297</v>
      </c>
      <c r="C18" s="762">
        <v>1929806</v>
      </c>
      <c r="D18" s="762">
        <v>3401281</v>
      </c>
      <c r="E18" s="763">
        <v>210</v>
      </c>
      <c r="F18" s="361"/>
      <c r="G18" s="361"/>
      <c r="H18" s="361"/>
      <c r="I18" s="361"/>
      <c r="J18" s="361"/>
      <c r="K18" s="362"/>
    </row>
    <row r="19" spans="1:11" ht="18" customHeight="1">
      <c r="A19" s="760">
        <v>2016</v>
      </c>
      <c r="B19" s="761">
        <v>5590753</v>
      </c>
      <c r="C19" s="762">
        <v>2029585</v>
      </c>
      <c r="D19" s="762">
        <v>3561014</v>
      </c>
      <c r="E19" s="763">
        <v>154</v>
      </c>
      <c r="F19" s="361"/>
      <c r="G19" s="361"/>
      <c r="H19" s="361"/>
      <c r="I19" s="361"/>
      <c r="J19" s="361"/>
      <c r="K19" s="362"/>
    </row>
    <row r="20" spans="1:11" ht="18" customHeight="1">
      <c r="A20" s="760">
        <v>2017</v>
      </c>
      <c r="B20" s="761">
        <v>5720701</v>
      </c>
      <c r="C20" s="762">
        <v>2103123</v>
      </c>
      <c r="D20" s="762">
        <v>3617499</v>
      </c>
      <c r="E20" s="763">
        <v>79</v>
      </c>
      <c r="F20" s="361"/>
      <c r="G20" s="361"/>
      <c r="H20" s="361"/>
      <c r="I20" s="361"/>
      <c r="J20" s="361"/>
      <c r="K20" s="362"/>
    </row>
    <row r="21" spans="1:11" ht="18" customHeight="1">
      <c r="A21" s="764">
        <v>43344</v>
      </c>
      <c r="B21" s="761">
        <v>5729832</v>
      </c>
      <c r="C21" s="762">
        <v>2102743</v>
      </c>
      <c r="D21" s="762">
        <v>3627037</v>
      </c>
      <c r="E21" s="763">
        <v>52</v>
      </c>
      <c r="F21" s="361"/>
      <c r="G21" s="361"/>
      <c r="H21" s="361"/>
      <c r="I21" s="361"/>
      <c r="J21" s="361"/>
      <c r="K21" s="362"/>
    </row>
    <row r="22" spans="1:11" ht="14.85" customHeight="1">
      <c r="A22" s="765"/>
      <c r="B22" s="260"/>
      <c r="C22" s="260"/>
      <c r="D22" s="260"/>
      <c r="E22" s="260"/>
    </row>
    <row r="23" spans="1:11" ht="18" customHeight="1"/>
    <row r="24" spans="1:11" ht="13.5" customHeight="1" thickBot="1">
      <c r="A24" s="556" t="s">
        <v>1151</v>
      </c>
      <c r="B24" s="473"/>
      <c r="C24" s="473"/>
      <c r="D24" s="473"/>
      <c r="E24" s="473"/>
    </row>
    <row r="25" spans="1:11">
      <c r="A25" s="6"/>
      <c r="B25" s="6"/>
      <c r="C25" s="6"/>
      <c r="D25" s="6"/>
      <c r="E25" s="6"/>
    </row>
    <row r="26" spans="1:11">
      <c r="A26" s="6"/>
      <c r="B26" s="6"/>
      <c r="C26" s="6"/>
      <c r="D26" s="6"/>
      <c r="E26" s="6"/>
    </row>
    <row r="27" spans="1:11">
      <c r="A27" s="6"/>
      <c r="B27" s="6"/>
      <c r="C27" s="6"/>
      <c r="D27" s="6"/>
      <c r="E27" s="6"/>
    </row>
    <row r="28" spans="1:11">
      <c r="A28" s="6"/>
      <c r="B28" s="6"/>
      <c r="C28" s="6"/>
      <c r="D28" s="6"/>
      <c r="E28" s="6"/>
    </row>
    <row r="29" spans="1:11">
      <c r="A29" s="6"/>
      <c r="B29" s="6"/>
      <c r="C29" s="6"/>
      <c r="D29" s="6"/>
      <c r="E29" s="6"/>
    </row>
    <row r="30" spans="1:11">
      <c r="A30" s="6"/>
      <c r="B30" s="6"/>
      <c r="C30" s="6"/>
      <c r="D30" s="6"/>
      <c r="E30" s="6"/>
    </row>
    <row r="31" spans="1:11">
      <c r="A31" s="6"/>
      <c r="B31" s="6"/>
      <c r="C31" s="6"/>
      <c r="D31" s="6"/>
      <c r="E31" s="6"/>
    </row>
    <row r="32" spans="1:11">
      <c r="A32" s="6"/>
      <c r="B32" s="6"/>
      <c r="C32" s="6"/>
      <c r="D32" s="6"/>
      <c r="E32" s="6"/>
    </row>
    <row r="33" spans="1:5">
      <c r="A33" s="6"/>
      <c r="B33" s="6"/>
      <c r="C33" s="6"/>
      <c r="D33" s="6"/>
      <c r="E33" s="6"/>
    </row>
    <row r="34" spans="1:5">
      <c r="A34" s="6"/>
      <c r="B34" s="6"/>
      <c r="C34" s="6"/>
      <c r="D34" s="6"/>
      <c r="E34" s="6"/>
    </row>
    <row r="35" spans="1:5">
      <c r="A35" s="6"/>
      <c r="B35" s="6"/>
      <c r="C35" s="6"/>
      <c r="D35" s="6"/>
      <c r="E35" s="6"/>
    </row>
    <row r="36" spans="1:5">
      <c r="A36" s="6"/>
      <c r="B36" s="6"/>
      <c r="C36" s="6"/>
      <c r="D36" s="6"/>
      <c r="E36" s="6"/>
    </row>
    <row r="37" spans="1:5">
      <c r="A37" s="6"/>
      <c r="B37" s="6"/>
      <c r="C37" s="6"/>
      <c r="D37" s="6"/>
      <c r="E37" s="6"/>
    </row>
    <row r="38" spans="1:5">
      <c r="A38" s="6"/>
      <c r="B38" s="6"/>
      <c r="C38" s="6"/>
      <c r="D38" s="6"/>
      <c r="E38" s="6"/>
    </row>
    <row r="39" spans="1:5">
      <c r="A39" s="6"/>
      <c r="B39" s="6"/>
      <c r="C39" s="6"/>
      <c r="D39" s="6"/>
      <c r="E39" s="6"/>
    </row>
    <row r="40" spans="1:5">
      <c r="A40" s="6"/>
      <c r="B40" s="6"/>
      <c r="C40" s="6"/>
      <c r="D40" s="6"/>
      <c r="E40" s="6"/>
    </row>
    <row r="41" spans="1:5">
      <c r="A41" s="6"/>
      <c r="B41" s="6"/>
      <c r="C41" s="6"/>
      <c r="D41" s="6"/>
      <c r="E41" s="6"/>
    </row>
    <row r="42" spans="1:5">
      <c r="A42" s="6"/>
      <c r="B42" s="6"/>
      <c r="C42" s="6"/>
      <c r="D42" s="6"/>
      <c r="E42" s="6"/>
    </row>
    <row r="43" spans="1:5">
      <c r="A43" s="6"/>
      <c r="B43" s="6"/>
      <c r="C43" s="6"/>
      <c r="D43" s="6"/>
      <c r="E43" s="6"/>
    </row>
    <row r="44" spans="1:5">
      <c r="A44" s="6"/>
      <c r="B44" s="6"/>
      <c r="C44" s="6"/>
      <c r="D44" s="6"/>
      <c r="E44" s="6"/>
    </row>
    <row r="45" spans="1:5">
      <c r="A45" s="766" t="s">
        <v>104</v>
      </c>
      <c r="B45" s="209"/>
      <c r="C45" s="209"/>
      <c r="D45" s="209"/>
      <c r="E45" s="261"/>
    </row>
    <row r="46" spans="1:5">
      <c r="A46" s="39" t="s">
        <v>445</v>
      </c>
      <c r="B46" s="263"/>
      <c r="C46" s="264"/>
      <c r="D46" s="264"/>
      <c r="E46" s="262"/>
    </row>
    <row r="47" spans="1:5">
      <c r="A47" s="39"/>
      <c r="B47" s="1391"/>
      <c r="C47" s="264"/>
      <c r="D47" s="264"/>
      <c r="E47" s="262"/>
    </row>
    <row r="48" spans="1:5">
      <c r="A48" s="53" t="s">
        <v>65</v>
      </c>
      <c r="B48" s="39"/>
      <c r="C48" s="39"/>
      <c r="D48" s="39"/>
      <c r="E48" s="39"/>
    </row>
  </sheetData>
  <sheetProtection algorithmName="SHA-512" hashValue="+AKqpbEQAmUfKSyio7UeyqfuZdVTq8R1GhNSq/5n0sJ8OI+3d/laJt1myQ0aBiZ4qY1rW9ZBEYmh6RatqEO64w==" saltValue="xfTyQ2JJlBY+sysI8gld3A==" spinCount="100000" sheet="1" objects="1" scenarios="1"/>
  <mergeCells count="1">
    <mergeCell ref="A1:E1"/>
  </mergeCells>
  <hyperlinks>
    <hyperlink ref="F1" location="Indice!A1" display="volver al índice"/>
  </hyperlink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showGridLines="0" topLeftCell="A46" zoomScaleNormal="100" workbookViewId="0"/>
  </sheetViews>
  <sheetFormatPr baseColWidth="10" defaultRowHeight="13.2"/>
  <cols>
    <col min="1" max="1" width="13.109375" customWidth="1"/>
    <col min="2" max="2" width="10.6640625" customWidth="1"/>
    <col min="3" max="3" width="11.88671875" customWidth="1"/>
    <col min="4" max="4" width="1.33203125" customWidth="1"/>
    <col min="5" max="6" width="10.88671875" customWidth="1"/>
    <col min="7" max="8" width="11.6640625" customWidth="1"/>
    <col min="9" max="11" width="10.88671875" customWidth="1"/>
    <col min="12" max="12" width="14" customWidth="1"/>
    <col min="13" max="13" width="8" customWidth="1"/>
  </cols>
  <sheetData>
    <row r="1" spans="1:13" ht="30" customHeight="1" thickTop="1" thickBot="1">
      <c r="A1" s="386" t="s">
        <v>772</v>
      </c>
      <c r="M1" s="172" t="s">
        <v>285</v>
      </c>
    </row>
    <row r="2" spans="1:13" ht="13.8" thickTop="1"/>
    <row r="3" spans="1:13" ht="17.399999999999999">
      <c r="A3" s="371" t="s">
        <v>773</v>
      </c>
    </row>
    <row r="5" spans="1:13" s="377" customFormat="1" ht="409.5" customHeight="1">
      <c r="A5" s="1501" t="s">
        <v>1001</v>
      </c>
      <c r="B5" s="1501"/>
      <c r="C5" s="1501"/>
      <c r="D5" s="1501"/>
      <c r="E5" s="1501"/>
      <c r="F5" s="1501"/>
      <c r="G5" s="1501"/>
      <c r="H5" s="1501"/>
      <c r="I5" s="1501"/>
      <c r="J5" s="1501"/>
      <c r="K5" s="1501"/>
      <c r="L5" s="1501"/>
    </row>
    <row r="6" spans="1:13" ht="138" customHeight="1">
      <c r="A6" s="1501" t="s">
        <v>995</v>
      </c>
      <c r="B6" s="1501"/>
      <c r="C6" s="1501"/>
      <c r="D6" s="1501"/>
      <c r="E6" s="1501"/>
      <c r="F6" s="1501"/>
      <c r="G6" s="1501"/>
      <c r="H6" s="1501"/>
      <c r="I6" s="1501"/>
      <c r="J6" s="1501"/>
      <c r="K6" s="1501"/>
      <c r="L6" s="1501"/>
    </row>
    <row r="9" spans="1:13">
      <c r="A9" s="1502" t="s">
        <v>788</v>
      </c>
      <c r="B9" s="1502"/>
      <c r="C9" s="1502"/>
      <c r="D9" s="1502"/>
      <c r="E9" s="1502"/>
      <c r="F9" s="1502"/>
      <c r="G9" s="1502"/>
      <c r="H9" s="1502"/>
      <c r="I9" s="1502"/>
      <c r="J9" s="1502"/>
      <c r="K9" s="1502"/>
      <c r="L9" s="1502"/>
    </row>
    <row r="11" spans="1:13" ht="13.8">
      <c r="A11" s="1498" t="s">
        <v>1059</v>
      </c>
      <c r="B11" s="1498"/>
      <c r="C11" s="1498"/>
      <c r="D11" s="417"/>
      <c r="E11" s="1497" t="s">
        <v>31</v>
      </c>
      <c r="F11" s="1498" t="s">
        <v>999</v>
      </c>
      <c r="G11" s="1497" t="s">
        <v>774</v>
      </c>
      <c r="H11" s="1497"/>
      <c r="I11" s="1497"/>
      <c r="J11" s="1497"/>
      <c r="K11" s="1497"/>
      <c r="L11" s="1497"/>
    </row>
    <row r="12" spans="1:13" ht="41.4">
      <c r="A12" s="1498"/>
      <c r="B12" s="1498"/>
      <c r="C12" s="1498"/>
      <c r="D12" s="417"/>
      <c r="E12" s="1497"/>
      <c r="F12" s="1498"/>
      <c r="G12" s="1498" t="s">
        <v>775</v>
      </c>
      <c r="H12" s="1498"/>
      <c r="I12" s="1498"/>
      <c r="J12" s="1498"/>
      <c r="K12" s="1498"/>
      <c r="L12" s="418" t="s">
        <v>776</v>
      </c>
    </row>
    <row r="13" spans="1:13" ht="13.8">
      <c r="A13" s="1498"/>
      <c r="B13" s="1498"/>
      <c r="C13" s="1498"/>
      <c r="D13" s="417"/>
      <c r="E13" s="1497"/>
      <c r="F13" s="1498"/>
      <c r="G13" s="1497" t="s">
        <v>777</v>
      </c>
      <c r="H13" s="1497"/>
      <c r="I13" s="1497"/>
      <c r="J13" s="1497"/>
      <c r="K13" s="1498" t="s">
        <v>778</v>
      </c>
      <c r="L13" s="1498" t="s">
        <v>779</v>
      </c>
    </row>
    <row r="14" spans="1:13" ht="27.6">
      <c r="A14" s="1498"/>
      <c r="B14" s="1498"/>
      <c r="C14" s="1498"/>
      <c r="D14" s="417"/>
      <c r="E14" s="1497"/>
      <c r="F14" s="1498"/>
      <c r="G14" s="418" t="s">
        <v>122</v>
      </c>
      <c r="H14" s="418" t="s">
        <v>152</v>
      </c>
      <c r="I14" s="418" t="s">
        <v>366</v>
      </c>
      <c r="J14" s="418" t="s">
        <v>780</v>
      </c>
      <c r="K14" s="1498"/>
      <c r="L14" s="1498"/>
    </row>
    <row r="15" spans="1:13" ht="27" customHeight="1" thickBot="1">
      <c r="A15" s="1503" t="s">
        <v>31</v>
      </c>
      <c r="B15" s="1503"/>
      <c r="C15" s="1503"/>
      <c r="D15" s="411"/>
      <c r="E15" s="414">
        <v>7942919</v>
      </c>
      <c r="F15" s="414">
        <v>6567348</v>
      </c>
      <c r="G15" s="414">
        <v>453471</v>
      </c>
      <c r="H15" s="414">
        <v>828991</v>
      </c>
      <c r="I15" s="414">
        <v>14050</v>
      </c>
      <c r="J15" s="414">
        <v>1331</v>
      </c>
      <c r="K15" s="414">
        <v>47154</v>
      </c>
      <c r="L15" s="414">
        <v>30574</v>
      </c>
    </row>
    <row r="16" spans="1:13" ht="27" customHeight="1" thickTop="1">
      <c r="A16" s="1504" t="s">
        <v>775</v>
      </c>
      <c r="B16" s="1504" t="s">
        <v>1201</v>
      </c>
      <c r="C16" s="416" t="s">
        <v>122</v>
      </c>
      <c r="D16" s="374"/>
      <c r="E16" s="412">
        <v>2518604</v>
      </c>
      <c r="F16" s="413">
        <v>1508689</v>
      </c>
      <c r="G16" s="413">
        <v>332982</v>
      </c>
      <c r="H16" s="413">
        <v>637428</v>
      </c>
      <c r="I16" s="413">
        <v>6731</v>
      </c>
      <c r="J16" s="413">
        <v>471</v>
      </c>
      <c r="K16" s="413">
        <v>20522</v>
      </c>
      <c r="L16" s="413">
        <v>11781</v>
      </c>
    </row>
    <row r="17" spans="1:12" ht="27" customHeight="1">
      <c r="A17" s="1499"/>
      <c r="B17" s="1499"/>
      <c r="C17" s="408" t="s">
        <v>152</v>
      </c>
      <c r="D17" s="374"/>
      <c r="E17" s="409">
        <v>2770289</v>
      </c>
      <c r="F17" s="410">
        <v>2605741</v>
      </c>
      <c r="G17" s="410">
        <v>20696</v>
      </c>
      <c r="H17" s="410">
        <v>117117</v>
      </c>
      <c r="I17" s="410">
        <v>138</v>
      </c>
      <c r="J17" s="410">
        <v>159</v>
      </c>
      <c r="K17" s="410">
        <v>11950</v>
      </c>
      <c r="L17" s="410">
        <v>14488</v>
      </c>
    </row>
    <row r="18" spans="1:12" ht="27" customHeight="1">
      <c r="A18" s="1499"/>
      <c r="B18" s="1499"/>
      <c r="C18" s="408" t="s">
        <v>366</v>
      </c>
      <c r="D18" s="374"/>
      <c r="E18" s="409">
        <v>196072</v>
      </c>
      <c r="F18" s="410">
        <v>148875</v>
      </c>
      <c r="G18" s="410">
        <v>26044</v>
      </c>
      <c r="H18" s="410">
        <v>14044</v>
      </c>
      <c r="I18" s="410">
        <v>3626</v>
      </c>
      <c r="J18" s="410">
        <v>389</v>
      </c>
      <c r="K18" s="410">
        <v>2713</v>
      </c>
      <c r="L18" s="410">
        <v>381</v>
      </c>
    </row>
    <row r="19" spans="1:12" ht="27" customHeight="1">
      <c r="A19" s="1499"/>
      <c r="B19" s="1499"/>
      <c r="C19" s="408" t="s">
        <v>780</v>
      </c>
      <c r="D19" s="374"/>
      <c r="E19" s="409">
        <v>43733</v>
      </c>
      <c r="F19" s="410">
        <v>36122</v>
      </c>
      <c r="G19" s="410">
        <v>2772</v>
      </c>
      <c r="H19" s="410">
        <v>4241</v>
      </c>
      <c r="I19" s="410">
        <v>252</v>
      </c>
      <c r="J19" s="410">
        <v>225</v>
      </c>
      <c r="K19" s="410">
        <v>8</v>
      </c>
      <c r="L19" s="410">
        <v>113</v>
      </c>
    </row>
    <row r="20" spans="1:12" ht="27" customHeight="1">
      <c r="A20" s="1499"/>
      <c r="B20" s="1506" t="s">
        <v>781</v>
      </c>
      <c r="C20" s="1506"/>
      <c r="D20" s="374"/>
      <c r="E20" s="409">
        <v>713185</v>
      </c>
      <c r="F20" s="410">
        <v>581785</v>
      </c>
      <c r="G20" s="410">
        <v>67984</v>
      </c>
      <c r="H20" s="410">
        <v>53733</v>
      </c>
      <c r="I20" s="410">
        <v>3212</v>
      </c>
      <c r="J20" s="410">
        <v>27</v>
      </c>
      <c r="K20" s="410">
        <v>2881</v>
      </c>
      <c r="L20" s="410">
        <v>3563</v>
      </c>
    </row>
    <row r="21" spans="1:12" ht="27" customHeight="1" thickBot="1">
      <c r="A21" s="1505"/>
      <c r="B21" s="1505" t="s">
        <v>782</v>
      </c>
      <c r="C21" s="1505"/>
      <c r="D21" s="374"/>
      <c r="E21" s="414">
        <v>181511</v>
      </c>
      <c r="F21" s="415">
        <v>181511</v>
      </c>
      <c r="G21" s="415"/>
      <c r="H21" s="415"/>
      <c r="I21" s="415"/>
      <c r="J21" s="415"/>
      <c r="K21" s="415"/>
      <c r="L21" s="415"/>
    </row>
    <row r="22" spans="1:12" ht="27" customHeight="1" thickTop="1">
      <c r="A22" s="1500" t="s">
        <v>776</v>
      </c>
      <c r="B22" s="1500" t="s">
        <v>779</v>
      </c>
      <c r="C22" s="1500"/>
      <c r="D22" s="375"/>
      <c r="E22" s="412">
        <v>1416574</v>
      </c>
      <c r="F22" s="413">
        <v>1401674</v>
      </c>
      <c r="G22" s="413">
        <v>2993</v>
      </c>
      <c r="H22" s="413">
        <v>2428</v>
      </c>
      <c r="I22" s="413">
        <v>91</v>
      </c>
      <c r="J22" s="413">
        <v>60</v>
      </c>
      <c r="K22" s="413">
        <v>9080</v>
      </c>
      <c r="L22" s="413">
        <v>248</v>
      </c>
    </row>
    <row r="23" spans="1:12" ht="27" customHeight="1">
      <c r="A23" s="1499"/>
      <c r="B23" s="1499" t="s">
        <v>783</v>
      </c>
      <c r="C23" s="1499"/>
      <c r="D23" s="375"/>
      <c r="E23" s="409">
        <v>102951</v>
      </c>
      <c r="F23" s="410">
        <v>102951</v>
      </c>
      <c r="G23" s="410"/>
      <c r="H23" s="410"/>
      <c r="I23" s="410"/>
      <c r="J23" s="410"/>
      <c r="K23" s="410"/>
      <c r="L23" s="410"/>
    </row>
    <row r="24" spans="1:12" ht="7.5" customHeight="1">
      <c r="A24" s="378"/>
      <c r="B24" s="378"/>
      <c r="C24" s="378"/>
      <c r="D24" s="375"/>
      <c r="E24" s="379"/>
      <c r="F24" s="380"/>
      <c r="G24" s="380"/>
      <c r="H24" s="380"/>
      <c r="I24" s="380"/>
      <c r="J24" s="380"/>
      <c r="K24" s="380"/>
      <c r="L24" s="380"/>
    </row>
    <row r="25" spans="1:12">
      <c r="A25" s="67" t="s">
        <v>18</v>
      </c>
    </row>
    <row r="26" spans="1:12">
      <c r="A26" s="67" t="s">
        <v>784</v>
      </c>
    </row>
    <row r="27" spans="1:12">
      <c r="A27" s="67" t="s">
        <v>785</v>
      </c>
    </row>
    <row r="28" spans="1:12">
      <c r="A28" s="67" t="s">
        <v>786</v>
      </c>
    </row>
    <row r="30" spans="1:12">
      <c r="A30" s="67" t="s">
        <v>787</v>
      </c>
    </row>
    <row r="32" spans="1:12" ht="27.75" customHeight="1">
      <c r="A32" s="1501" t="s">
        <v>789</v>
      </c>
      <c r="B32" s="1501"/>
      <c r="C32" s="1501"/>
      <c r="D32" s="1501"/>
      <c r="E32" s="1501"/>
      <c r="F32" s="1501"/>
      <c r="G32" s="1501"/>
      <c r="H32" s="1501"/>
      <c r="I32" s="1501"/>
      <c r="J32" s="1501"/>
      <c r="K32" s="1501"/>
      <c r="L32" s="1501"/>
    </row>
    <row r="34" spans="1:12">
      <c r="A34" s="1502" t="s">
        <v>790</v>
      </c>
      <c r="B34" s="1502"/>
      <c r="C34" s="1502"/>
      <c r="D34" s="1502"/>
      <c r="E34" s="1502"/>
      <c r="F34" s="1502"/>
      <c r="G34" s="1502"/>
      <c r="H34" s="1502"/>
      <c r="I34" s="1502"/>
      <c r="J34" s="1502"/>
      <c r="K34" s="1502"/>
      <c r="L34" s="1502"/>
    </row>
    <row r="36" spans="1:12" ht="56.25" customHeight="1">
      <c r="A36" s="1507" t="s">
        <v>1060</v>
      </c>
      <c r="B36" s="1507"/>
      <c r="C36" s="1507"/>
      <c r="D36" s="58"/>
      <c r="E36" s="1511" t="s">
        <v>1215</v>
      </c>
      <c r="F36" s="1512"/>
      <c r="G36" s="1511" t="s">
        <v>791</v>
      </c>
      <c r="H36" s="1512"/>
      <c r="I36" s="1511" t="s">
        <v>792</v>
      </c>
      <c r="J36" s="1512"/>
      <c r="K36" s="1511" t="s">
        <v>793</v>
      </c>
      <c r="L36" s="1512"/>
    </row>
    <row r="37" spans="1:12" ht="28.5" customHeight="1" thickBot="1">
      <c r="A37" s="1508" t="s">
        <v>1000</v>
      </c>
      <c r="B37" s="1508"/>
      <c r="C37" s="1508"/>
      <c r="D37" s="373"/>
      <c r="E37" s="1510">
        <v>7942919</v>
      </c>
      <c r="F37" s="1510"/>
      <c r="G37" s="1510">
        <v>132568</v>
      </c>
      <c r="H37" s="1510"/>
      <c r="I37" s="1521">
        <v>1</v>
      </c>
      <c r="J37" s="1521"/>
      <c r="K37" s="1516">
        <v>16690</v>
      </c>
      <c r="L37" s="1516"/>
    </row>
    <row r="38" spans="1:12" ht="28.5" customHeight="1" thickTop="1">
      <c r="A38" s="1504" t="s">
        <v>775</v>
      </c>
      <c r="B38" s="1504" t="s">
        <v>1201</v>
      </c>
      <c r="C38" s="416" t="s">
        <v>122</v>
      </c>
      <c r="D38" s="373"/>
      <c r="E38" s="1509">
        <v>2639093</v>
      </c>
      <c r="F38" s="1509"/>
      <c r="G38" s="1509">
        <v>49100</v>
      </c>
      <c r="H38" s="1509"/>
      <c r="I38" s="1522">
        <v>0.37</v>
      </c>
      <c r="J38" s="1522"/>
      <c r="K38" s="1515">
        <v>18605</v>
      </c>
      <c r="L38" s="1515"/>
    </row>
    <row r="39" spans="1:12" ht="28.5" customHeight="1">
      <c r="A39" s="1499"/>
      <c r="B39" s="1499"/>
      <c r="C39" s="408" t="s">
        <v>152</v>
      </c>
      <c r="D39" s="373"/>
      <c r="E39" s="1513">
        <v>3482163</v>
      </c>
      <c r="F39" s="1513"/>
      <c r="G39" s="1513">
        <v>32921</v>
      </c>
      <c r="H39" s="1513"/>
      <c r="I39" s="1517">
        <v>0.248</v>
      </c>
      <c r="J39" s="1517"/>
      <c r="K39" s="1520">
        <v>9454</v>
      </c>
      <c r="L39" s="1520"/>
    </row>
    <row r="40" spans="1:12" ht="28.5" customHeight="1">
      <c r="A40" s="1499"/>
      <c r="B40" s="1499"/>
      <c r="C40" s="408" t="s">
        <v>366</v>
      </c>
      <c r="D40" s="373"/>
      <c r="E40" s="1513">
        <v>206496</v>
      </c>
      <c r="F40" s="1513"/>
      <c r="G40" s="1513">
        <v>8594</v>
      </c>
      <c r="H40" s="1513"/>
      <c r="I40" s="1517">
        <v>6.5000000000000002E-2</v>
      </c>
      <c r="J40" s="1517"/>
      <c r="K40" s="1520">
        <v>41618</v>
      </c>
      <c r="L40" s="1520"/>
    </row>
    <row r="41" spans="1:12" ht="28.5" customHeight="1">
      <c r="A41" s="1499"/>
      <c r="B41" s="1499"/>
      <c r="C41" s="408" t="s">
        <v>780</v>
      </c>
      <c r="D41" s="373"/>
      <c r="E41" s="1513">
        <v>44839</v>
      </c>
      <c r="F41" s="1513"/>
      <c r="G41" s="1513">
        <v>1138</v>
      </c>
      <c r="H41" s="1513"/>
      <c r="I41" s="1517">
        <v>8.9999999999999993E-3</v>
      </c>
      <c r="J41" s="1517"/>
      <c r="K41" s="1520">
        <v>25375</v>
      </c>
      <c r="L41" s="1520"/>
    </row>
    <row r="42" spans="1:12" ht="28.5" customHeight="1">
      <c r="A42" s="1499"/>
      <c r="B42" s="1506" t="s">
        <v>781</v>
      </c>
      <c r="C42" s="1506"/>
      <c r="D42" s="373"/>
      <c r="E42" s="1513">
        <v>757458</v>
      </c>
      <c r="F42" s="1513"/>
      <c r="G42" s="1513">
        <v>23522</v>
      </c>
      <c r="H42" s="1513"/>
      <c r="I42" s="1517">
        <v>0.17699999999999999</v>
      </c>
      <c r="J42" s="1517"/>
      <c r="K42" s="1520">
        <v>31054</v>
      </c>
      <c r="L42" s="1520"/>
    </row>
    <row r="43" spans="1:12" ht="28.5" customHeight="1" thickBot="1">
      <c r="A43" s="1505"/>
      <c r="B43" s="1505" t="s">
        <v>782</v>
      </c>
      <c r="C43" s="1505"/>
      <c r="D43" s="373"/>
      <c r="E43" s="1514">
        <v>181511</v>
      </c>
      <c r="F43" s="1514"/>
      <c r="G43" s="1514">
        <v>6154</v>
      </c>
      <c r="H43" s="1514"/>
      <c r="I43" s="1518">
        <v>4.5999999999999999E-2</v>
      </c>
      <c r="J43" s="1518"/>
      <c r="K43" s="1519">
        <v>33902</v>
      </c>
      <c r="L43" s="1519"/>
    </row>
    <row r="44" spans="1:12" ht="28.5" customHeight="1" thickTop="1">
      <c r="A44" s="1500" t="s">
        <v>776</v>
      </c>
      <c r="B44" s="1500" t="s">
        <v>779</v>
      </c>
      <c r="C44" s="1500"/>
      <c r="D44" s="373"/>
      <c r="E44" s="1509">
        <v>1446900</v>
      </c>
      <c r="F44" s="1509"/>
      <c r="G44" s="1509">
        <v>10410</v>
      </c>
      <c r="H44" s="1509"/>
      <c r="I44" s="1522">
        <v>7.9000000000000001E-2</v>
      </c>
      <c r="J44" s="1522"/>
      <c r="K44" s="1515">
        <v>7195</v>
      </c>
      <c r="L44" s="1515"/>
    </row>
    <row r="45" spans="1:12" ht="28.5" customHeight="1">
      <c r="A45" s="1499"/>
      <c r="B45" s="1499" t="s">
        <v>783</v>
      </c>
      <c r="C45" s="1499"/>
      <c r="D45" s="373"/>
      <c r="E45" s="1513">
        <v>102951</v>
      </c>
      <c r="F45" s="1513"/>
      <c r="G45" s="1513">
        <v>728</v>
      </c>
      <c r="H45" s="1513"/>
      <c r="I45" s="1517">
        <v>5.0000000000000001E-3</v>
      </c>
      <c r="J45" s="1517"/>
      <c r="K45" s="1520">
        <v>7069</v>
      </c>
      <c r="L45" s="1520"/>
    </row>
    <row r="46" spans="1:12" ht="7.5" customHeight="1">
      <c r="A46" s="378"/>
      <c r="B46" s="378"/>
      <c r="C46" s="378"/>
      <c r="D46" s="375"/>
      <c r="E46" s="379"/>
      <c r="F46" s="380"/>
      <c r="G46" s="380"/>
      <c r="H46" s="380"/>
      <c r="I46" s="380"/>
      <c r="J46" s="380"/>
      <c r="K46" s="380"/>
      <c r="L46" s="380"/>
    </row>
    <row r="47" spans="1:12">
      <c r="A47" s="67" t="s">
        <v>18</v>
      </c>
    </row>
    <row r="48" spans="1:12">
      <c r="A48" s="1471" t="s">
        <v>794</v>
      </c>
      <c r="B48" s="1470"/>
      <c r="C48" s="1470"/>
      <c r="D48" s="1470"/>
      <c r="E48" s="1470"/>
      <c r="F48" s="1470"/>
      <c r="G48" s="1470"/>
    </row>
    <row r="49" spans="1:12">
      <c r="A49" s="67" t="s">
        <v>785</v>
      </c>
    </row>
    <row r="50" spans="1:12">
      <c r="A50" s="67" t="s">
        <v>786</v>
      </c>
    </row>
    <row r="51" spans="1:12">
      <c r="A51" s="67"/>
    </row>
    <row r="52" spans="1:12">
      <c r="A52" s="67" t="s">
        <v>787</v>
      </c>
    </row>
    <row r="54" spans="1:12" ht="409.5" customHeight="1">
      <c r="A54" s="1501" t="s">
        <v>1002</v>
      </c>
      <c r="B54" s="1501"/>
      <c r="C54" s="1501"/>
      <c r="D54" s="1501"/>
      <c r="E54" s="1501"/>
      <c r="F54" s="1501"/>
      <c r="G54" s="1501"/>
      <c r="H54" s="1501"/>
      <c r="I54" s="1501"/>
      <c r="J54" s="1501"/>
      <c r="K54" s="1501"/>
      <c r="L54" s="1501"/>
    </row>
  </sheetData>
  <sheetProtection algorithmName="SHA-512" hashValue="ulVhtG+MrabEYXota2l2PUZr2HbYwKP9UEha/OhRc8wFfYgKrYOZNe5G1uWs73KdsssxjaqCcyNzQwnQKkiR/A==" saltValue="jv27/dFhQtls5AWqKR5mmQ==" spinCount="100000" sheet="1" objects="1" scenarios="1"/>
  <mergeCells count="71">
    <mergeCell ref="A54:L54"/>
    <mergeCell ref="K41:L41"/>
    <mergeCell ref="K40:L40"/>
    <mergeCell ref="K39:L39"/>
    <mergeCell ref="I44:J44"/>
    <mergeCell ref="I45:J45"/>
    <mergeCell ref="K45:L45"/>
    <mergeCell ref="K44:L44"/>
    <mergeCell ref="G41:H41"/>
    <mergeCell ref="G40:H40"/>
    <mergeCell ref="G39:H39"/>
    <mergeCell ref="E44:F44"/>
    <mergeCell ref="E45:F45"/>
    <mergeCell ref="G45:H45"/>
    <mergeCell ref="G44:H44"/>
    <mergeCell ref="B44:C44"/>
    <mergeCell ref="K38:L38"/>
    <mergeCell ref="K37:L37"/>
    <mergeCell ref="K36:L36"/>
    <mergeCell ref="I42:J42"/>
    <mergeCell ref="I43:J43"/>
    <mergeCell ref="K43:L43"/>
    <mergeCell ref="K42:L42"/>
    <mergeCell ref="I36:J36"/>
    <mergeCell ref="I37:J37"/>
    <mergeCell ref="I38:J38"/>
    <mergeCell ref="I39:J39"/>
    <mergeCell ref="I40:J40"/>
    <mergeCell ref="I41:J41"/>
    <mergeCell ref="G38:H38"/>
    <mergeCell ref="G37:H37"/>
    <mergeCell ref="G36:H36"/>
    <mergeCell ref="E42:F42"/>
    <mergeCell ref="E43:F43"/>
    <mergeCell ref="G43:H43"/>
    <mergeCell ref="G42:H42"/>
    <mergeCell ref="E36:F36"/>
    <mergeCell ref="E37:F37"/>
    <mergeCell ref="E38:F38"/>
    <mergeCell ref="E39:F39"/>
    <mergeCell ref="E40:F40"/>
    <mergeCell ref="E41:F41"/>
    <mergeCell ref="A36:C36"/>
    <mergeCell ref="A37:C37"/>
    <mergeCell ref="A38:A43"/>
    <mergeCell ref="B38:B41"/>
    <mergeCell ref="B42:C42"/>
    <mergeCell ref="B43:C43"/>
    <mergeCell ref="B45:C45"/>
    <mergeCell ref="A44:A45"/>
    <mergeCell ref="A5:L5"/>
    <mergeCell ref="A6:L6"/>
    <mergeCell ref="A9:L9"/>
    <mergeCell ref="A32:L32"/>
    <mergeCell ref="A34:L34"/>
    <mergeCell ref="A15:C15"/>
    <mergeCell ref="A16:A21"/>
    <mergeCell ref="B16:B19"/>
    <mergeCell ref="B20:C20"/>
    <mergeCell ref="B21:C21"/>
    <mergeCell ref="A22:A23"/>
    <mergeCell ref="B22:C22"/>
    <mergeCell ref="B23:C23"/>
    <mergeCell ref="A11:C14"/>
    <mergeCell ref="E11:E14"/>
    <mergeCell ref="F11:F14"/>
    <mergeCell ref="G11:L11"/>
    <mergeCell ref="G12:K12"/>
    <mergeCell ref="G13:J13"/>
    <mergeCell ref="K13:K14"/>
    <mergeCell ref="L13:L14"/>
  </mergeCells>
  <hyperlinks>
    <hyperlink ref="M1" location="Indice!A1" display="volver al índice"/>
  </hyperlinks>
  <pageMargins left="0.70866141732283472" right="0.70866141732283472" top="0.74803149606299213" bottom="0.74803149606299213" header="0.31496062992125984" footer="0.31496062992125984"/>
  <pageSetup paperSize="9" scale="69" fitToHeight="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47"/>
  <sheetViews>
    <sheetView showGridLines="0" topLeftCell="A5" workbookViewId="0">
      <selection activeCell="G13" sqref="G13"/>
    </sheetView>
  </sheetViews>
  <sheetFormatPr baseColWidth="10" defaultRowHeight="13.2"/>
  <cols>
    <col min="1" max="5" width="15.6640625" customWidth="1"/>
    <col min="6" max="6" width="8.109375" customWidth="1"/>
  </cols>
  <sheetData>
    <row r="1" spans="1:12" s="3" customFormat="1" ht="30" customHeight="1" thickTop="1" thickBot="1">
      <c r="A1" s="1642" t="s">
        <v>613</v>
      </c>
      <c r="B1" s="1642"/>
      <c r="C1" s="1642"/>
      <c r="D1" s="1642"/>
      <c r="E1" s="1642"/>
      <c r="F1" s="172" t="s">
        <v>285</v>
      </c>
      <c r="G1" s="50"/>
      <c r="H1" s="50"/>
      <c r="I1" s="50"/>
      <c r="J1" s="50"/>
      <c r="K1" s="50"/>
      <c r="L1" s="50"/>
    </row>
    <row r="2" spans="1:12" ht="12" customHeight="1"/>
    <row r="3" spans="1:12" s="3" customFormat="1" ht="18.75" customHeight="1" thickBot="1">
      <c r="A3" s="738" t="s">
        <v>768</v>
      </c>
      <c r="B3" s="741" t="s">
        <v>0</v>
      </c>
      <c r="C3" s="741" t="s">
        <v>3</v>
      </c>
      <c r="D3" s="741" t="s">
        <v>4</v>
      </c>
      <c r="E3" s="740" t="s">
        <v>5</v>
      </c>
      <c r="F3" s="50"/>
      <c r="G3" s="50"/>
      <c r="H3" s="50"/>
      <c r="I3" s="50"/>
      <c r="J3" s="50"/>
      <c r="K3" s="50"/>
      <c r="L3" s="50"/>
    </row>
    <row r="4" spans="1:12" s="52" customFormat="1" ht="18" customHeight="1" thickBot="1">
      <c r="A4" s="767" t="s">
        <v>0</v>
      </c>
      <c r="B4" s="768">
        <v>5729832</v>
      </c>
      <c r="C4" s="769">
        <v>2102743</v>
      </c>
      <c r="D4" s="769">
        <v>3627037</v>
      </c>
      <c r="E4" s="770">
        <v>52</v>
      </c>
      <c r="F4" s="361"/>
      <c r="G4" s="361"/>
      <c r="H4" s="361"/>
      <c r="I4" s="361"/>
      <c r="J4" s="361"/>
      <c r="K4" s="51"/>
      <c r="L4" s="51"/>
    </row>
    <row r="5" spans="1:12" s="52" customFormat="1" ht="18" customHeight="1">
      <c r="A5" s="756" t="s">
        <v>6</v>
      </c>
      <c r="B5" s="757">
        <v>64668</v>
      </c>
      <c r="C5" s="758">
        <v>33045</v>
      </c>
      <c r="D5" s="758">
        <v>31623</v>
      </c>
      <c r="E5" s="759" t="s">
        <v>66</v>
      </c>
      <c r="F5" s="361"/>
      <c r="G5" s="771">
        <f>-C5</f>
        <v>-33045</v>
      </c>
      <c r="H5" s="771">
        <f>+D5</f>
        <v>31623</v>
      </c>
      <c r="I5" s="361"/>
      <c r="J5" s="361"/>
      <c r="K5" s="362"/>
      <c r="L5" s="51"/>
    </row>
    <row r="6" spans="1:12" s="52" customFormat="1" ht="18" customHeight="1">
      <c r="A6" s="760" t="s">
        <v>7</v>
      </c>
      <c r="B6" s="761">
        <v>2115</v>
      </c>
      <c r="C6" s="762">
        <v>1064</v>
      </c>
      <c r="D6" s="762">
        <v>1051</v>
      </c>
      <c r="E6" s="763" t="s">
        <v>66</v>
      </c>
      <c r="F6" s="361"/>
      <c r="G6" s="771">
        <f t="shared" ref="G6:G21" si="0">-C6</f>
        <v>-1064</v>
      </c>
      <c r="H6" s="771">
        <f t="shared" ref="H6:H21" si="1">+D6</f>
        <v>1051</v>
      </c>
      <c r="I6" s="361"/>
      <c r="J6" s="361"/>
      <c r="K6" s="362"/>
      <c r="L6" s="51"/>
    </row>
    <row r="7" spans="1:12" s="52" customFormat="1" ht="18" customHeight="1">
      <c r="A7" s="760" t="s">
        <v>8</v>
      </c>
      <c r="B7" s="761">
        <v>3806</v>
      </c>
      <c r="C7" s="762">
        <v>1513</v>
      </c>
      <c r="D7" s="762">
        <v>2289</v>
      </c>
      <c r="E7" s="763">
        <v>4</v>
      </c>
      <c r="F7" s="361"/>
      <c r="G7" s="771">
        <f t="shared" si="0"/>
        <v>-1513</v>
      </c>
      <c r="H7" s="771">
        <f t="shared" si="1"/>
        <v>2289</v>
      </c>
      <c r="I7" s="361"/>
      <c r="J7" s="361"/>
      <c r="K7" s="362"/>
      <c r="L7" s="51"/>
    </row>
    <row r="8" spans="1:12" s="52" customFormat="1" ht="18" customHeight="1">
      <c r="A8" s="760" t="s">
        <v>9</v>
      </c>
      <c r="B8" s="761">
        <v>7683</v>
      </c>
      <c r="C8" s="762">
        <v>2562</v>
      </c>
      <c r="D8" s="762">
        <v>5121</v>
      </c>
      <c r="E8" s="763" t="s">
        <v>66</v>
      </c>
      <c r="F8" s="361"/>
      <c r="G8" s="771">
        <f t="shared" si="0"/>
        <v>-2562</v>
      </c>
      <c r="H8" s="771">
        <f t="shared" si="1"/>
        <v>5121</v>
      </c>
      <c r="I8" s="361"/>
      <c r="J8" s="361"/>
      <c r="K8" s="362"/>
      <c r="L8" s="51"/>
    </row>
    <row r="9" spans="1:12" s="52" customFormat="1" ht="18" customHeight="1">
      <c r="A9" s="760" t="s">
        <v>10</v>
      </c>
      <c r="B9" s="761">
        <v>14928</v>
      </c>
      <c r="C9" s="762">
        <v>5052</v>
      </c>
      <c r="D9" s="762">
        <v>9876</v>
      </c>
      <c r="E9" s="763" t="s">
        <v>66</v>
      </c>
      <c r="F9" s="361"/>
      <c r="G9" s="771">
        <f t="shared" si="0"/>
        <v>-5052</v>
      </c>
      <c r="H9" s="771">
        <f t="shared" si="1"/>
        <v>9876</v>
      </c>
      <c r="I9" s="361"/>
      <c r="J9" s="361"/>
      <c r="K9" s="362"/>
      <c r="L9" s="51"/>
    </row>
    <row r="10" spans="1:12" s="52" customFormat="1" ht="18" customHeight="1">
      <c r="A10" s="760" t="s">
        <v>11</v>
      </c>
      <c r="B10" s="761">
        <v>22891</v>
      </c>
      <c r="C10" s="762">
        <v>7346</v>
      </c>
      <c r="D10" s="762">
        <v>15545</v>
      </c>
      <c r="E10" s="763" t="s">
        <v>66</v>
      </c>
      <c r="F10" s="361"/>
      <c r="G10" s="771">
        <f t="shared" si="0"/>
        <v>-7346</v>
      </c>
      <c r="H10" s="771">
        <f t="shared" si="1"/>
        <v>15545</v>
      </c>
      <c r="I10" s="361"/>
      <c r="J10" s="361"/>
      <c r="K10" s="362"/>
      <c r="L10" s="51"/>
    </row>
    <row r="11" spans="1:12" s="52" customFormat="1" ht="18" customHeight="1">
      <c r="A11" s="760" t="s">
        <v>12</v>
      </c>
      <c r="B11" s="761">
        <v>36513</v>
      </c>
      <c r="C11" s="762">
        <v>12425</v>
      </c>
      <c r="D11" s="762">
        <v>24088</v>
      </c>
      <c r="E11" s="763" t="s">
        <v>66</v>
      </c>
      <c r="F11" s="361"/>
      <c r="G11" s="771">
        <f t="shared" si="0"/>
        <v>-12425</v>
      </c>
      <c r="H11" s="771">
        <f t="shared" si="1"/>
        <v>24088</v>
      </c>
      <c r="I11" s="361"/>
      <c r="J11" s="361"/>
      <c r="K11" s="362"/>
      <c r="L11" s="51"/>
    </row>
    <row r="12" spans="1:12" s="3" customFormat="1" ht="18" customHeight="1">
      <c r="A12" s="760" t="s">
        <v>13</v>
      </c>
      <c r="B12" s="761">
        <v>63014</v>
      </c>
      <c r="C12" s="762">
        <v>22142</v>
      </c>
      <c r="D12" s="762">
        <v>40872</v>
      </c>
      <c r="E12" s="763" t="s">
        <v>66</v>
      </c>
      <c r="F12" s="361"/>
      <c r="G12" s="771">
        <f t="shared" si="0"/>
        <v>-22142</v>
      </c>
      <c r="H12" s="771">
        <f t="shared" si="1"/>
        <v>40872</v>
      </c>
      <c r="I12" s="361"/>
      <c r="J12" s="361"/>
      <c r="K12" s="362"/>
      <c r="L12" s="50"/>
    </row>
    <row r="13" spans="1:12" s="3" customFormat="1" ht="18" customHeight="1">
      <c r="A13" s="760" t="s">
        <v>14</v>
      </c>
      <c r="B13" s="761">
        <v>134901</v>
      </c>
      <c r="C13" s="762">
        <v>55768</v>
      </c>
      <c r="D13" s="762">
        <v>79133</v>
      </c>
      <c r="E13" s="763" t="s">
        <v>66</v>
      </c>
      <c r="F13" s="361"/>
      <c r="G13" s="771">
        <f t="shared" si="0"/>
        <v>-55768</v>
      </c>
      <c r="H13" s="771">
        <f t="shared" si="1"/>
        <v>79133</v>
      </c>
      <c r="I13" s="361"/>
      <c r="J13" s="361"/>
      <c r="K13" s="362"/>
      <c r="L13" s="50"/>
    </row>
    <row r="14" spans="1:12" s="3" customFormat="1" ht="18" customHeight="1">
      <c r="A14" s="760" t="s">
        <v>15</v>
      </c>
      <c r="B14" s="761">
        <v>737805</v>
      </c>
      <c r="C14" s="762">
        <v>115210</v>
      </c>
      <c r="D14" s="762">
        <v>622595</v>
      </c>
      <c r="E14" s="763" t="s">
        <v>66</v>
      </c>
      <c r="F14" s="361"/>
      <c r="G14" s="771">
        <f t="shared" si="0"/>
        <v>-115210</v>
      </c>
      <c r="H14" s="771">
        <f t="shared" si="1"/>
        <v>622595</v>
      </c>
      <c r="I14" s="361"/>
      <c r="J14" s="361"/>
      <c r="K14" s="362"/>
      <c r="L14" s="50"/>
    </row>
    <row r="15" spans="1:12" s="3" customFormat="1" ht="18" customHeight="1">
      <c r="A15" s="760" t="s">
        <v>67</v>
      </c>
      <c r="B15" s="761">
        <v>1297256</v>
      </c>
      <c r="C15" s="762">
        <v>529738</v>
      </c>
      <c r="D15" s="762">
        <v>767517</v>
      </c>
      <c r="E15" s="763">
        <v>1</v>
      </c>
      <c r="F15" s="361"/>
      <c r="G15" s="771">
        <f t="shared" si="0"/>
        <v>-529738</v>
      </c>
      <c r="H15" s="771">
        <f t="shared" si="1"/>
        <v>767517</v>
      </c>
      <c r="I15" s="361"/>
      <c r="J15" s="361"/>
      <c r="K15" s="362"/>
      <c r="L15" s="50"/>
    </row>
    <row r="16" spans="1:12" s="3" customFormat="1" ht="18" customHeight="1">
      <c r="A16" s="760" t="s">
        <v>68</v>
      </c>
      <c r="B16" s="761">
        <v>1221460</v>
      </c>
      <c r="C16" s="762">
        <v>542117</v>
      </c>
      <c r="D16" s="762">
        <v>679343</v>
      </c>
      <c r="E16" s="763" t="s">
        <v>66</v>
      </c>
      <c r="F16" s="361"/>
      <c r="G16" s="771">
        <f t="shared" si="0"/>
        <v>-542117</v>
      </c>
      <c r="H16" s="771">
        <f t="shared" si="1"/>
        <v>679343</v>
      </c>
      <c r="I16" s="361"/>
      <c r="J16" s="361"/>
      <c r="K16" s="362"/>
      <c r="L16" s="50"/>
    </row>
    <row r="17" spans="1:12" s="3" customFormat="1" ht="18" customHeight="1">
      <c r="A17" s="760" t="s">
        <v>69</v>
      </c>
      <c r="B17" s="761">
        <v>903440</v>
      </c>
      <c r="C17" s="762">
        <v>372071</v>
      </c>
      <c r="D17" s="762">
        <v>531369</v>
      </c>
      <c r="E17" s="763" t="s">
        <v>66</v>
      </c>
      <c r="F17" s="361"/>
      <c r="G17" s="771">
        <f t="shared" si="0"/>
        <v>-372071</v>
      </c>
      <c r="H17" s="771">
        <f t="shared" si="1"/>
        <v>531369</v>
      </c>
      <c r="I17" s="361"/>
      <c r="J17" s="361"/>
      <c r="K17" s="362"/>
      <c r="L17" s="50"/>
    </row>
    <row r="18" spans="1:12" s="3" customFormat="1" ht="18" customHeight="1">
      <c r="A18" s="760" t="s">
        <v>70</v>
      </c>
      <c r="B18" s="761">
        <v>618442</v>
      </c>
      <c r="C18" s="762">
        <v>226891</v>
      </c>
      <c r="D18" s="762">
        <v>391551</v>
      </c>
      <c r="E18" s="763" t="s">
        <v>66</v>
      </c>
      <c r="F18" s="361"/>
      <c r="G18" s="771">
        <f t="shared" si="0"/>
        <v>-226891</v>
      </c>
      <c r="H18" s="771">
        <f t="shared" si="1"/>
        <v>391551</v>
      </c>
      <c r="I18" s="361"/>
      <c r="J18" s="361"/>
      <c r="K18" s="362"/>
      <c r="L18" s="50"/>
    </row>
    <row r="19" spans="1:12" s="3" customFormat="1" ht="18" customHeight="1">
      <c r="A19" s="760" t="s">
        <v>71</v>
      </c>
      <c r="B19" s="761">
        <v>390894</v>
      </c>
      <c r="C19" s="762">
        <v>123494</v>
      </c>
      <c r="D19" s="762">
        <v>267398</v>
      </c>
      <c r="E19" s="763">
        <v>2</v>
      </c>
      <c r="F19" s="361"/>
      <c r="G19" s="771">
        <f t="shared" si="0"/>
        <v>-123494</v>
      </c>
      <c r="H19" s="771">
        <f t="shared" si="1"/>
        <v>267398</v>
      </c>
      <c r="I19" s="361"/>
      <c r="J19" s="361"/>
      <c r="K19" s="362"/>
      <c r="L19" s="50"/>
    </row>
    <row r="20" spans="1:12" s="3" customFormat="1" ht="18" customHeight="1">
      <c r="A20" s="760" t="s">
        <v>72</v>
      </c>
      <c r="B20" s="761">
        <v>165590</v>
      </c>
      <c r="C20" s="762">
        <v>43368</v>
      </c>
      <c r="D20" s="762">
        <v>122220</v>
      </c>
      <c r="E20" s="763">
        <v>2</v>
      </c>
      <c r="F20" s="361"/>
      <c r="G20" s="771">
        <f t="shared" si="0"/>
        <v>-43368</v>
      </c>
      <c r="H20" s="771">
        <f t="shared" si="1"/>
        <v>122220</v>
      </c>
      <c r="I20" s="361"/>
      <c r="J20" s="361"/>
      <c r="K20" s="362"/>
      <c r="L20" s="50"/>
    </row>
    <row r="21" spans="1:12" s="3" customFormat="1" ht="18" customHeight="1">
      <c r="A21" s="760" t="s">
        <v>73</v>
      </c>
      <c r="B21" s="761">
        <v>44310</v>
      </c>
      <c r="C21" s="762">
        <v>8920</v>
      </c>
      <c r="D21" s="762">
        <v>35388</v>
      </c>
      <c r="E21" s="763">
        <v>2</v>
      </c>
      <c r="F21" s="361"/>
      <c r="G21" s="771">
        <f t="shared" si="0"/>
        <v>-8920</v>
      </c>
      <c r="H21" s="771">
        <f t="shared" si="1"/>
        <v>35388</v>
      </c>
      <c r="I21" s="361"/>
      <c r="J21" s="361"/>
      <c r="K21" s="362"/>
      <c r="L21" s="50"/>
    </row>
    <row r="22" spans="1:12" s="3" customFormat="1" ht="18" customHeight="1">
      <c r="A22" s="760" t="s">
        <v>17</v>
      </c>
      <c r="B22" s="761">
        <v>116</v>
      </c>
      <c r="C22" s="762">
        <v>17</v>
      </c>
      <c r="D22" s="762">
        <v>58</v>
      </c>
      <c r="E22" s="763">
        <v>41</v>
      </c>
      <c r="F22" s="361"/>
      <c r="G22" s="361"/>
      <c r="H22" s="361"/>
      <c r="I22" s="361"/>
      <c r="J22" s="361"/>
      <c r="K22" s="362"/>
      <c r="L22" s="50"/>
    </row>
    <row r="23" spans="1:12">
      <c r="A23" s="71"/>
      <c r="B23" s="242"/>
      <c r="C23" s="242"/>
      <c r="D23" s="242"/>
      <c r="E23" s="242"/>
    </row>
    <row r="26" spans="1:12" ht="13.8" thickBot="1">
      <c r="A26" s="556" t="s">
        <v>1143</v>
      </c>
      <c r="B26" s="473"/>
      <c r="C26" s="473"/>
      <c r="D26" s="473"/>
      <c r="E26" s="473"/>
    </row>
    <row r="27" spans="1:12">
      <c r="A27" s="6"/>
      <c r="B27" s="6"/>
      <c r="C27" s="6"/>
      <c r="D27" s="6"/>
      <c r="E27" s="6"/>
    </row>
    <row r="28" spans="1:12">
      <c r="A28" s="6"/>
      <c r="B28" s="6"/>
      <c r="C28" s="6"/>
      <c r="D28" s="6"/>
      <c r="E28" s="6"/>
    </row>
    <row r="29" spans="1:12">
      <c r="A29" s="6"/>
      <c r="B29" s="6"/>
      <c r="C29" s="6"/>
      <c r="D29" s="6"/>
      <c r="E29" s="6"/>
    </row>
    <row r="30" spans="1:12">
      <c r="A30" s="6"/>
      <c r="B30" s="6"/>
      <c r="C30" s="6"/>
      <c r="D30" s="6"/>
      <c r="E30" s="6"/>
    </row>
    <row r="31" spans="1:12">
      <c r="A31" s="6"/>
      <c r="B31" s="6"/>
      <c r="C31" s="6"/>
      <c r="D31" s="6"/>
      <c r="E31" s="6"/>
    </row>
    <row r="32" spans="1:12">
      <c r="A32" s="6"/>
      <c r="B32" s="6"/>
      <c r="C32" s="6"/>
      <c r="D32" s="6"/>
      <c r="E32" s="6"/>
    </row>
    <row r="33" spans="1:5">
      <c r="A33" s="6"/>
      <c r="B33" s="6"/>
      <c r="C33" s="6"/>
      <c r="D33" s="6"/>
      <c r="E33" s="6"/>
    </row>
    <row r="34" spans="1:5">
      <c r="A34" s="6"/>
      <c r="B34" s="6"/>
      <c r="C34" s="6"/>
      <c r="D34" s="6"/>
      <c r="E34" s="6"/>
    </row>
    <row r="35" spans="1:5">
      <c r="A35" s="6"/>
      <c r="B35" s="6"/>
      <c r="C35" s="6"/>
      <c r="D35" s="6"/>
      <c r="E35" s="6"/>
    </row>
    <row r="36" spans="1:5">
      <c r="A36" s="6"/>
      <c r="B36" s="6"/>
      <c r="C36" s="6"/>
      <c r="D36" s="6"/>
      <c r="E36" s="6"/>
    </row>
    <row r="37" spans="1:5">
      <c r="A37" s="6"/>
      <c r="B37" s="6"/>
      <c r="C37" s="6"/>
      <c r="D37" s="6"/>
      <c r="E37" s="6"/>
    </row>
    <row r="38" spans="1:5">
      <c r="A38" s="6"/>
      <c r="B38" s="6"/>
      <c r="C38" s="6"/>
      <c r="D38" s="6"/>
      <c r="E38" s="6"/>
    </row>
    <row r="39" spans="1:5">
      <c r="A39" s="6"/>
      <c r="B39" s="6"/>
      <c r="C39" s="6"/>
      <c r="D39" s="6"/>
      <c r="E39" s="6"/>
    </row>
    <row r="40" spans="1:5">
      <c r="A40" s="6"/>
      <c r="B40" s="6"/>
      <c r="C40" s="6"/>
      <c r="D40" s="6"/>
      <c r="E40" s="6"/>
    </row>
    <row r="41" spans="1:5">
      <c r="A41" s="6"/>
      <c r="B41" s="6"/>
      <c r="C41" s="6"/>
      <c r="D41" s="6"/>
      <c r="E41" s="6"/>
    </row>
    <row r="42" spans="1:5">
      <c r="A42" s="6"/>
      <c r="B42" s="6"/>
      <c r="C42" s="6"/>
      <c r="D42" s="6"/>
      <c r="E42" s="6"/>
    </row>
    <row r="43" spans="1:5">
      <c r="A43" s="6"/>
      <c r="B43" s="6"/>
      <c r="C43" s="6"/>
      <c r="D43" s="6"/>
      <c r="E43" s="6"/>
    </row>
    <row r="44" spans="1:5">
      <c r="A44" s="6"/>
      <c r="B44" s="6"/>
      <c r="C44" s="6"/>
      <c r="D44" s="6"/>
      <c r="E44" s="6"/>
    </row>
    <row r="45" spans="1:5">
      <c r="A45" s="6"/>
      <c r="B45" s="6"/>
      <c r="C45" s="6"/>
      <c r="D45" s="6"/>
      <c r="E45" s="6"/>
    </row>
    <row r="46" spans="1:5">
      <c r="A46" s="6"/>
      <c r="B46" s="6"/>
      <c r="C46" s="6"/>
      <c r="D46" s="6"/>
      <c r="E46" s="6"/>
    </row>
    <row r="47" spans="1:5">
      <c r="A47" s="55" t="s">
        <v>362</v>
      </c>
      <c r="B47" s="3"/>
      <c r="C47" s="3"/>
      <c r="D47" s="3"/>
      <c r="E47" s="3"/>
    </row>
  </sheetData>
  <mergeCells count="1">
    <mergeCell ref="A1:E1"/>
  </mergeCells>
  <hyperlinks>
    <hyperlink ref="F1" location="Indice!A1" display="volver al índice"/>
  </hyperlink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F48"/>
  <sheetViews>
    <sheetView showGridLines="0" workbookViewId="0">
      <selection activeCell="A17" sqref="A17"/>
    </sheetView>
  </sheetViews>
  <sheetFormatPr baseColWidth="10" defaultColWidth="11.44140625" defaultRowHeight="13.2"/>
  <cols>
    <col min="1" max="5" width="15.6640625" style="3" customWidth="1"/>
    <col min="6" max="6" width="8.109375" style="12" customWidth="1"/>
    <col min="7" max="16384" width="11.44140625" style="12"/>
  </cols>
  <sheetData>
    <row r="1" spans="1:6" ht="30.75" customHeight="1" thickTop="1" thickBot="1">
      <c r="A1" s="1642" t="s">
        <v>446</v>
      </c>
      <c r="B1" s="1642"/>
      <c r="C1" s="1642"/>
      <c r="D1" s="1642"/>
      <c r="E1" s="1642"/>
      <c r="F1" s="172" t="s">
        <v>285</v>
      </c>
    </row>
    <row r="2" spans="1:6" ht="15.75" customHeight="1">
      <c r="A2"/>
      <c r="B2"/>
      <c r="C2"/>
      <c r="D2"/>
      <c r="E2"/>
    </row>
    <row r="3" spans="1:6" ht="18" customHeight="1" thickBot="1">
      <c r="A3" s="825" t="s">
        <v>1150</v>
      </c>
      <c r="B3" s="741" t="s">
        <v>0</v>
      </c>
      <c r="C3" s="741" t="s">
        <v>3</v>
      </c>
      <c r="D3" s="741" t="s">
        <v>4</v>
      </c>
      <c r="E3" s="740" t="s">
        <v>5</v>
      </c>
    </row>
    <row r="4" spans="1:6" ht="18" customHeight="1">
      <c r="A4" s="756">
        <v>2009</v>
      </c>
      <c r="B4" s="757">
        <v>4665501</v>
      </c>
      <c r="C4" s="758">
        <v>1608093</v>
      </c>
      <c r="D4" s="758">
        <v>3053553</v>
      </c>
      <c r="E4" s="759">
        <v>3855</v>
      </c>
      <c r="F4" s="352"/>
    </row>
    <row r="5" spans="1:6" ht="18" customHeight="1">
      <c r="A5" s="760">
        <v>2010</v>
      </c>
      <c r="B5" s="761">
        <v>4813619</v>
      </c>
      <c r="C5" s="762">
        <v>1676437</v>
      </c>
      <c r="D5" s="762">
        <v>3135528</v>
      </c>
      <c r="E5" s="763">
        <v>1654</v>
      </c>
      <c r="F5" s="352"/>
    </row>
    <row r="6" spans="1:6" ht="18" customHeight="1">
      <c r="A6" s="760">
        <v>2011</v>
      </c>
      <c r="B6" s="761">
        <v>4855252</v>
      </c>
      <c r="C6" s="762">
        <v>1719085</v>
      </c>
      <c r="D6" s="762">
        <v>3135345</v>
      </c>
      <c r="E6" s="763">
        <v>822</v>
      </c>
      <c r="F6" s="352"/>
    </row>
    <row r="7" spans="1:6" ht="18" customHeight="1">
      <c r="A7" s="760">
        <v>2012</v>
      </c>
      <c r="B7" s="761">
        <v>4864569</v>
      </c>
      <c r="C7" s="762">
        <v>1751268</v>
      </c>
      <c r="D7" s="762">
        <v>3112657</v>
      </c>
      <c r="E7" s="763">
        <v>644</v>
      </c>
      <c r="F7" s="352"/>
    </row>
    <row r="8" spans="1:6" ht="18" customHeight="1">
      <c r="A8" s="760">
        <v>2013</v>
      </c>
      <c r="B8" s="761">
        <v>4875655</v>
      </c>
      <c r="C8" s="762">
        <v>1780170</v>
      </c>
      <c r="D8" s="762">
        <v>3095022</v>
      </c>
      <c r="E8" s="763">
        <v>464</v>
      </c>
      <c r="F8" s="352"/>
    </row>
    <row r="9" spans="1:6" ht="18" customHeight="1">
      <c r="A9" s="760">
        <v>2014</v>
      </c>
      <c r="B9" s="761">
        <v>4882409</v>
      </c>
      <c r="C9" s="762">
        <v>1807154</v>
      </c>
      <c r="D9" s="762">
        <v>3074924</v>
      </c>
      <c r="E9" s="763">
        <v>331</v>
      </c>
      <c r="F9" s="352"/>
    </row>
    <row r="10" spans="1:6" ht="18" customHeight="1">
      <c r="A10" s="760">
        <v>2015</v>
      </c>
      <c r="B10" s="761">
        <v>5262544</v>
      </c>
      <c r="C10" s="762">
        <v>1896819</v>
      </c>
      <c r="D10" s="762">
        <v>3365514</v>
      </c>
      <c r="E10" s="763">
        <v>210</v>
      </c>
      <c r="F10" s="352"/>
    </row>
    <row r="11" spans="1:6" ht="18" customHeight="1">
      <c r="A11" s="760">
        <v>2016</v>
      </c>
      <c r="B11" s="761">
        <v>5522840</v>
      </c>
      <c r="C11" s="762">
        <v>1996921</v>
      </c>
      <c r="D11" s="762">
        <v>3525765</v>
      </c>
      <c r="E11" s="763">
        <v>154</v>
      </c>
      <c r="F11" s="352"/>
    </row>
    <row r="12" spans="1:6" ht="18" customHeight="1">
      <c r="A12" s="760">
        <v>2017</v>
      </c>
      <c r="B12" s="761">
        <v>5651768</v>
      </c>
      <c r="C12" s="762">
        <v>2069873</v>
      </c>
      <c r="D12" s="762">
        <v>3581816</v>
      </c>
      <c r="E12" s="763">
        <v>79</v>
      </c>
      <c r="F12" s="352"/>
    </row>
    <row r="13" spans="1:6" ht="18" customHeight="1">
      <c r="A13" s="764">
        <v>43344</v>
      </c>
      <c r="B13" s="761">
        <v>5661769</v>
      </c>
      <c r="C13" s="762">
        <v>2069919</v>
      </c>
      <c r="D13" s="762">
        <v>3591798</v>
      </c>
      <c r="E13" s="763">
        <v>52</v>
      </c>
      <c r="F13" s="352"/>
    </row>
    <row r="14" spans="1:6" customFormat="1"/>
    <row r="15" spans="1:6" customFormat="1">
      <c r="A15" s="37" t="s">
        <v>104</v>
      </c>
    </row>
    <row r="16" spans="1:6" customFormat="1">
      <c r="A16" s="173" t="s">
        <v>445</v>
      </c>
    </row>
    <row r="17" spans="1:5" customFormat="1">
      <c r="A17" s="173"/>
    </row>
    <row r="18" spans="1:5" customFormat="1">
      <c r="A18" s="173" t="s">
        <v>362</v>
      </c>
    </row>
    <row r="19" spans="1:5" customFormat="1"/>
    <row r="20" spans="1:5" customFormat="1"/>
    <row r="21" spans="1:5" customFormat="1"/>
    <row r="22" spans="1:5" customFormat="1"/>
    <row r="23" spans="1:5" customFormat="1"/>
    <row r="24" spans="1:5" customFormat="1"/>
    <row r="25" spans="1:5" customFormat="1"/>
    <row r="26" spans="1:5" customFormat="1"/>
    <row r="27" spans="1:5" customFormat="1"/>
    <row r="28" spans="1:5">
      <c r="A28" s="6"/>
      <c r="B28" s="6"/>
      <c r="C28" s="6"/>
      <c r="D28" s="6"/>
      <c r="E28" s="6"/>
    </row>
    <row r="29" spans="1:5">
      <c r="A29" s="6"/>
      <c r="B29" s="6"/>
      <c r="C29" s="6"/>
      <c r="D29" s="6"/>
      <c r="E29" s="6"/>
    </row>
    <row r="30" spans="1:5">
      <c r="A30" s="6"/>
      <c r="B30" s="6"/>
      <c r="C30" s="6"/>
      <c r="D30" s="6"/>
      <c r="E30" s="6"/>
    </row>
    <row r="31" spans="1:5">
      <c r="A31" s="6"/>
      <c r="B31" s="6"/>
      <c r="C31" s="6"/>
      <c r="D31" s="6"/>
      <c r="E31" s="6"/>
    </row>
    <row r="32" spans="1:5">
      <c r="A32" s="6"/>
      <c r="B32" s="6"/>
      <c r="C32" s="6"/>
      <c r="D32" s="6"/>
      <c r="E32" s="6"/>
    </row>
    <row r="33" spans="1:5">
      <c r="A33" s="6"/>
      <c r="B33" s="6"/>
      <c r="C33" s="6"/>
      <c r="D33" s="6"/>
      <c r="E33" s="6"/>
    </row>
    <row r="34" spans="1:5">
      <c r="A34" s="6"/>
      <c r="B34" s="6"/>
      <c r="C34" s="6"/>
      <c r="D34" s="6"/>
      <c r="E34" s="6"/>
    </row>
    <row r="35" spans="1:5">
      <c r="A35" s="6"/>
      <c r="B35" s="6"/>
      <c r="C35" s="6"/>
      <c r="D35" s="6"/>
      <c r="E35" s="6"/>
    </row>
    <row r="36" spans="1:5">
      <c r="A36" s="6"/>
      <c r="B36" s="6"/>
      <c r="C36" s="6"/>
      <c r="D36" s="6"/>
      <c r="E36" s="6"/>
    </row>
    <row r="37" spans="1:5">
      <c r="A37" s="6"/>
      <c r="B37" s="6"/>
      <c r="C37" s="6"/>
      <c r="D37" s="6"/>
      <c r="E37" s="6"/>
    </row>
    <row r="38" spans="1:5">
      <c r="A38" s="6"/>
      <c r="B38" s="6"/>
      <c r="C38" s="6"/>
      <c r="D38" s="6"/>
      <c r="E38" s="6"/>
    </row>
    <row r="39" spans="1:5">
      <c r="A39" s="6"/>
      <c r="B39" s="6"/>
      <c r="C39" s="6"/>
      <c r="D39" s="6"/>
      <c r="E39" s="6"/>
    </row>
    <row r="40" spans="1:5">
      <c r="A40" s="6"/>
      <c r="B40" s="6"/>
      <c r="C40" s="6"/>
      <c r="D40" s="6"/>
      <c r="E40" s="6"/>
    </row>
    <row r="41" spans="1:5">
      <c r="A41" s="6"/>
      <c r="B41" s="6"/>
      <c r="C41" s="6"/>
      <c r="D41" s="6"/>
      <c r="E41" s="6"/>
    </row>
    <row r="42" spans="1:5">
      <c r="A42" s="6"/>
      <c r="B42" s="6"/>
      <c r="C42" s="6"/>
      <c r="D42" s="6"/>
      <c r="E42" s="6"/>
    </row>
    <row r="43" spans="1:5">
      <c r="A43" s="6"/>
      <c r="B43" s="6"/>
      <c r="C43" s="6"/>
      <c r="D43" s="6"/>
      <c r="E43" s="6"/>
    </row>
    <row r="44" spans="1:5">
      <c r="A44" s="6"/>
      <c r="B44" s="6"/>
      <c r="C44" s="6"/>
      <c r="D44" s="6"/>
      <c r="E44" s="6"/>
    </row>
    <row r="45" spans="1:5">
      <c r="A45" s="6"/>
      <c r="B45" s="6"/>
      <c r="C45" s="6"/>
      <c r="D45" s="6"/>
      <c r="E45" s="6"/>
    </row>
    <row r="46" spans="1:5">
      <c r="A46" s="766"/>
      <c r="B46" s="209"/>
      <c r="C46" s="209"/>
      <c r="D46" s="209"/>
      <c r="E46" s="261"/>
    </row>
    <row r="47" spans="1:5">
      <c r="A47" s="39"/>
      <c r="B47" s="263"/>
      <c r="C47" s="264"/>
      <c r="D47" s="264"/>
      <c r="E47" s="262"/>
    </row>
    <row r="48" spans="1:5">
      <c r="A48" s="53"/>
      <c r="B48" s="39"/>
      <c r="C48" s="39"/>
      <c r="D48" s="39"/>
      <c r="E48" s="39"/>
    </row>
  </sheetData>
  <sheetProtection password="CB15" sheet="1" objects="1" scenarios="1"/>
  <mergeCells count="1">
    <mergeCell ref="A1:E1"/>
  </mergeCells>
  <hyperlinks>
    <hyperlink ref="F1" location="Indice!A1" display="volver al índice"/>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H47"/>
  <sheetViews>
    <sheetView showGridLines="0" topLeftCell="A7" workbookViewId="0">
      <selection activeCell="E17" sqref="E17"/>
    </sheetView>
  </sheetViews>
  <sheetFormatPr baseColWidth="10" defaultRowHeight="13.2"/>
  <cols>
    <col min="1" max="4" width="15.6640625" style="3" customWidth="1"/>
    <col min="5" max="5" width="15.5546875" style="3" customWidth="1"/>
    <col min="6" max="6" width="8.109375" customWidth="1"/>
  </cols>
  <sheetData>
    <row r="1" spans="1:8" ht="42.75" customHeight="1" thickTop="1" thickBot="1">
      <c r="A1" s="1642" t="s">
        <v>1152</v>
      </c>
      <c r="B1" s="1642"/>
      <c r="C1" s="1642"/>
      <c r="D1" s="1642"/>
      <c r="E1" s="1642"/>
      <c r="F1" s="172" t="s">
        <v>285</v>
      </c>
    </row>
    <row r="2" spans="1:8" ht="15" customHeight="1">
      <c r="A2"/>
      <c r="B2"/>
      <c r="C2"/>
      <c r="D2"/>
      <c r="E2"/>
      <c r="F2" s="12"/>
    </row>
    <row r="3" spans="1:8" ht="18" customHeight="1" thickBot="1">
      <c r="A3" s="738" t="s">
        <v>768</v>
      </c>
      <c r="B3" s="741" t="s">
        <v>0</v>
      </c>
      <c r="C3" s="741" t="s">
        <v>3</v>
      </c>
      <c r="D3" s="741" t="s">
        <v>4</v>
      </c>
      <c r="E3" s="740" t="s">
        <v>5</v>
      </c>
      <c r="F3" s="68"/>
      <c r="G3" s="68"/>
      <c r="H3" s="11"/>
    </row>
    <row r="4" spans="1:8" ht="18" customHeight="1" thickBot="1">
      <c r="A4" s="767" t="s">
        <v>31</v>
      </c>
      <c r="B4" s="768">
        <v>5661769</v>
      </c>
      <c r="C4" s="769">
        <v>2069919</v>
      </c>
      <c r="D4" s="769">
        <v>3591798</v>
      </c>
      <c r="E4" s="770">
        <v>52</v>
      </c>
      <c r="F4" s="33"/>
      <c r="G4" s="202"/>
      <c r="H4" s="27"/>
    </row>
    <row r="5" spans="1:8" ht="18" customHeight="1">
      <c r="A5" s="760" t="s">
        <v>6</v>
      </c>
      <c r="B5" s="761">
        <v>12394</v>
      </c>
      <c r="C5" s="762">
        <v>6390</v>
      </c>
      <c r="D5" s="762">
        <v>6004</v>
      </c>
      <c r="E5" s="759" t="s">
        <v>66</v>
      </c>
      <c r="F5" s="27"/>
      <c r="G5" s="771"/>
      <c r="H5" s="771"/>
    </row>
    <row r="6" spans="1:8" ht="18" customHeight="1">
      <c r="A6" s="760" t="s">
        <v>80</v>
      </c>
      <c r="B6" s="761">
        <v>620</v>
      </c>
      <c r="C6" s="762">
        <v>284</v>
      </c>
      <c r="D6" s="762">
        <v>336</v>
      </c>
      <c r="E6" s="763" t="s">
        <v>66</v>
      </c>
      <c r="F6" s="27"/>
      <c r="G6" s="771"/>
      <c r="H6" s="771"/>
    </row>
    <row r="7" spans="1:8" ht="18" customHeight="1">
      <c r="A7" s="760" t="s">
        <v>81</v>
      </c>
      <c r="B7" s="761">
        <v>2485</v>
      </c>
      <c r="C7" s="762">
        <v>876</v>
      </c>
      <c r="D7" s="762">
        <v>1605</v>
      </c>
      <c r="E7" s="763">
        <v>4</v>
      </c>
      <c r="F7" s="27"/>
      <c r="G7" s="771"/>
      <c r="H7" s="771"/>
    </row>
    <row r="8" spans="1:8" ht="18" customHeight="1">
      <c r="A8" s="760" t="s">
        <v>82</v>
      </c>
      <c r="B8" s="761">
        <v>6152</v>
      </c>
      <c r="C8" s="762">
        <v>1940</v>
      </c>
      <c r="D8" s="762">
        <v>4212</v>
      </c>
      <c r="E8" s="763" t="s">
        <v>66</v>
      </c>
      <c r="F8" s="27"/>
      <c r="G8" s="771"/>
      <c r="H8" s="771"/>
    </row>
    <row r="9" spans="1:8" ht="18" customHeight="1">
      <c r="A9" s="760" t="s">
        <v>83</v>
      </c>
      <c r="B9" s="761">
        <v>12966</v>
      </c>
      <c r="C9" s="762">
        <v>4224</v>
      </c>
      <c r="D9" s="762">
        <v>8742</v>
      </c>
      <c r="E9" s="763" t="s">
        <v>66</v>
      </c>
      <c r="F9" s="27"/>
      <c r="G9" s="771"/>
      <c r="H9" s="771"/>
    </row>
    <row r="10" spans="1:8" ht="18" customHeight="1">
      <c r="A10" s="760" t="s">
        <v>84</v>
      </c>
      <c r="B10" s="761">
        <v>20947</v>
      </c>
      <c r="C10" s="762">
        <v>6558</v>
      </c>
      <c r="D10" s="762">
        <v>14389</v>
      </c>
      <c r="E10" s="763" t="s">
        <v>66</v>
      </c>
      <c r="F10" s="27"/>
      <c r="G10" s="771"/>
      <c r="H10" s="771"/>
    </row>
    <row r="11" spans="1:8" ht="18" customHeight="1">
      <c r="A11" s="760" t="s">
        <v>85</v>
      </c>
      <c r="B11" s="761">
        <v>34593</v>
      </c>
      <c r="C11" s="762">
        <v>11658</v>
      </c>
      <c r="D11" s="762">
        <v>22935</v>
      </c>
      <c r="E11" s="763" t="s">
        <v>66</v>
      </c>
      <c r="F11" s="27"/>
      <c r="G11" s="771"/>
      <c r="H11" s="771"/>
    </row>
    <row r="12" spans="1:8" ht="18" customHeight="1">
      <c r="A12" s="760" t="s">
        <v>86</v>
      </c>
      <c r="B12" s="761">
        <v>61207</v>
      </c>
      <c r="C12" s="762">
        <v>21472</v>
      </c>
      <c r="D12" s="762">
        <v>39735</v>
      </c>
      <c r="E12" s="763" t="s">
        <v>66</v>
      </c>
      <c r="F12" s="27"/>
      <c r="G12" s="771"/>
      <c r="H12" s="771"/>
    </row>
    <row r="13" spans="1:8" ht="18" customHeight="1">
      <c r="A13" s="760" t="s">
        <v>87</v>
      </c>
      <c r="B13" s="761">
        <v>133086</v>
      </c>
      <c r="C13" s="762">
        <v>55210</v>
      </c>
      <c r="D13" s="762">
        <v>77876</v>
      </c>
      <c r="E13" s="763" t="s">
        <v>66</v>
      </c>
      <c r="F13" s="27"/>
      <c r="G13" s="771"/>
      <c r="H13" s="771"/>
    </row>
    <row r="14" spans="1:8" ht="18" customHeight="1">
      <c r="A14" s="760" t="s">
        <v>88</v>
      </c>
      <c r="B14" s="761">
        <v>736735</v>
      </c>
      <c r="C14" s="762">
        <v>114878</v>
      </c>
      <c r="D14" s="762">
        <v>621857</v>
      </c>
      <c r="E14" s="763" t="s">
        <v>66</v>
      </c>
      <c r="F14" s="27"/>
      <c r="G14" s="771"/>
      <c r="H14" s="771"/>
    </row>
    <row r="15" spans="1:8" ht="18" customHeight="1">
      <c r="A15" s="760" t="s">
        <v>89</v>
      </c>
      <c r="B15" s="761">
        <v>1296776</v>
      </c>
      <c r="C15" s="762">
        <v>529606</v>
      </c>
      <c r="D15" s="762">
        <v>767169</v>
      </c>
      <c r="E15" s="763">
        <v>1</v>
      </c>
      <c r="F15" s="27"/>
      <c r="G15" s="771"/>
      <c r="H15" s="771"/>
    </row>
    <row r="16" spans="1:8" ht="18" customHeight="1">
      <c r="A16" s="760" t="s">
        <v>90</v>
      </c>
      <c r="B16" s="761">
        <v>1221254</v>
      </c>
      <c r="C16" s="762">
        <v>542075</v>
      </c>
      <c r="D16" s="762">
        <v>679179</v>
      </c>
      <c r="E16" s="763" t="s">
        <v>66</v>
      </c>
      <c r="F16" s="27"/>
      <c r="G16" s="771"/>
      <c r="H16" s="771"/>
    </row>
    <row r="17" spans="1:8" ht="18" customHeight="1">
      <c r="A17" s="760" t="s">
        <v>91</v>
      </c>
      <c r="B17" s="761">
        <v>903335</v>
      </c>
      <c r="C17" s="762">
        <v>372065</v>
      </c>
      <c r="D17" s="762">
        <v>531270</v>
      </c>
      <c r="E17" s="763" t="s">
        <v>66</v>
      </c>
      <c r="F17" s="27"/>
      <c r="G17" s="771"/>
      <c r="H17" s="771"/>
    </row>
    <row r="18" spans="1:8" ht="18" customHeight="1">
      <c r="A18" s="760" t="s">
        <v>92</v>
      </c>
      <c r="B18" s="761">
        <v>618378</v>
      </c>
      <c r="C18" s="762">
        <v>226886</v>
      </c>
      <c r="D18" s="762">
        <v>391492</v>
      </c>
      <c r="E18" s="763" t="s">
        <v>66</v>
      </c>
      <c r="F18" s="27"/>
      <c r="G18" s="771"/>
      <c r="H18" s="771"/>
    </row>
    <row r="19" spans="1:8" ht="18" customHeight="1">
      <c r="A19" s="760" t="s">
        <v>93</v>
      </c>
      <c r="B19" s="761">
        <v>390850</v>
      </c>
      <c r="C19" s="762">
        <v>123493</v>
      </c>
      <c r="D19" s="762">
        <v>267355</v>
      </c>
      <c r="E19" s="763">
        <v>2</v>
      </c>
      <c r="F19" s="27"/>
      <c r="G19" s="771"/>
      <c r="H19" s="771"/>
    </row>
    <row r="20" spans="1:8" ht="18" customHeight="1">
      <c r="A20" s="760" t="s">
        <v>94</v>
      </c>
      <c r="B20" s="761">
        <v>165573</v>
      </c>
      <c r="C20" s="762">
        <v>43368</v>
      </c>
      <c r="D20" s="762">
        <v>122203</v>
      </c>
      <c r="E20" s="763">
        <v>2</v>
      </c>
      <c r="F20" s="27"/>
      <c r="G20" s="771"/>
      <c r="H20" s="771"/>
    </row>
    <row r="21" spans="1:8" ht="18" customHeight="1">
      <c r="A21" s="760" t="s">
        <v>447</v>
      </c>
      <c r="B21" s="761">
        <v>44304</v>
      </c>
      <c r="C21" s="762">
        <v>8919</v>
      </c>
      <c r="D21" s="762">
        <v>35383</v>
      </c>
      <c r="E21" s="763">
        <v>2</v>
      </c>
      <c r="F21" s="27"/>
      <c r="G21" s="771"/>
      <c r="H21" s="771"/>
    </row>
    <row r="22" spans="1:8" ht="18" customHeight="1">
      <c r="A22" s="760" t="s">
        <v>5</v>
      </c>
      <c r="B22" s="761">
        <v>114</v>
      </c>
      <c r="C22" s="762">
        <v>17</v>
      </c>
      <c r="D22" s="762">
        <v>56</v>
      </c>
      <c r="E22" s="763">
        <v>41</v>
      </c>
      <c r="F22" s="27"/>
      <c r="G22" s="66"/>
      <c r="H22" s="66"/>
    </row>
    <row r="23" spans="1:8" ht="26.25" customHeight="1">
      <c r="A23" t="s">
        <v>363</v>
      </c>
      <c r="B23"/>
      <c r="C23"/>
      <c r="D23"/>
      <c r="E23"/>
    </row>
    <row r="24" spans="1:8">
      <c r="A24"/>
      <c r="B24"/>
      <c r="C24"/>
      <c r="D24"/>
      <c r="E24"/>
    </row>
    <row r="25" spans="1:8">
      <c r="A25"/>
      <c r="B25"/>
      <c r="C25"/>
      <c r="D25"/>
      <c r="E25"/>
    </row>
    <row r="26" spans="1:8">
      <c r="A26"/>
      <c r="B26"/>
      <c r="C26"/>
      <c r="D26"/>
      <c r="E26"/>
    </row>
    <row r="27" spans="1:8">
      <c r="A27" s="6"/>
      <c r="B27" s="6"/>
      <c r="C27" s="6"/>
      <c r="D27" s="6"/>
      <c r="E27" s="6"/>
    </row>
    <row r="28" spans="1:8">
      <c r="A28" s="6"/>
      <c r="B28" s="6"/>
      <c r="C28" s="6"/>
      <c r="D28" s="6"/>
      <c r="E28" s="6"/>
    </row>
    <row r="29" spans="1:8">
      <c r="A29" s="6"/>
      <c r="B29" s="6"/>
      <c r="C29" s="6"/>
      <c r="D29" s="6"/>
      <c r="E29" s="6"/>
    </row>
    <row r="30" spans="1:8">
      <c r="A30" s="6"/>
      <c r="B30" s="6"/>
      <c r="C30" s="6"/>
      <c r="D30" s="6"/>
      <c r="E30" s="6"/>
    </row>
    <row r="31" spans="1:8">
      <c r="A31" s="6"/>
      <c r="B31" s="6"/>
      <c r="C31" s="6"/>
      <c r="D31" s="6"/>
      <c r="E31" s="6"/>
    </row>
    <row r="32" spans="1:8">
      <c r="A32" s="6"/>
      <c r="B32" s="6"/>
      <c r="C32" s="6"/>
      <c r="D32" s="6"/>
      <c r="E32" s="6"/>
    </row>
    <row r="33" spans="1:5">
      <c r="A33" s="6"/>
      <c r="B33" s="6"/>
      <c r="C33" s="6"/>
      <c r="D33" s="6"/>
      <c r="E33" s="6"/>
    </row>
    <row r="34" spans="1:5">
      <c r="A34" s="6"/>
      <c r="B34" s="6"/>
      <c r="C34" s="6"/>
      <c r="D34" s="6"/>
      <c r="E34" s="6"/>
    </row>
    <row r="35" spans="1:5">
      <c r="A35" s="6"/>
      <c r="B35" s="6"/>
      <c r="C35" s="6"/>
      <c r="D35" s="6"/>
      <c r="E35" s="6"/>
    </row>
    <row r="36" spans="1:5">
      <c r="A36" s="6"/>
      <c r="B36" s="6"/>
      <c r="C36" s="6"/>
      <c r="D36" s="6"/>
      <c r="E36" s="6"/>
    </row>
    <row r="37" spans="1:5">
      <c r="A37" s="6"/>
      <c r="B37" s="6"/>
      <c r="C37" s="6"/>
      <c r="D37" s="6"/>
      <c r="E37" s="6"/>
    </row>
    <row r="38" spans="1:5">
      <c r="A38" s="6"/>
      <c r="B38" s="6"/>
      <c r="C38" s="6"/>
      <c r="D38" s="6"/>
      <c r="E38" s="6"/>
    </row>
    <row r="39" spans="1:5">
      <c r="A39" s="6"/>
      <c r="B39" s="6"/>
      <c r="C39" s="6"/>
      <c r="D39" s="6"/>
      <c r="E39" s="6"/>
    </row>
    <row r="40" spans="1:5">
      <c r="A40" s="6"/>
      <c r="B40" s="6"/>
      <c r="C40" s="6"/>
      <c r="D40" s="6"/>
      <c r="E40" s="6"/>
    </row>
    <row r="41" spans="1:5">
      <c r="A41" s="6"/>
      <c r="B41" s="6"/>
      <c r="C41" s="6"/>
      <c r="D41" s="6"/>
      <c r="E41" s="6"/>
    </row>
    <row r="42" spans="1:5">
      <c r="A42" s="6"/>
      <c r="B42" s="6"/>
      <c r="C42" s="6"/>
      <c r="D42" s="6"/>
      <c r="E42" s="6"/>
    </row>
    <row r="43" spans="1:5">
      <c r="A43" s="6"/>
      <c r="B43" s="6"/>
      <c r="C43" s="6"/>
      <c r="D43" s="6"/>
      <c r="E43" s="6"/>
    </row>
    <row r="44" spans="1:5">
      <c r="A44" s="6"/>
      <c r="B44" s="6"/>
      <c r="C44" s="6"/>
      <c r="D44" s="6"/>
      <c r="E44" s="6"/>
    </row>
    <row r="45" spans="1:5">
      <c r="A45" s="766"/>
      <c r="B45" s="209"/>
      <c r="C45" s="209"/>
      <c r="D45" s="209"/>
      <c r="E45" s="261"/>
    </row>
    <row r="46" spans="1:5">
      <c r="A46" s="39"/>
      <c r="B46" s="263"/>
      <c r="C46" s="264"/>
      <c r="D46" s="264"/>
      <c r="E46" s="262"/>
    </row>
    <row r="47" spans="1:5">
      <c r="A47" s="53"/>
      <c r="B47" s="39"/>
      <c r="C47" s="39"/>
      <c r="D47" s="39"/>
      <c r="E47" s="39"/>
    </row>
  </sheetData>
  <sheetProtection password="CB15" sheet="1" objects="1" scenarios="1"/>
  <mergeCells count="1">
    <mergeCell ref="A1:E1"/>
  </mergeCells>
  <hyperlinks>
    <hyperlink ref="F1" location="Indice!A1" display="volver al índice"/>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F46"/>
  <sheetViews>
    <sheetView showGridLines="0" zoomScaleNormal="100" workbookViewId="0">
      <selection sqref="A1:D1"/>
    </sheetView>
  </sheetViews>
  <sheetFormatPr baseColWidth="10" defaultRowHeight="13.2"/>
  <cols>
    <col min="1" max="4" width="15.6640625" style="3" customWidth="1"/>
    <col min="5" max="5" width="0.109375" customWidth="1"/>
  </cols>
  <sheetData>
    <row r="1" spans="1:6" ht="39.75" customHeight="1" thickTop="1" thickBot="1">
      <c r="A1" s="1642" t="s">
        <v>1153</v>
      </c>
      <c r="B1" s="1642"/>
      <c r="C1" s="1642"/>
      <c r="D1" s="1642"/>
      <c r="F1" s="172" t="s">
        <v>285</v>
      </c>
    </row>
    <row r="2" spans="1:6" ht="12" customHeight="1">
      <c r="A2"/>
      <c r="B2"/>
      <c r="C2"/>
      <c r="D2"/>
      <c r="E2" s="92"/>
    </row>
    <row r="3" spans="1:6" ht="18" customHeight="1" thickBot="1">
      <c r="A3" s="738" t="s">
        <v>768</v>
      </c>
      <c r="B3" s="741" t="s">
        <v>0</v>
      </c>
      <c r="C3" s="741" t="s">
        <v>95</v>
      </c>
      <c r="D3" s="740" t="s">
        <v>96</v>
      </c>
    </row>
    <row r="4" spans="1:6" ht="19.5" customHeight="1" thickBot="1">
      <c r="A4" s="767" t="s">
        <v>0</v>
      </c>
      <c r="B4" s="768">
        <v>16206</v>
      </c>
      <c r="C4" s="769">
        <v>17540</v>
      </c>
      <c r="D4" s="770">
        <v>15437</v>
      </c>
    </row>
    <row r="5" spans="1:6" ht="14.25" customHeight="1">
      <c r="A5" s="760" t="s">
        <v>6</v>
      </c>
      <c r="B5" s="761">
        <v>12214</v>
      </c>
      <c r="C5" s="762">
        <v>12091</v>
      </c>
      <c r="D5" s="763">
        <v>12345</v>
      </c>
    </row>
    <row r="6" spans="1:6" ht="14.85" customHeight="1">
      <c r="A6" s="760" t="s">
        <v>80</v>
      </c>
      <c r="B6" s="761">
        <v>11322</v>
      </c>
      <c r="C6" s="762">
        <v>11123</v>
      </c>
      <c r="D6" s="763">
        <v>11491</v>
      </c>
    </row>
    <row r="7" spans="1:6" ht="14.85" customHeight="1">
      <c r="A7" s="760" t="s">
        <v>81</v>
      </c>
      <c r="B7" s="761">
        <v>11533</v>
      </c>
      <c r="C7" s="762">
        <v>11753</v>
      </c>
      <c r="D7" s="763">
        <v>11413</v>
      </c>
    </row>
    <row r="8" spans="1:6" ht="14.85" customHeight="1">
      <c r="A8" s="760" t="s">
        <v>82</v>
      </c>
      <c r="B8" s="761">
        <v>12428</v>
      </c>
      <c r="C8" s="762">
        <v>12684</v>
      </c>
      <c r="D8" s="763">
        <v>12310</v>
      </c>
    </row>
    <row r="9" spans="1:6" ht="14.85" customHeight="1">
      <c r="A9" s="760" t="s">
        <v>83</v>
      </c>
      <c r="B9" s="761">
        <v>12507</v>
      </c>
      <c r="C9" s="762">
        <v>12706</v>
      </c>
      <c r="D9" s="763">
        <v>12410</v>
      </c>
    </row>
    <row r="10" spans="1:6" ht="14.85" customHeight="1">
      <c r="A10" s="760" t="s">
        <v>84</v>
      </c>
      <c r="B10" s="761">
        <v>12987</v>
      </c>
      <c r="C10" s="762">
        <v>13801</v>
      </c>
      <c r="D10" s="763">
        <v>12616</v>
      </c>
    </row>
    <row r="11" spans="1:6" ht="14.85" customHeight="1">
      <c r="A11" s="760" t="s">
        <v>85</v>
      </c>
      <c r="B11" s="761">
        <v>14165</v>
      </c>
      <c r="C11" s="762">
        <v>16035</v>
      </c>
      <c r="D11" s="763">
        <v>13215</v>
      </c>
    </row>
    <row r="12" spans="1:6" ht="14.85" customHeight="1">
      <c r="A12" s="760" t="s">
        <v>86</v>
      </c>
      <c r="B12" s="761">
        <v>15721</v>
      </c>
      <c r="C12" s="762">
        <v>19357</v>
      </c>
      <c r="D12" s="763">
        <v>13757</v>
      </c>
    </row>
    <row r="13" spans="1:6" ht="14.85" customHeight="1">
      <c r="A13" s="760" t="s">
        <v>87</v>
      </c>
      <c r="B13" s="761">
        <v>18602</v>
      </c>
      <c r="C13" s="762">
        <v>21756</v>
      </c>
      <c r="D13" s="763">
        <v>16367</v>
      </c>
    </row>
    <row r="14" spans="1:6" ht="14.85" customHeight="1">
      <c r="A14" s="760" t="s">
        <v>88</v>
      </c>
      <c r="B14" s="761">
        <v>14072</v>
      </c>
      <c r="C14" s="762">
        <v>20519</v>
      </c>
      <c r="D14" s="763">
        <v>12881</v>
      </c>
    </row>
    <row r="15" spans="1:6" ht="14.85" customHeight="1">
      <c r="A15" s="760" t="s">
        <v>89</v>
      </c>
      <c r="B15" s="761">
        <v>14867</v>
      </c>
      <c r="C15" s="762">
        <v>16793</v>
      </c>
      <c r="D15" s="763">
        <v>13538</v>
      </c>
    </row>
    <row r="16" spans="1:6" ht="14.85" customHeight="1">
      <c r="A16" s="760" t="s">
        <v>90</v>
      </c>
      <c r="B16" s="761">
        <v>15164</v>
      </c>
      <c r="C16" s="762">
        <v>15812</v>
      </c>
      <c r="D16" s="763">
        <v>14646</v>
      </c>
    </row>
    <row r="17" spans="1:4" ht="14.85" customHeight="1">
      <c r="A17" s="760" t="s">
        <v>91</v>
      </c>
      <c r="B17" s="761">
        <v>16358</v>
      </c>
      <c r="C17" s="762">
        <v>16519</v>
      </c>
      <c r="D17" s="763">
        <v>16245</v>
      </c>
    </row>
    <row r="18" spans="1:4" ht="14.85" customHeight="1">
      <c r="A18" s="760" t="s">
        <v>92</v>
      </c>
      <c r="B18" s="761">
        <v>18789</v>
      </c>
      <c r="C18" s="762">
        <v>19307</v>
      </c>
      <c r="D18" s="763">
        <v>18489</v>
      </c>
    </row>
    <row r="19" spans="1:4" ht="14.85" customHeight="1">
      <c r="A19" s="760" t="s">
        <v>93</v>
      </c>
      <c r="B19" s="761">
        <v>20739</v>
      </c>
      <c r="C19" s="762">
        <v>21867</v>
      </c>
      <c r="D19" s="763">
        <v>20218</v>
      </c>
    </row>
    <row r="20" spans="1:4" ht="14.85" customHeight="1">
      <c r="A20" s="760" t="s">
        <v>94</v>
      </c>
      <c r="B20" s="761">
        <v>21315</v>
      </c>
      <c r="C20" s="762">
        <v>22814</v>
      </c>
      <c r="D20" s="763">
        <v>20783</v>
      </c>
    </row>
    <row r="21" spans="1:4" ht="14.85" customHeight="1">
      <c r="A21" s="760" t="s">
        <v>73</v>
      </c>
      <c r="B21" s="761">
        <v>20900</v>
      </c>
      <c r="C21" s="762">
        <v>22731</v>
      </c>
      <c r="D21" s="763">
        <v>20439</v>
      </c>
    </row>
    <row r="22" spans="1:4" ht="21" customHeight="1">
      <c r="A22" s="37" t="s">
        <v>104</v>
      </c>
      <c r="B22"/>
      <c r="C22"/>
      <c r="D22"/>
    </row>
    <row r="23" spans="1:4" ht="11.25" customHeight="1">
      <c r="A23" s="173" t="s">
        <v>448</v>
      </c>
      <c r="B23"/>
      <c r="C23"/>
      <c r="D23"/>
    </row>
    <row r="24" spans="1:4" ht="11.25" customHeight="1">
      <c r="A24" s="173"/>
      <c r="B24"/>
      <c r="C24"/>
      <c r="D24"/>
    </row>
    <row r="25" spans="1:4">
      <c r="A25" s="173" t="s">
        <v>286</v>
      </c>
      <c r="B25"/>
      <c r="C25"/>
      <c r="D25"/>
    </row>
    <row r="26" spans="1:4">
      <c r="A26" s="6"/>
      <c r="B26" s="6"/>
      <c r="C26" s="6"/>
      <c r="D26" s="6"/>
    </row>
    <row r="27" spans="1:4">
      <c r="A27" s="6"/>
      <c r="B27" s="6"/>
      <c r="C27" s="6"/>
      <c r="D27" s="6"/>
    </row>
    <row r="28" spans="1:4">
      <c r="A28" s="6"/>
      <c r="B28" s="6"/>
      <c r="C28" s="6"/>
      <c r="D28" s="6"/>
    </row>
    <row r="29" spans="1:4">
      <c r="A29" s="6"/>
      <c r="B29" s="6"/>
      <c r="C29" s="6"/>
      <c r="D29" s="6"/>
    </row>
    <row r="30" spans="1:4">
      <c r="A30" s="6"/>
      <c r="B30" s="6"/>
      <c r="C30" s="6"/>
      <c r="D30" s="6"/>
    </row>
    <row r="31" spans="1:4">
      <c r="A31" s="6"/>
      <c r="B31" s="6"/>
      <c r="C31" s="6"/>
      <c r="D31" s="6"/>
    </row>
    <row r="32" spans="1:4">
      <c r="A32" s="6"/>
      <c r="B32" s="6"/>
      <c r="C32" s="6"/>
      <c r="D32" s="6"/>
    </row>
    <row r="33" spans="1:4">
      <c r="A33" s="6"/>
      <c r="B33" s="6"/>
      <c r="C33" s="6"/>
      <c r="D33" s="6"/>
    </row>
    <row r="34" spans="1:4">
      <c r="A34" s="6"/>
      <c r="B34" s="6"/>
      <c r="C34" s="6"/>
      <c r="D34" s="6"/>
    </row>
    <row r="35" spans="1:4">
      <c r="A35" s="6"/>
      <c r="B35" s="6"/>
      <c r="C35" s="6"/>
      <c r="D35" s="6"/>
    </row>
    <row r="36" spans="1:4">
      <c r="A36" s="6"/>
      <c r="B36" s="6"/>
      <c r="C36" s="6"/>
      <c r="D36" s="6"/>
    </row>
    <row r="37" spans="1:4">
      <c r="A37" s="6"/>
      <c r="B37" s="6"/>
      <c r="C37" s="6"/>
      <c r="D37" s="6"/>
    </row>
    <row r="38" spans="1:4">
      <c r="A38" s="6"/>
      <c r="B38" s="6"/>
      <c r="C38" s="6"/>
      <c r="D38" s="6"/>
    </row>
    <row r="39" spans="1:4">
      <c r="A39" s="6"/>
      <c r="B39" s="6"/>
      <c r="C39" s="6"/>
      <c r="D39" s="6"/>
    </row>
    <row r="40" spans="1:4">
      <c r="A40" s="6"/>
      <c r="B40" s="6"/>
      <c r="C40" s="6"/>
      <c r="D40" s="6"/>
    </row>
    <row r="41" spans="1:4">
      <c r="A41" s="6"/>
      <c r="B41" s="6"/>
      <c r="C41" s="6"/>
      <c r="D41" s="6"/>
    </row>
    <row r="42" spans="1:4">
      <c r="A42" s="6"/>
      <c r="B42" s="6"/>
      <c r="C42" s="6"/>
      <c r="D42" s="6"/>
    </row>
    <row r="43" spans="1:4">
      <c r="A43" s="6"/>
      <c r="B43" s="6"/>
      <c r="C43" s="6"/>
      <c r="D43" s="6"/>
    </row>
    <row r="44" spans="1:4">
      <c r="A44" s="766"/>
      <c r="B44" s="209"/>
      <c r="C44" s="209"/>
      <c r="D44" s="209"/>
    </row>
    <row r="45" spans="1:4">
      <c r="A45" s="39"/>
      <c r="B45" s="263"/>
      <c r="C45" s="264"/>
      <c r="D45" s="264"/>
    </row>
    <row r="46" spans="1:4">
      <c r="A46" s="53"/>
      <c r="B46" s="39"/>
      <c r="C46" s="39"/>
      <c r="D46" s="39"/>
    </row>
  </sheetData>
  <sheetProtection password="CB15" sheet="1" objects="1" scenarios="1"/>
  <mergeCells count="1">
    <mergeCell ref="A1:D1"/>
  </mergeCells>
  <hyperlinks>
    <hyperlink ref="F1" location="Indice!A1" display="volver al índice"/>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O39"/>
  <sheetViews>
    <sheetView showGridLines="0" workbookViewId="0">
      <selection activeCell="L18" sqref="L18"/>
    </sheetView>
  </sheetViews>
  <sheetFormatPr baseColWidth="10" defaultRowHeight="13.2"/>
  <cols>
    <col min="1" max="1" width="16.5546875" customWidth="1"/>
    <col min="2" max="2" width="11.44140625" customWidth="1"/>
    <col min="4" max="4" width="14.109375" customWidth="1"/>
    <col min="5" max="5" width="14.88671875" customWidth="1"/>
    <col min="6" max="6" width="13" customWidth="1"/>
    <col min="8" max="8" width="13" customWidth="1"/>
    <col min="9" max="9" width="14" customWidth="1"/>
    <col min="10" max="11" width="13" customWidth="1"/>
    <col min="12" max="12" width="14.44140625" customWidth="1"/>
    <col min="13" max="13" width="14.6640625" customWidth="1"/>
    <col min="14" max="14" width="8.109375" customWidth="1"/>
  </cols>
  <sheetData>
    <row r="1" spans="1:14" ht="19.5" customHeight="1" thickTop="1" thickBot="1">
      <c r="A1" s="1697" t="s">
        <v>614</v>
      </c>
      <c r="B1" s="1697"/>
      <c r="C1" s="1697"/>
      <c r="D1" s="1697"/>
      <c r="E1" s="1697"/>
      <c r="F1" s="1697"/>
      <c r="G1" s="1697"/>
      <c r="H1" s="1697"/>
      <c r="I1" s="1697"/>
      <c r="J1" s="1697"/>
      <c r="K1" s="1697"/>
      <c r="L1" s="1697"/>
      <c r="M1" s="1697"/>
      <c r="N1" s="172" t="s">
        <v>285</v>
      </c>
    </row>
    <row r="2" spans="1:14" s="6" customFormat="1" ht="12.75" customHeight="1">
      <c r="A2" s="11"/>
      <c r="B2" s="17"/>
      <c r="C2" s="17"/>
      <c r="D2" s="11"/>
      <c r="E2" s="17"/>
      <c r="F2" s="11"/>
      <c r="G2" s="17"/>
      <c r="H2" s="17"/>
      <c r="I2" s="11"/>
      <c r="J2" s="17"/>
      <c r="L2" s="17"/>
      <c r="M2" s="17"/>
      <c r="N2" s="17"/>
    </row>
    <row r="3" spans="1:14" ht="27.75" customHeight="1" thickBot="1">
      <c r="A3" s="1695" t="s">
        <v>768</v>
      </c>
      <c r="B3" s="1600" t="s">
        <v>0</v>
      </c>
      <c r="C3" s="1698" t="s">
        <v>97</v>
      </c>
      <c r="D3" s="1698"/>
      <c r="E3" s="1698"/>
      <c r="F3" s="1698"/>
      <c r="G3" s="1698" t="s">
        <v>98</v>
      </c>
      <c r="H3" s="1698"/>
      <c r="I3" s="1698"/>
      <c r="J3" s="1698"/>
      <c r="K3" s="1698" t="s">
        <v>99</v>
      </c>
      <c r="L3" s="1698"/>
      <c r="M3" s="1699"/>
      <c r="N3" s="12"/>
    </row>
    <row r="4" spans="1:14" ht="60.75" customHeight="1" thickBot="1">
      <c r="A4" s="1696"/>
      <c r="B4" s="1601"/>
      <c r="C4" s="805" t="s">
        <v>0</v>
      </c>
      <c r="D4" s="728" t="s">
        <v>100</v>
      </c>
      <c r="E4" s="728" t="s">
        <v>101</v>
      </c>
      <c r="F4" s="739" t="s">
        <v>102</v>
      </c>
      <c r="G4" s="805" t="s">
        <v>0</v>
      </c>
      <c r="H4" s="728" t="s">
        <v>100</v>
      </c>
      <c r="I4" s="728" t="s">
        <v>101</v>
      </c>
      <c r="J4" s="727" t="s">
        <v>102</v>
      </c>
      <c r="K4" s="805" t="s">
        <v>0</v>
      </c>
      <c r="L4" s="728" t="s">
        <v>100</v>
      </c>
      <c r="M4" s="737" t="s">
        <v>101</v>
      </c>
      <c r="N4" s="12"/>
    </row>
    <row r="5" spans="1:14" ht="18" customHeight="1" thickBot="1">
      <c r="A5" s="786" t="s">
        <v>31</v>
      </c>
      <c r="B5" s="787">
        <v>5661769</v>
      </c>
      <c r="C5" s="806">
        <v>1852289</v>
      </c>
      <c r="D5" s="789">
        <v>354856</v>
      </c>
      <c r="E5" s="789">
        <v>40526</v>
      </c>
      <c r="F5" s="788">
        <v>1456907</v>
      </c>
      <c r="G5" s="806">
        <v>3409840</v>
      </c>
      <c r="H5" s="789">
        <v>646272</v>
      </c>
      <c r="I5" s="789">
        <v>117450</v>
      </c>
      <c r="J5" s="788">
        <v>2646118</v>
      </c>
      <c r="K5" s="806">
        <v>399640</v>
      </c>
      <c r="L5" s="789">
        <v>356496</v>
      </c>
      <c r="M5" s="789">
        <v>43144</v>
      </c>
      <c r="N5" s="72"/>
    </row>
    <row r="6" spans="1:14" ht="18" customHeight="1">
      <c r="A6" s="782" t="s">
        <v>6</v>
      </c>
      <c r="B6" s="783">
        <v>12394</v>
      </c>
      <c r="C6" s="1473">
        <v>5</v>
      </c>
      <c r="D6" s="807">
        <v>1</v>
      </c>
      <c r="E6" s="808">
        <v>0</v>
      </c>
      <c r="F6" s="784">
        <v>4</v>
      </c>
      <c r="G6" s="1473">
        <v>0</v>
      </c>
      <c r="H6" s="808">
        <v>0</v>
      </c>
      <c r="I6" s="808">
        <v>0</v>
      </c>
      <c r="J6" s="785">
        <v>0</v>
      </c>
      <c r="K6" s="1473">
        <v>12389</v>
      </c>
      <c r="L6" s="807">
        <v>11344</v>
      </c>
      <c r="M6" s="353">
        <v>1045</v>
      </c>
      <c r="N6" s="72"/>
    </row>
    <row r="7" spans="1:14" s="74" customFormat="1" ht="18" customHeight="1">
      <c r="A7" s="774" t="s">
        <v>103</v>
      </c>
      <c r="B7" s="773">
        <v>77763</v>
      </c>
      <c r="C7" s="1474">
        <v>19943</v>
      </c>
      <c r="D7" s="268">
        <v>154</v>
      </c>
      <c r="E7" s="268">
        <v>12</v>
      </c>
      <c r="F7" s="775">
        <v>19777</v>
      </c>
      <c r="G7" s="1474">
        <v>246</v>
      </c>
      <c r="H7" s="268">
        <v>2</v>
      </c>
      <c r="I7" s="268">
        <v>1</v>
      </c>
      <c r="J7" s="775">
        <v>243</v>
      </c>
      <c r="K7" s="1474">
        <v>57574</v>
      </c>
      <c r="L7" s="268">
        <v>53776</v>
      </c>
      <c r="M7" s="268">
        <v>3798</v>
      </c>
      <c r="N7" s="73"/>
    </row>
    <row r="8" spans="1:14" ht="18" customHeight="1">
      <c r="A8" s="772" t="s">
        <v>86</v>
      </c>
      <c r="B8" s="773">
        <v>61207</v>
      </c>
      <c r="C8" s="1474">
        <v>20517</v>
      </c>
      <c r="D8" s="268">
        <v>272</v>
      </c>
      <c r="E8" s="268">
        <v>35</v>
      </c>
      <c r="F8" s="775">
        <v>20210</v>
      </c>
      <c r="G8" s="1474">
        <v>707</v>
      </c>
      <c r="H8" s="268">
        <v>7</v>
      </c>
      <c r="I8" s="268">
        <v>2</v>
      </c>
      <c r="J8" s="775">
        <v>698</v>
      </c>
      <c r="K8" s="1474">
        <v>39983</v>
      </c>
      <c r="L8" s="268">
        <v>35814</v>
      </c>
      <c r="M8" s="268">
        <v>4169</v>
      </c>
      <c r="N8" s="72"/>
    </row>
    <row r="9" spans="1:14" ht="18" customHeight="1">
      <c r="A9" s="772" t="s">
        <v>87</v>
      </c>
      <c r="B9" s="773">
        <v>133086</v>
      </c>
      <c r="C9" s="1474">
        <v>60134</v>
      </c>
      <c r="D9" s="268">
        <v>1121</v>
      </c>
      <c r="E9" s="268">
        <v>158</v>
      </c>
      <c r="F9" s="775">
        <v>58855</v>
      </c>
      <c r="G9" s="1474">
        <v>5583</v>
      </c>
      <c r="H9" s="268">
        <v>53</v>
      </c>
      <c r="I9" s="268">
        <v>17</v>
      </c>
      <c r="J9" s="775">
        <v>5513</v>
      </c>
      <c r="K9" s="1474">
        <v>67369</v>
      </c>
      <c r="L9" s="268">
        <v>57807</v>
      </c>
      <c r="M9" s="268">
        <v>9562</v>
      </c>
      <c r="N9" s="72"/>
    </row>
    <row r="10" spans="1:14" ht="18" customHeight="1">
      <c r="A10" s="772" t="s">
        <v>88</v>
      </c>
      <c r="B10" s="773">
        <v>736735</v>
      </c>
      <c r="C10" s="1474">
        <v>172499</v>
      </c>
      <c r="D10" s="268">
        <v>10310</v>
      </c>
      <c r="E10" s="268">
        <v>1895</v>
      </c>
      <c r="F10" s="775">
        <v>160294</v>
      </c>
      <c r="G10" s="1474">
        <v>505513</v>
      </c>
      <c r="H10" s="268">
        <v>32275</v>
      </c>
      <c r="I10" s="268">
        <v>11987</v>
      </c>
      <c r="J10" s="775">
        <v>461251</v>
      </c>
      <c r="K10" s="1474">
        <v>58723</v>
      </c>
      <c r="L10" s="268">
        <v>49912</v>
      </c>
      <c r="M10" s="268">
        <v>8811</v>
      </c>
      <c r="N10" s="72"/>
    </row>
    <row r="11" spans="1:14" ht="18" customHeight="1">
      <c r="A11" s="772" t="s">
        <v>89</v>
      </c>
      <c r="B11" s="773">
        <v>1296776</v>
      </c>
      <c r="C11" s="1474">
        <v>361124</v>
      </c>
      <c r="D11" s="268">
        <v>29700</v>
      </c>
      <c r="E11" s="268">
        <v>7164</v>
      </c>
      <c r="F11" s="775">
        <v>324260</v>
      </c>
      <c r="G11" s="1474">
        <v>894162</v>
      </c>
      <c r="H11" s="268">
        <v>73575</v>
      </c>
      <c r="I11" s="268">
        <v>26515</v>
      </c>
      <c r="J11" s="775">
        <v>794072</v>
      </c>
      <c r="K11" s="1474">
        <v>41490</v>
      </c>
      <c r="L11" s="268">
        <v>35404</v>
      </c>
      <c r="M11" s="268">
        <v>6086</v>
      </c>
      <c r="N11" s="72"/>
    </row>
    <row r="12" spans="1:14" ht="18" customHeight="1">
      <c r="A12" s="772" t="s">
        <v>90</v>
      </c>
      <c r="B12" s="773">
        <v>1221254</v>
      </c>
      <c r="C12" s="1474">
        <v>347909</v>
      </c>
      <c r="D12" s="268">
        <v>46237</v>
      </c>
      <c r="E12" s="268">
        <v>8560</v>
      </c>
      <c r="F12" s="775">
        <v>293112</v>
      </c>
      <c r="G12" s="1474">
        <v>843324</v>
      </c>
      <c r="H12" s="268">
        <v>122862</v>
      </c>
      <c r="I12" s="268">
        <v>31967</v>
      </c>
      <c r="J12" s="775">
        <v>688495</v>
      </c>
      <c r="K12" s="1474">
        <v>30021</v>
      </c>
      <c r="L12" s="268">
        <v>25889</v>
      </c>
      <c r="M12" s="268">
        <v>4132</v>
      </c>
      <c r="N12" s="72"/>
    </row>
    <row r="13" spans="1:14" ht="18" customHeight="1">
      <c r="A13" s="772" t="s">
        <v>91</v>
      </c>
      <c r="B13" s="773">
        <v>903335</v>
      </c>
      <c r="C13" s="1474">
        <v>297850</v>
      </c>
      <c r="D13" s="268">
        <v>56159</v>
      </c>
      <c r="E13" s="268">
        <v>7564</v>
      </c>
      <c r="F13" s="775">
        <v>234127</v>
      </c>
      <c r="G13" s="1474">
        <v>578147</v>
      </c>
      <c r="H13" s="268">
        <v>147682</v>
      </c>
      <c r="I13" s="268">
        <v>25042</v>
      </c>
      <c r="J13" s="775">
        <v>405423</v>
      </c>
      <c r="K13" s="1474">
        <v>27338</v>
      </c>
      <c r="L13" s="268">
        <v>24561</v>
      </c>
      <c r="M13" s="268">
        <v>2777</v>
      </c>
      <c r="N13" s="72"/>
    </row>
    <row r="14" spans="1:14" ht="18" customHeight="1">
      <c r="A14" s="772" t="s">
        <v>92</v>
      </c>
      <c r="B14" s="773">
        <v>618378</v>
      </c>
      <c r="C14" s="1474">
        <v>260746</v>
      </c>
      <c r="D14" s="268">
        <v>72569</v>
      </c>
      <c r="E14" s="268">
        <v>7095</v>
      </c>
      <c r="F14" s="775">
        <v>181082</v>
      </c>
      <c r="G14" s="1474">
        <v>332482</v>
      </c>
      <c r="H14" s="268">
        <v>131432</v>
      </c>
      <c r="I14" s="268">
        <v>14112</v>
      </c>
      <c r="J14" s="775">
        <v>186938</v>
      </c>
      <c r="K14" s="1474">
        <v>25150</v>
      </c>
      <c r="L14" s="268">
        <v>23512</v>
      </c>
      <c r="M14" s="268">
        <v>1638</v>
      </c>
      <c r="N14" s="72"/>
    </row>
    <row r="15" spans="1:14" ht="18" customHeight="1">
      <c r="A15" s="772" t="s">
        <v>93</v>
      </c>
      <c r="B15" s="773">
        <v>390850</v>
      </c>
      <c r="C15" s="1474">
        <v>197014</v>
      </c>
      <c r="D15" s="268">
        <v>77930</v>
      </c>
      <c r="E15" s="268">
        <v>5296</v>
      </c>
      <c r="F15" s="775">
        <v>113788</v>
      </c>
      <c r="G15" s="1474">
        <v>172444</v>
      </c>
      <c r="H15" s="268">
        <v>91134</v>
      </c>
      <c r="I15" s="268">
        <v>5983</v>
      </c>
      <c r="J15" s="775">
        <v>75327</v>
      </c>
      <c r="K15" s="1474">
        <v>21392</v>
      </c>
      <c r="L15" s="268">
        <v>20612</v>
      </c>
      <c r="M15" s="268">
        <v>780</v>
      </c>
      <c r="N15" s="72"/>
    </row>
    <row r="16" spans="1:14" ht="18" customHeight="1">
      <c r="A16" s="772" t="s">
        <v>94</v>
      </c>
      <c r="B16" s="773">
        <v>165573</v>
      </c>
      <c r="C16" s="1474">
        <v>89801</v>
      </c>
      <c r="D16" s="268">
        <v>45797</v>
      </c>
      <c r="E16" s="268">
        <v>2207</v>
      </c>
      <c r="F16" s="775">
        <v>41797</v>
      </c>
      <c r="G16" s="1474">
        <v>62727</v>
      </c>
      <c r="H16" s="268">
        <v>38108</v>
      </c>
      <c r="I16" s="268">
        <v>1620</v>
      </c>
      <c r="J16" s="775">
        <v>22999</v>
      </c>
      <c r="K16" s="1474">
        <v>13045</v>
      </c>
      <c r="L16" s="268">
        <v>12749</v>
      </c>
      <c r="M16" s="268">
        <v>296</v>
      </c>
      <c r="N16" s="72"/>
    </row>
    <row r="17" spans="1:15" ht="18" customHeight="1">
      <c r="A17" s="772" t="s">
        <v>73</v>
      </c>
      <c r="B17" s="773">
        <v>44304</v>
      </c>
      <c r="C17" s="1474">
        <v>24710</v>
      </c>
      <c r="D17" s="268">
        <v>14603</v>
      </c>
      <c r="E17" s="268">
        <v>540</v>
      </c>
      <c r="F17" s="775">
        <v>9567</v>
      </c>
      <c r="G17" s="1474">
        <v>14494</v>
      </c>
      <c r="H17" s="268">
        <v>9139</v>
      </c>
      <c r="I17" s="268">
        <v>203</v>
      </c>
      <c r="J17" s="775">
        <v>5152</v>
      </c>
      <c r="K17" s="1474">
        <v>5100</v>
      </c>
      <c r="L17" s="268">
        <v>5050</v>
      </c>
      <c r="M17" s="268">
        <v>50</v>
      </c>
      <c r="N17" s="72"/>
    </row>
    <row r="18" spans="1:15" ht="18" customHeight="1">
      <c r="A18" s="772" t="s">
        <v>5</v>
      </c>
      <c r="B18" s="773">
        <v>114</v>
      </c>
      <c r="C18" s="353">
        <v>37</v>
      </c>
      <c r="D18" s="268">
        <v>3</v>
      </c>
      <c r="E18" s="809">
        <v>0</v>
      </c>
      <c r="F18" s="775">
        <v>34</v>
      </c>
      <c r="G18" s="353">
        <v>11</v>
      </c>
      <c r="H18" s="268">
        <v>3</v>
      </c>
      <c r="I18" s="268">
        <v>1</v>
      </c>
      <c r="J18" s="775">
        <v>7</v>
      </c>
      <c r="K18" s="353">
        <v>66</v>
      </c>
      <c r="L18" s="268">
        <v>66</v>
      </c>
      <c r="M18" s="269">
        <v>0</v>
      </c>
      <c r="N18" s="72"/>
    </row>
    <row r="19" spans="1:15">
      <c r="A19" s="266"/>
      <c r="B19" s="36"/>
      <c r="C19" s="75"/>
      <c r="D19" s="48"/>
      <c r="E19" s="48"/>
      <c r="F19" s="36"/>
      <c r="G19" s="75"/>
      <c r="H19" s="48"/>
      <c r="I19" s="265"/>
      <c r="J19" s="25"/>
      <c r="K19" s="75"/>
      <c r="L19" s="48"/>
      <c r="M19" s="36"/>
      <c r="N19" s="12"/>
    </row>
    <row r="20" spans="1:15">
      <c r="A20" s="83" t="s">
        <v>104</v>
      </c>
      <c r="B20" s="17"/>
      <c r="C20" s="36"/>
      <c r="D20" s="36"/>
      <c r="E20" s="48"/>
      <c r="F20" s="36"/>
      <c r="G20" s="36"/>
      <c r="H20" s="48"/>
      <c r="I20" s="48"/>
      <c r="J20" s="36"/>
      <c r="K20" s="75"/>
      <c r="L20" s="36"/>
      <c r="M20" s="36"/>
      <c r="N20" s="12"/>
      <c r="O20" s="92"/>
    </row>
    <row r="21" spans="1:15" ht="14.25" customHeight="1">
      <c r="A21" s="267" t="s">
        <v>105</v>
      </c>
      <c r="B21" s="79"/>
      <c r="C21" s="79"/>
      <c r="D21" s="79"/>
      <c r="E21" s="79"/>
      <c r="F21" s="79"/>
      <c r="G21" s="79"/>
      <c r="H21" s="36"/>
      <c r="I21" s="48"/>
      <c r="J21" s="36"/>
      <c r="K21" s="75"/>
      <c r="L21" s="36"/>
      <c r="M21" s="36"/>
      <c r="N21" s="12"/>
    </row>
    <row r="22" spans="1:15" ht="14.25" customHeight="1">
      <c r="A22" s="267"/>
      <c r="B22" s="79"/>
      <c r="C22" s="79"/>
      <c r="D22" s="79"/>
      <c r="E22" s="79"/>
      <c r="F22" s="79"/>
      <c r="G22" s="79"/>
      <c r="H22" s="36"/>
      <c r="I22" s="48"/>
      <c r="J22" s="36"/>
      <c r="K22" s="75"/>
      <c r="L22" s="36"/>
      <c r="M22" s="36"/>
      <c r="N22" s="12"/>
    </row>
    <row r="23" spans="1:15" ht="16.5" customHeight="1">
      <c r="A23" s="256" t="s">
        <v>286</v>
      </c>
      <c r="B23" s="99"/>
      <c r="C23" s="99"/>
      <c r="D23" s="99"/>
      <c r="E23" s="99"/>
      <c r="F23" s="98"/>
      <c r="G23" s="98"/>
      <c r="H23" s="15"/>
      <c r="I23" s="8"/>
      <c r="J23" s="15"/>
      <c r="K23" s="6"/>
      <c r="L23" s="6"/>
      <c r="M23" s="6"/>
    </row>
    <row r="24" spans="1:15" ht="25.5" customHeight="1">
      <c r="A24" s="76"/>
      <c r="B24" s="78"/>
      <c r="D24" s="77"/>
      <c r="E24" s="77"/>
      <c r="F24" s="77"/>
      <c r="G24" s="77"/>
    </row>
    <row r="25" spans="1:15">
      <c r="A25" s="76"/>
      <c r="B25" s="78"/>
      <c r="D25" s="77"/>
      <c r="E25" s="77"/>
      <c r="F25" s="77"/>
      <c r="G25" s="77"/>
    </row>
    <row r="26" spans="1:15">
      <c r="A26" s="76"/>
      <c r="B26" s="78"/>
      <c r="D26" s="77"/>
      <c r="E26" s="77"/>
      <c r="F26" s="77"/>
      <c r="G26" s="77"/>
      <c r="H26" s="77"/>
      <c r="I26" s="77"/>
      <c r="J26" s="77"/>
      <c r="K26" s="218"/>
      <c r="L26" s="77"/>
      <c r="M26" s="77"/>
    </row>
    <row r="27" spans="1:15">
      <c r="A27" s="203"/>
      <c r="B27" s="78"/>
      <c r="D27" s="78"/>
      <c r="E27" s="78"/>
      <c r="F27" s="78"/>
      <c r="G27" s="77"/>
    </row>
    <row r="28" spans="1:15">
      <c r="A28" s="76"/>
      <c r="B28" s="78"/>
      <c r="D28" s="78"/>
      <c r="E28" s="78"/>
      <c r="F28" s="78"/>
      <c r="G28" s="77"/>
    </row>
    <row r="29" spans="1:15">
      <c r="A29" s="76"/>
      <c r="B29" s="78"/>
      <c r="D29" s="78"/>
      <c r="E29" s="78"/>
      <c r="F29" s="78"/>
      <c r="G29" s="77"/>
    </row>
    <row r="30" spans="1:15">
      <c r="B30" s="78"/>
      <c r="G30" s="77"/>
    </row>
    <row r="31" spans="1:15">
      <c r="B31" s="78"/>
      <c r="G31" s="77"/>
    </row>
    <row r="32" spans="1:15">
      <c r="B32" s="78"/>
      <c r="G32" s="77"/>
    </row>
    <row r="33" spans="2:7">
      <c r="B33" s="78"/>
      <c r="G33" s="77"/>
    </row>
    <row r="34" spans="2:7">
      <c r="B34" s="78"/>
      <c r="G34" s="77"/>
    </row>
    <row r="35" spans="2:7">
      <c r="B35" s="78"/>
      <c r="G35" s="77"/>
    </row>
    <row r="36" spans="2:7">
      <c r="B36" s="78"/>
      <c r="G36" s="77"/>
    </row>
    <row r="37" spans="2:7">
      <c r="C37" s="77"/>
    </row>
    <row r="38" spans="2:7">
      <c r="C38" s="77"/>
    </row>
    <row r="39" spans="2:7">
      <c r="C39" s="77"/>
    </row>
  </sheetData>
  <sheetProtection password="CB15" sheet="1" objects="1" scenarios="1"/>
  <mergeCells count="6">
    <mergeCell ref="A3:A4"/>
    <mergeCell ref="B3:B4"/>
    <mergeCell ref="A1:M1"/>
    <mergeCell ref="C3:F3"/>
    <mergeCell ref="G3:J3"/>
    <mergeCell ref="K3:M3"/>
  </mergeCells>
  <hyperlinks>
    <hyperlink ref="N1" location="Indice!A1" display="volver al índice"/>
  </hyperlinks>
  <pageMargins left="0.70866141732283472" right="0.70866141732283472" top="0.74803149606299213" bottom="0.74803149606299213" header="0.31496062992125984" footer="0.31496062992125984"/>
  <pageSetup paperSize="9" scale="76"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M37"/>
  <sheetViews>
    <sheetView showGridLines="0" workbookViewId="0">
      <selection activeCell="A22" sqref="A22"/>
    </sheetView>
  </sheetViews>
  <sheetFormatPr baseColWidth="10" defaultColWidth="11.44140625" defaultRowHeight="13.2"/>
  <cols>
    <col min="1" max="1" width="14.44140625" style="12" customWidth="1"/>
    <col min="2" max="10" width="15.6640625" style="12" customWidth="1"/>
    <col min="11" max="11" width="8.109375" customWidth="1"/>
    <col min="12" max="16384" width="11.44140625" style="12"/>
  </cols>
  <sheetData>
    <row r="1" spans="1:13" ht="28.5" customHeight="1" thickTop="1" thickBot="1">
      <c r="A1" s="1697" t="s">
        <v>769</v>
      </c>
      <c r="B1" s="1697"/>
      <c r="C1" s="1697"/>
      <c r="D1" s="1697"/>
      <c r="E1" s="1697"/>
      <c r="F1" s="1697"/>
      <c r="G1" s="1697"/>
      <c r="H1" s="1697"/>
      <c r="I1" s="1697"/>
      <c r="J1" s="1697"/>
      <c r="K1" s="172" t="s">
        <v>285</v>
      </c>
      <c r="L1" s="11"/>
      <c r="M1" s="11"/>
    </row>
    <row r="2" spans="1:13" s="17" customFormat="1" ht="12.75" customHeight="1">
      <c r="A2" s="80"/>
      <c r="B2" s="80"/>
      <c r="C2" s="81"/>
      <c r="D2" s="81"/>
      <c r="E2" s="81"/>
      <c r="F2" s="81"/>
      <c r="G2" s="81"/>
      <c r="H2" s="81"/>
      <c r="I2" s="81"/>
      <c r="J2" s="81"/>
    </row>
    <row r="3" spans="1:13" ht="33" customHeight="1" thickBot="1">
      <c r="A3" s="1695" t="s">
        <v>768</v>
      </c>
      <c r="B3" s="1600" t="s">
        <v>31</v>
      </c>
      <c r="C3" s="1601" t="s">
        <v>97</v>
      </c>
      <c r="D3" s="1601"/>
      <c r="E3" s="1601"/>
      <c r="F3" s="1601" t="s">
        <v>98</v>
      </c>
      <c r="G3" s="1601"/>
      <c r="H3" s="1601"/>
      <c r="I3" s="1601" t="s">
        <v>99</v>
      </c>
      <c r="J3" s="1590"/>
      <c r="K3" s="12"/>
    </row>
    <row r="4" spans="1:13" ht="27" thickBot="1">
      <c r="A4" s="1696"/>
      <c r="B4" s="1601"/>
      <c r="C4" s="740" t="s">
        <v>100</v>
      </c>
      <c r="D4" s="728" t="s">
        <v>101</v>
      </c>
      <c r="E4" s="727" t="s">
        <v>102</v>
      </c>
      <c r="F4" s="740" t="s">
        <v>100</v>
      </c>
      <c r="G4" s="728" t="s">
        <v>101</v>
      </c>
      <c r="H4" s="727" t="s">
        <v>102</v>
      </c>
      <c r="I4" s="805" t="s">
        <v>100</v>
      </c>
      <c r="J4" s="728" t="s">
        <v>101</v>
      </c>
      <c r="K4" s="12"/>
    </row>
    <row r="5" spans="1:13" s="79" customFormat="1" ht="18" customHeight="1" thickBot="1">
      <c r="A5" s="790" t="s">
        <v>31</v>
      </c>
      <c r="B5" s="791">
        <v>16206</v>
      </c>
      <c r="C5" s="817">
        <v>30826</v>
      </c>
      <c r="D5" s="812">
        <v>27281</v>
      </c>
      <c r="E5" s="793">
        <v>23018</v>
      </c>
      <c r="F5" s="792">
        <v>21754</v>
      </c>
      <c r="G5" s="812">
        <v>17770</v>
      </c>
      <c r="H5" s="813">
        <v>9201</v>
      </c>
      <c r="I5" s="811">
        <v>14830</v>
      </c>
      <c r="J5" s="812">
        <v>9123</v>
      </c>
      <c r="K5" s="72"/>
    </row>
    <row r="6" spans="1:13" s="79" customFormat="1" ht="18" customHeight="1">
      <c r="A6" s="779" t="s">
        <v>6</v>
      </c>
      <c r="B6" s="780">
        <v>12214</v>
      </c>
      <c r="C6" s="781">
        <v>17548</v>
      </c>
      <c r="D6" s="814" t="s">
        <v>66</v>
      </c>
      <c r="E6" s="816">
        <v>9670</v>
      </c>
      <c r="F6" s="795" t="s">
        <v>66</v>
      </c>
      <c r="G6" s="814" t="s">
        <v>66</v>
      </c>
      <c r="H6" s="815" t="s">
        <v>66</v>
      </c>
      <c r="I6" s="781">
        <v>12532</v>
      </c>
      <c r="J6" s="810">
        <v>8766</v>
      </c>
      <c r="K6" s="72"/>
    </row>
    <row r="7" spans="1:13" ht="18" customHeight="1">
      <c r="A7" s="776" t="s">
        <v>106</v>
      </c>
      <c r="B7" s="777">
        <v>13327</v>
      </c>
      <c r="C7" s="778">
        <v>27622</v>
      </c>
      <c r="D7" s="182">
        <v>22101</v>
      </c>
      <c r="E7" s="794">
        <v>15870</v>
      </c>
      <c r="F7" s="778">
        <v>29158</v>
      </c>
      <c r="G7" s="182">
        <v>17274</v>
      </c>
      <c r="H7" s="794">
        <v>10640</v>
      </c>
      <c r="I7" s="778">
        <v>12667</v>
      </c>
      <c r="J7" s="182">
        <v>8984</v>
      </c>
      <c r="K7" s="73"/>
    </row>
    <row r="8" spans="1:13" ht="18" customHeight="1">
      <c r="A8" s="776" t="s">
        <v>86</v>
      </c>
      <c r="B8" s="777">
        <v>15721</v>
      </c>
      <c r="C8" s="778">
        <v>29685</v>
      </c>
      <c r="D8" s="182">
        <v>24182</v>
      </c>
      <c r="E8" s="794">
        <v>21864</v>
      </c>
      <c r="F8" s="778">
        <v>18370</v>
      </c>
      <c r="G8" s="182">
        <v>20729</v>
      </c>
      <c r="H8" s="794">
        <v>11041</v>
      </c>
      <c r="I8" s="778">
        <v>13000</v>
      </c>
      <c r="J8" s="182">
        <v>9116</v>
      </c>
      <c r="K8" s="72"/>
    </row>
    <row r="9" spans="1:13" ht="18" customHeight="1">
      <c r="A9" s="776" t="s">
        <v>87</v>
      </c>
      <c r="B9" s="777">
        <v>18602</v>
      </c>
      <c r="C9" s="778">
        <v>37873</v>
      </c>
      <c r="D9" s="182">
        <v>29714</v>
      </c>
      <c r="E9" s="794">
        <v>25576</v>
      </c>
      <c r="F9" s="778">
        <v>21908</v>
      </c>
      <c r="G9" s="182">
        <v>19851</v>
      </c>
      <c r="H9" s="794">
        <v>13076</v>
      </c>
      <c r="I9" s="778">
        <v>13194</v>
      </c>
      <c r="J9" s="182">
        <v>9102</v>
      </c>
      <c r="K9" s="72"/>
    </row>
    <row r="10" spans="1:13" ht="18" customHeight="1">
      <c r="A10" s="776" t="s">
        <v>88</v>
      </c>
      <c r="B10" s="777">
        <v>14072</v>
      </c>
      <c r="C10" s="778">
        <v>34419</v>
      </c>
      <c r="D10" s="182">
        <v>27520</v>
      </c>
      <c r="E10" s="794">
        <v>25248</v>
      </c>
      <c r="F10" s="778">
        <v>19306</v>
      </c>
      <c r="G10" s="182">
        <v>17770</v>
      </c>
      <c r="H10" s="794">
        <v>9236</v>
      </c>
      <c r="I10" s="778">
        <v>14736</v>
      </c>
      <c r="J10" s="182">
        <v>9228</v>
      </c>
      <c r="K10" s="72"/>
    </row>
    <row r="11" spans="1:13" ht="18" customHeight="1">
      <c r="A11" s="776" t="s">
        <v>89</v>
      </c>
      <c r="B11" s="777">
        <v>14867</v>
      </c>
      <c r="C11" s="778">
        <v>32459</v>
      </c>
      <c r="D11" s="182">
        <v>27016</v>
      </c>
      <c r="E11" s="794">
        <v>25104</v>
      </c>
      <c r="F11" s="778">
        <v>20043</v>
      </c>
      <c r="G11" s="182">
        <v>17799</v>
      </c>
      <c r="H11" s="794">
        <v>9323</v>
      </c>
      <c r="I11" s="778">
        <v>16251</v>
      </c>
      <c r="J11" s="182">
        <v>9354</v>
      </c>
      <c r="K11" s="72"/>
    </row>
    <row r="12" spans="1:13" ht="18" customHeight="1">
      <c r="A12" s="776" t="s">
        <v>90</v>
      </c>
      <c r="B12" s="777">
        <v>15164</v>
      </c>
      <c r="C12" s="778">
        <v>31578</v>
      </c>
      <c r="D12" s="182">
        <v>27169</v>
      </c>
      <c r="E12" s="794">
        <v>23479</v>
      </c>
      <c r="F12" s="778">
        <v>21091</v>
      </c>
      <c r="G12" s="182">
        <v>17814</v>
      </c>
      <c r="H12" s="794">
        <v>9212</v>
      </c>
      <c r="I12" s="778">
        <v>15588</v>
      </c>
      <c r="J12" s="182">
        <v>9051</v>
      </c>
      <c r="K12" s="72"/>
    </row>
    <row r="13" spans="1:13" ht="18" customHeight="1">
      <c r="A13" s="776" t="s">
        <v>91</v>
      </c>
      <c r="B13" s="777">
        <v>16358</v>
      </c>
      <c r="C13" s="778">
        <v>31798</v>
      </c>
      <c r="D13" s="182">
        <v>27287</v>
      </c>
      <c r="E13" s="794">
        <v>21596</v>
      </c>
      <c r="F13" s="778">
        <v>21618</v>
      </c>
      <c r="G13" s="182">
        <v>17768</v>
      </c>
      <c r="H13" s="794">
        <v>9062</v>
      </c>
      <c r="I13" s="778">
        <v>15964</v>
      </c>
      <c r="J13" s="182">
        <v>8989</v>
      </c>
      <c r="K13" s="72"/>
    </row>
    <row r="14" spans="1:13" ht="18" customHeight="1">
      <c r="A14" s="776" t="s">
        <v>92</v>
      </c>
      <c r="B14" s="777">
        <v>18789</v>
      </c>
      <c r="C14" s="778">
        <v>31207</v>
      </c>
      <c r="D14" s="182">
        <v>27524</v>
      </c>
      <c r="E14" s="794">
        <v>21156</v>
      </c>
      <c r="F14" s="778">
        <v>22690</v>
      </c>
      <c r="G14" s="182">
        <v>17685</v>
      </c>
      <c r="H14" s="794">
        <v>8929</v>
      </c>
      <c r="I14" s="778">
        <v>17543</v>
      </c>
      <c r="J14" s="182">
        <v>8911</v>
      </c>
      <c r="K14" s="72"/>
    </row>
    <row r="15" spans="1:13" ht="18" customHeight="1">
      <c r="A15" s="776" t="s">
        <v>93</v>
      </c>
      <c r="B15" s="777">
        <v>20739</v>
      </c>
      <c r="C15" s="778">
        <v>30034</v>
      </c>
      <c r="D15" s="182">
        <v>27418</v>
      </c>
      <c r="E15" s="794">
        <v>20577</v>
      </c>
      <c r="F15" s="778">
        <v>23204</v>
      </c>
      <c r="G15" s="182">
        <v>17629</v>
      </c>
      <c r="H15" s="794">
        <v>8863</v>
      </c>
      <c r="I15" s="778">
        <v>18627</v>
      </c>
      <c r="J15" s="182">
        <v>8918</v>
      </c>
      <c r="K15" s="72"/>
    </row>
    <row r="16" spans="1:13" ht="18" customHeight="1">
      <c r="A16" s="776" t="s">
        <v>94</v>
      </c>
      <c r="B16" s="777">
        <v>21315</v>
      </c>
      <c r="C16" s="778">
        <v>28711</v>
      </c>
      <c r="D16" s="182">
        <v>27365</v>
      </c>
      <c r="E16" s="794">
        <v>19277</v>
      </c>
      <c r="F16" s="778">
        <v>22959</v>
      </c>
      <c r="G16" s="182">
        <v>17702</v>
      </c>
      <c r="H16" s="794">
        <v>8869</v>
      </c>
      <c r="I16" s="778">
        <v>18660</v>
      </c>
      <c r="J16" s="182">
        <v>9089</v>
      </c>
      <c r="K16" s="72"/>
    </row>
    <row r="17" spans="1:11" ht="18" customHeight="1">
      <c r="A17" s="776" t="s">
        <v>73</v>
      </c>
      <c r="B17" s="777">
        <v>20900</v>
      </c>
      <c r="C17" s="778">
        <v>27314</v>
      </c>
      <c r="D17" s="182">
        <v>26375</v>
      </c>
      <c r="E17" s="794">
        <v>17456</v>
      </c>
      <c r="F17" s="778">
        <v>22361</v>
      </c>
      <c r="G17" s="182">
        <v>17633</v>
      </c>
      <c r="H17" s="794">
        <v>8878</v>
      </c>
      <c r="I17" s="778">
        <v>18162</v>
      </c>
      <c r="J17" s="182">
        <v>8844</v>
      </c>
      <c r="K17" s="72"/>
    </row>
    <row r="18" spans="1:11" ht="13.8" thickBot="1">
      <c r="A18" s="82"/>
      <c r="B18" s="36"/>
      <c r="C18" s="204"/>
      <c r="D18" s="114"/>
      <c r="E18" s="36"/>
      <c r="F18" s="48"/>
      <c r="G18" s="48"/>
      <c r="H18" s="36"/>
      <c r="I18" s="48"/>
      <c r="J18" s="36"/>
      <c r="K18" s="72"/>
    </row>
    <row r="19" spans="1:11" ht="9.6" customHeight="1">
      <c r="A19" s="183" t="s">
        <v>104</v>
      </c>
      <c r="B19" s="48"/>
      <c r="C19" s="48"/>
      <c r="D19" s="36"/>
      <c r="E19" s="36"/>
      <c r="F19" s="36"/>
      <c r="G19" s="48"/>
      <c r="H19" s="36"/>
      <c r="I19" s="36"/>
      <c r="J19" s="36"/>
      <c r="K19" s="12"/>
    </row>
    <row r="20" spans="1:11" ht="3" hidden="1" customHeight="1">
      <c r="A20" s="1700" t="s">
        <v>105</v>
      </c>
      <c r="B20" s="1700"/>
      <c r="C20" s="1700"/>
      <c r="D20" s="1700"/>
      <c r="E20" s="1700"/>
      <c r="F20" s="1700"/>
      <c r="G20" s="1700"/>
      <c r="H20" s="1700"/>
      <c r="I20" s="1700"/>
      <c r="J20" s="1700"/>
      <c r="K20" s="12"/>
    </row>
    <row r="21" spans="1:11" ht="9" customHeight="1">
      <c r="A21" s="1700"/>
      <c r="B21" s="1700"/>
      <c r="C21" s="1700"/>
      <c r="D21" s="1700"/>
      <c r="E21" s="1700"/>
      <c r="F21" s="1700"/>
      <c r="G21" s="1700"/>
      <c r="H21" s="1700"/>
      <c r="I21" s="1700"/>
      <c r="J21" s="1700"/>
      <c r="K21" s="12"/>
    </row>
    <row r="22" spans="1:11" ht="16.5" customHeight="1">
      <c r="A22" s="1382"/>
      <c r="B22" s="1382"/>
      <c r="C22" s="1382"/>
      <c r="D22" s="1382"/>
      <c r="E22" s="1382"/>
      <c r="F22" s="1382"/>
      <c r="G22" s="1382"/>
      <c r="H22" s="1382"/>
      <c r="I22" s="1382"/>
      <c r="J22" s="1382"/>
      <c r="K22" s="12"/>
    </row>
    <row r="23" spans="1:11" ht="18" customHeight="1">
      <c r="A23" s="19" t="s">
        <v>286</v>
      </c>
      <c r="B23" s="19"/>
      <c r="C23" s="19"/>
      <c r="D23" s="19"/>
      <c r="E23" s="19"/>
      <c r="F23" s="19"/>
      <c r="G23" s="17"/>
      <c r="H23" s="17"/>
      <c r="I23" s="17"/>
      <c r="J23" s="17"/>
    </row>
    <row r="25" spans="1:11">
      <c r="A25" s="43"/>
      <c r="B25" s="25"/>
      <c r="D25" s="25"/>
      <c r="E25" s="25"/>
      <c r="F25" s="25"/>
      <c r="G25" s="25"/>
    </row>
    <row r="26" spans="1:11">
      <c r="A26" s="43"/>
      <c r="B26" s="25"/>
      <c r="E26" s="25"/>
      <c r="G26" s="25"/>
    </row>
    <row r="27" spans="1:11">
      <c r="B27" s="25"/>
      <c r="D27" s="25"/>
      <c r="E27" s="25"/>
      <c r="F27" s="25"/>
      <c r="G27" s="25"/>
      <c r="J27" s="43"/>
    </row>
    <row r="28" spans="1:11">
      <c r="B28" s="25"/>
      <c r="D28" s="25"/>
      <c r="E28" s="25"/>
      <c r="F28" s="25"/>
      <c r="G28" s="132"/>
    </row>
    <row r="29" spans="1:11">
      <c r="B29" s="25"/>
      <c r="D29" s="25"/>
      <c r="E29" s="25"/>
      <c r="F29" s="25"/>
      <c r="G29" s="25"/>
    </row>
    <row r="30" spans="1:11">
      <c r="B30" s="25"/>
      <c r="D30" s="25"/>
      <c r="E30" s="25"/>
      <c r="F30" s="25"/>
      <c r="G30" s="132"/>
    </row>
    <row r="31" spans="1:11">
      <c r="B31" s="25"/>
      <c r="D31" s="25"/>
      <c r="E31" s="25"/>
      <c r="F31" s="25"/>
      <c r="G31" s="25"/>
    </row>
    <row r="32" spans="1:11">
      <c r="B32" s="25"/>
      <c r="C32" s="43"/>
      <c r="D32" s="25"/>
      <c r="E32" s="25"/>
      <c r="F32" s="25"/>
      <c r="G32" s="25"/>
    </row>
    <row r="33" spans="2:7">
      <c r="B33" s="25"/>
      <c r="D33" s="25"/>
      <c r="E33" s="25"/>
      <c r="F33" s="25"/>
      <c r="G33" s="25"/>
    </row>
    <row r="34" spans="2:7">
      <c r="B34" s="25"/>
      <c r="D34" s="25"/>
      <c r="E34" s="25"/>
      <c r="F34" s="25"/>
      <c r="G34" s="25"/>
    </row>
    <row r="35" spans="2:7">
      <c r="B35" s="25"/>
      <c r="D35" s="25"/>
      <c r="E35" s="25"/>
      <c r="F35" s="25"/>
      <c r="G35" s="25"/>
    </row>
    <row r="36" spans="2:7">
      <c r="B36" s="25"/>
      <c r="D36" s="25"/>
      <c r="E36" s="25"/>
      <c r="F36" s="25"/>
      <c r="G36" s="25"/>
    </row>
    <row r="37" spans="2:7">
      <c r="B37" s="25"/>
      <c r="D37" s="25"/>
      <c r="E37" s="25"/>
      <c r="F37" s="25"/>
      <c r="G37" s="25"/>
    </row>
  </sheetData>
  <sheetProtection algorithmName="SHA-512" hashValue="XKH4TwhVYa6KuABK1G6mZ4dWBpFEwQWmaj//B24VoFv93O2mCBIes/vOGshgdldm6G8uBEo7cm6PzRnaXb01Tw==" saltValue="hm+WSwmA1NQ5IUCVZz1FYw==" spinCount="100000" sheet="1" objects="1" scenarios="1"/>
  <mergeCells count="7">
    <mergeCell ref="C3:E3"/>
    <mergeCell ref="F3:H3"/>
    <mergeCell ref="I3:J3"/>
    <mergeCell ref="A20:J21"/>
    <mergeCell ref="A1:J1"/>
    <mergeCell ref="A3:A4"/>
    <mergeCell ref="B3:B4"/>
  </mergeCells>
  <hyperlinks>
    <hyperlink ref="K1" location="Indice!A1" display="volver al índice"/>
  </hyperlinks>
  <printOptions horizontalCentered="1"/>
  <pageMargins left="0.70866141732283472" right="0.70866141732283472" top="0.74803149606299213" bottom="0.74803149606299213" header="0.31496062992125984" footer="0.31496062992125984"/>
  <pageSetup paperSize="9" scale="8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M69"/>
  <sheetViews>
    <sheetView showGridLines="0" zoomScaleNormal="100" workbookViewId="0">
      <selection activeCell="K1" sqref="K1"/>
    </sheetView>
  </sheetViews>
  <sheetFormatPr baseColWidth="10" defaultRowHeight="13.2"/>
  <cols>
    <col min="1" max="1" width="21.44140625" customWidth="1"/>
    <col min="2" max="10" width="9.6640625" customWidth="1"/>
    <col min="11" max="11" width="8.109375" customWidth="1"/>
  </cols>
  <sheetData>
    <row r="1" spans="1:13" ht="27.75" customHeight="1" thickTop="1" thickBot="1">
      <c r="A1" s="1697" t="s">
        <v>1154</v>
      </c>
      <c r="B1" s="1697"/>
      <c r="C1" s="1697"/>
      <c r="D1" s="1697"/>
      <c r="E1" s="1697"/>
      <c r="F1" s="1697"/>
      <c r="G1" s="1697"/>
      <c r="H1" s="1697"/>
      <c r="I1" s="1697"/>
      <c r="J1" s="1697"/>
      <c r="K1" s="172" t="s">
        <v>285</v>
      </c>
    </row>
    <row r="2" spans="1:13" ht="18.75" customHeight="1" thickBot="1">
      <c r="A2" s="94"/>
      <c r="B2" s="54"/>
      <c r="C2" s="5"/>
      <c r="D2" s="93"/>
      <c r="E2" s="5"/>
      <c r="F2" s="5"/>
      <c r="G2" s="5"/>
      <c r="H2" s="11"/>
      <c r="I2" s="95"/>
      <c r="J2" s="96"/>
    </row>
    <row r="3" spans="1:13" ht="36.75" customHeight="1" thickBot="1">
      <c r="A3" s="1584" t="s">
        <v>449</v>
      </c>
      <c r="B3" s="1645" t="s">
        <v>31</v>
      </c>
      <c r="C3" s="1590" t="s">
        <v>97</v>
      </c>
      <c r="D3" s="1577"/>
      <c r="E3" s="1585"/>
      <c r="F3" s="1577" t="s">
        <v>98</v>
      </c>
      <c r="G3" s="1577"/>
      <c r="H3" s="1577"/>
      <c r="I3" s="1701" t="s">
        <v>468</v>
      </c>
      <c r="J3" s="1702"/>
    </row>
    <row r="4" spans="1:13" ht="58.5" customHeight="1" thickBot="1">
      <c r="A4" s="1585"/>
      <c r="B4" s="1577"/>
      <c r="C4" s="740" t="s">
        <v>100</v>
      </c>
      <c r="D4" s="728" t="s">
        <v>101</v>
      </c>
      <c r="E4" s="739" t="s">
        <v>102</v>
      </c>
      <c r="F4" s="737" t="s">
        <v>100</v>
      </c>
      <c r="G4" s="728" t="s">
        <v>101</v>
      </c>
      <c r="H4" s="727" t="s">
        <v>102</v>
      </c>
      <c r="I4" s="805" t="s">
        <v>100</v>
      </c>
      <c r="J4" s="728" t="s">
        <v>101</v>
      </c>
      <c r="K4" s="243"/>
      <c r="L4" s="92"/>
    </row>
    <row r="5" spans="1:13" ht="23.25" customHeight="1" thickBot="1">
      <c r="A5" s="801" t="s">
        <v>31</v>
      </c>
      <c r="B5" s="802">
        <v>5661769</v>
      </c>
      <c r="C5" s="803">
        <v>354856</v>
      </c>
      <c r="D5" s="802">
        <v>40526</v>
      </c>
      <c r="E5" s="804">
        <v>1456907</v>
      </c>
      <c r="F5" s="802">
        <v>646272</v>
      </c>
      <c r="G5" s="802">
        <v>117450</v>
      </c>
      <c r="H5" s="804">
        <v>2646118</v>
      </c>
      <c r="I5" s="803">
        <v>356496</v>
      </c>
      <c r="J5" s="802">
        <v>43144</v>
      </c>
      <c r="K5" s="77"/>
      <c r="L5" s="92"/>
    </row>
    <row r="6" spans="1:13" ht="18" customHeight="1">
      <c r="A6" s="799" t="s">
        <v>618</v>
      </c>
      <c r="B6" s="287">
        <v>39762</v>
      </c>
      <c r="C6" s="818">
        <v>11</v>
      </c>
      <c r="D6" s="819">
        <v>0</v>
      </c>
      <c r="E6" s="820">
        <v>8189</v>
      </c>
      <c r="F6" s="818">
        <v>10</v>
      </c>
      <c r="G6" s="821">
        <v>0</v>
      </c>
      <c r="H6" s="287">
        <v>3172</v>
      </c>
      <c r="I6" s="800">
        <v>25380</v>
      </c>
      <c r="J6" s="822">
        <v>3000</v>
      </c>
      <c r="K6" s="77"/>
    </row>
    <row r="7" spans="1:13" ht="18" customHeight="1">
      <c r="A7" s="796" t="s">
        <v>619</v>
      </c>
      <c r="B7" s="111">
        <v>2330821</v>
      </c>
      <c r="C7" s="753">
        <v>0</v>
      </c>
      <c r="D7" s="235">
        <v>0</v>
      </c>
      <c r="E7" s="798">
        <v>8203</v>
      </c>
      <c r="F7" s="753">
        <v>0</v>
      </c>
      <c r="G7" s="235">
        <v>0</v>
      </c>
      <c r="H7" s="111">
        <v>2266393</v>
      </c>
      <c r="I7" s="797">
        <v>20895</v>
      </c>
      <c r="J7" s="111">
        <v>35330</v>
      </c>
      <c r="K7" s="77"/>
    </row>
    <row r="8" spans="1:13" ht="18" customHeight="1">
      <c r="A8" s="796" t="s">
        <v>620</v>
      </c>
      <c r="B8" s="111">
        <v>37752</v>
      </c>
      <c r="C8" s="797">
        <v>0</v>
      </c>
      <c r="D8" s="111">
        <v>0</v>
      </c>
      <c r="E8" s="798">
        <v>4120</v>
      </c>
      <c r="F8" s="797">
        <v>9</v>
      </c>
      <c r="G8" s="235">
        <v>0</v>
      </c>
      <c r="H8" s="111">
        <v>21045</v>
      </c>
      <c r="I8" s="797">
        <v>12336</v>
      </c>
      <c r="J8" s="111">
        <v>242</v>
      </c>
      <c r="K8" s="77"/>
    </row>
    <row r="9" spans="1:13" ht="18" customHeight="1">
      <c r="A9" s="796" t="s">
        <v>621</v>
      </c>
      <c r="B9" s="111">
        <v>367519</v>
      </c>
      <c r="C9" s="797">
        <v>0</v>
      </c>
      <c r="D9" s="111">
        <v>0</v>
      </c>
      <c r="E9" s="798">
        <v>260947</v>
      </c>
      <c r="F9" s="797">
        <v>0</v>
      </c>
      <c r="G9" s="111">
        <v>0</v>
      </c>
      <c r="H9" s="111">
        <v>2</v>
      </c>
      <c r="I9" s="797">
        <v>106570</v>
      </c>
      <c r="J9" s="111">
        <v>0</v>
      </c>
      <c r="K9" s="77"/>
    </row>
    <row r="10" spans="1:13" ht="18" customHeight="1">
      <c r="A10" s="796" t="s">
        <v>622</v>
      </c>
      <c r="B10" s="111">
        <v>187948</v>
      </c>
      <c r="C10" s="797">
        <v>44</v>
      </c>
      <c r="D10" s="111">
        <v>8</v>
      </c>
      <c r="E10" s="798">
        <v>90339</v>
      </c>
      <c r="F10" s="797">
        <v>269</v>
      </c>
      <c r="G10" s="111">
        <v>0</v>
      </c>
      <c r="H10" s="111">
        <v>71525</v>
      </c>
      <c r="I10" s="797">
        <v>25162</v>
      </c>
      <c r="J10" s="111">
        <v>601</v>
      </c>
      <c r="K10" s="77"/>
    </row>
    <row r="11" spans="1:13" ht="18" customHeight="1">
      <c r="A11" s="796" t="s">
        <v>38</v>
      </c>
      <c r="B11" s="111">
        <v>596598</v>
      </c>
      <c r="C11" s="797">
        <v>772</v>
      </c>
      <c r="D11" s="111">
        <v>79</v>
      </c>
      <c r="E11" s="798">
        <v>288843</v>
      </c>
      <c r="F11" s="797">
        <v>3513</v>
      </c>
      <c r="G11" s="111">
        <v>380</v>
      </c>
      <c r="H11" s="111">
        <v>233215</v>
      </c>
      <c r="I11" s="797">
        <v>66664</v>
      </c>
      <c r="J11" s="111">
        <v>3132</v>
      </c>
      <c r="K11" s="77"/>
    </row>
    <row r="12" spans="1:13" ht="18" customHeight="1">
      <c r="A12" s="796" t="s">
        <v>39</v>
      </c>
      <c r="B12" s="111">
        <v>918092</v>
      </c>
      <c r="C12" s="797">
        <v>110402</v>
      </c>
      <c r="D12" s="111">
        <v>16285</v>
      </c>
      <c r="E12" s="798">
        <v>200950</v>
      </c>
      <c r="F12" s="797">
        <v>414225</v>
      </c>
      <c r="G12" s="111">
        <v>109706</v>
      </c>
      <c r="H12" s="111">
        <v>29171</v>
      </c>
      <c r="I12" s="797">
        <v>36945</v>
      </c>
      <c r="J12" s="111">
        <v>408</v>
      </c>
      <c r="K12" s="77"/>
    </row>
    <row r="13" spans="1:13" ht="18" customHeight="1">
      <c r="A13" s="796" t="s">
        <v>40</v>
      </c>
      <c r="B13" s="111">
        <v>376055</v>
      </c>
      <c r="C13" s="797">
        <v>75860</v>
      </c>
      <c r="D13" s="111">
        <v>8299</v>
      </c>
      <c r="E13" s="798">
        <v>139822</v>
      </c>
      <c r="F13" s="797">
        <v>114155</v>
      </c>
      <c r="G13" s="111">
        <v>6288</v>
      </c>
      <c r="H13" s="111">
        <v>11010</v>
      </c>
      <c r="I13" s="797">
        <v>20448</v>
      </c>
      <c r="J13" s="111">
        <v>173</v>
      </c>
      <c r="K13" s="77"/>
    </row>
    <row r="14" spans="1:13" ht="18" customHeight="1">
      <c r="A14" s="796" t="s">
        <v>41</v>
      </c>
      <c r="B14" s="111">
        <v>216415</v>
      </c>
      <c r="C14" s="797">
        <v>45561</v>
      </c>
      <c r="D14" s="287">
        <v>5029</v>
      </c>
      <c r="E14" s="798">
        <v>102539</v>
      </c>
      <c r="F14" s="797">
        <v>45655</v>
      </c>
      <c r="G14" s="111">
        <v>651</v>
      </c>
      <c r="H14" s="111">
        <v>4822</v>
      </c>
      <c r="I14" s="797">
        <v>12069</v>
      </c>
      <c r="J14" s="111">
        <v>89</v>
      </c>
      <c r="K14" s="77"/>
    </row>
    <row r="15" spans="1:13" ht="18" customHeight="1">
      <c r="A15" s="796" t="s">
        <v>42</v>
      </c>
      <c r="B15" s="111">
        <v>143832</v>
      </c>
      <c r="C15" s="797">
        <v>29245</v>
      </c>
      <c r="D15" s="111">
        <v>3050</v>
      </c>
      <c r="E15" s="798">
        <v>77478</v>
      </c>
      <c r="F15" s="797">
        <v>23136</v>
      </c>
      <c r="G15" s="111">
        <v>210</v>
      </c>
      <c r="H15" s="111">
        <v>2421</v>
      </c>
      <c r="I15" s="797">
        <v>8219</v>
      </c>
      <c r="J15" s="111">
        <v>73</v>
      </c>
      <c r="K15" s="77"/>
      <c r="M15" s="92"/>
    </row>
    <row r="16" spans="1:13" ht="18" customHeight="1">
      <c r="A16" s="796" t="s">
        <v>43</v>
      </c>
      <c r="B16" s="111">
        <v>102944</v>
      </c>
      <c r="C16" s="797">
        <v>20137</v>
      </c>
      <c r="D16" s="111">
        <v>2037</v>
      </c>
      <c r="E16" s="798">
        <v>59195</v>
      </c>
      <c r="F16" s="797">
        <v>14266</v>
      </c>
      <c r="G16" s="111">
        <v>85</v>
      </c>
      <c r="H16" s="111">
        <v>1378</v>
      </c>
      <c r="I16" s="797">
        <v>5820</v>
      </c>
      <c r="J16" s="111">
        <v>26</v>
      </c>
      <c r="K16" s="77"/>
    </row>
    <row r="17" spans="1:13" ht="18" customHeight="1">
      <c r="A17" s="796" t="s">
        <v>44</v>
      </c>
      <c r="B17" s="111">
        <v>79552</v>
      </c>
      <c r="C17" s="797">
        <v>15271</v>
      </c>
      <c r="D17" s="111">
        <v>1461</v>
      </c>
      <c r="E17" s="798">
        <v>47986</v>
      </c>
      <c r="F17" s="797">
        <v>9374</v>
      </c>
      <c r="G17" s="111">
        <v>43</v>
      </c>
      <c r="H17" s="111">
        <v>884</v>
      </c>
      <c r="I17" s="797">
        <v>4508</v>
      </c>
      <c r="J17" s="111">
        <v>25</v>
      </c>
      <c r="K17" s="77"/>
    </row>
    <row r="18" spans="1:13" ht="18" customHeight="1">
      <c r="A18" s="796" t="s">
        <v>45</v>
      </c>
      <c r="B18" s="111">
        <v>62423</v>
      </c>
      <c r="C18" s="797">
        <v>12128</v>
      </c>
      <c r="D18" s="111">
        <v>1101</v>
      </c>
      <c r="E18" s="798">
        <v>38640</v>
      </c>
      <c r="F18" s="797">
        <v>6923</v>
      </c>
      <c r="G18" s="111">
        <v>32</v>
      </c>
      <c r="H18" s="111">
        <v>446</v>
      </c>
      <c r="I18" s="797">
        <v>3125</v>
      </c>
      <c r="J18" s="111">
        <v>28</v>
      </c>
      <c r="K18" s="77"/>
    </row>
    <row r="19" spans="1:13" ht="18" customHeight="1">
      <c r="A19" s="796" t="s">
        <v>46</v>
      </c>
      <c r="B19" s="111">
        <v>49599</v>
      </c>
      <c r="C19" s="797">
        <v>9714</v>
      </c>
      <c r="D19" s="111">
        <v>828</v>
      </c>
      <c r="E19" s="798">
        <v>32009</v>
      </c>
      <c r="F19" s="797">
        <v>5126</v>
      </c>
      <c r="G19" s="111">
        <v>20</v>
      </c>
      <c r="H19" s="111">
        <v>273</v>
      </c>
      <c r="I19" s="797">
        <v>1621</v>
      </c>
      <c r="J19" s="111">
        <v>8</v>
      </c>
      <c r="K19" s="77"/>
    </row>
    <row r="20" spans="1:13" ht="18" customHeight="1">
      <c r="A20" s="796" t="s">
        <v>47</v>
      </c>
      <c r="B20" s="111">
        <v>38161</v>
      </c>
      <c r="C20" s="797">
        <v>7421</v>
      </c>
      <c r="D20" s="111">
        <v>630</v>
      </c>
      <c r="E20" s="798">
        <v>25971</v>
      </c>
      <c r="F20" s="797">
        <v>2782</v>
      </c>
      <c r="G20" s="111">
        <v>16</v>
      </c>
      <c r="H20" s="111">
        <v>144</v>
      </c>
      <c r="I20" s="797">
        <v>1195</v>
      </c>
      <c r="J20" s="111">
        <v>2</v>
      </c>
      <c r="K20" s="77"/>
    </row>
    <row r="21" spans="1:13" ht="18" customHeight="1">
      <c r="A21" s="796" t="s">
        <v>623</v>
      </c>
      <c r="B21" s="111">
        <v>21390</v>
      </c>
      <c r="C21" s="797">
        <v>4528</v>
      </c>
      <c r="D21" s="111">
        <v>342</v>
      </c>
      <c r="E21" s="798">
        <v>14460</v>
      </c>
      <c r="F21" s="797">
        <v>1273</v>
      </c>
      <c r="G21" s="235">
        <v>7</v>
      </c>
      <c r="H21" s="111">
        <v>71</v>
      </c>
      <c r="I21" s="797">
        <v>706</v>
      </c>
      <c r="J21" s="235">
        <v>3</v>
      </c>
      <c r="K21" s="77"/>
      <c r="M21" s="92"/>
    </row>
    <row r="22" spans="1:13" ht="18" customHeight="1">
      <c r="A22" s="796" t="s">
        <v>624</v>
      </c>
      <c r="B22" s="111">
        <v>29341</v>
      </c>
      <c r="C22" s="797">
        <v>4255</v>
      </c>
      <c r="D22" s="111">
        <v>258</v>
      </c>
      <c r="E22" s="798">
        <v>20582</v>
      </c>
      <c r="F22" s="797">
        <v>2202</v>
      </c>
      <c r="G22" s="235">
        <v>8</v>
      </c>
      <c r="H22" s="235">
        <v>107</v>
      </c>
      <c r="I22" s="797">
        <v>1927</v>
      </c>
      <c r="J22" s="235">
        <v>2</v>
      </c>
      <c r="K22" s="77"/>
    </row>
    <row r="23" spans="1:13" ht="18" customHeight="1">
      <c r="A23" s="796" t="s">
        <v>625</v>
      </c>
      <c r="B23" s="111">
        <v>39395</v>
      </c>
      <c r="C23" s="797">
        <v>12587</v>
      </c>
      <c r="D23" s="111">
        <v>848</v>
      </c>
      <c r="E23" s="798">
        <v>21800</v>
      </c>
      <c r="F23" s="797">
        <v>2767</v>
      </c>
      <c r="G23" s="235">
        <v>4</v>
      </c>
      <c r="H23" s="235">
        <v>28</v>
      </c>
      <c r="I23" s="797">
        <v>1360</v>
      </c>
      <c r="J23" s="235">
        <v>1</v>
      </c>
      <c r="K23" s="77"/>
    </row>
    <row r="24" spans="1:13" ht="18" customHeight="1">
      <c r="A24" s="796" t="s">
        <v>107</v>
      </c>
      <c r="B24" s="111">
        <v>13410</v>
      </c>
      <c r="C24" s="797">
        <v>4330</v>
      </c>
      <c r="D24" s="111">
        <v>195</v>
      </c>
      <c r="E24" s="798">
        <v>7775</v>
      </c>
      <c r="F24" s="797">
        <v>400</v>
      </c>
      <c r="G24" s="235">
        <v>0</v>
      </c>
      <c r="H24" s="235">
        <v>11</v>
      </c>
      <c r="I24" s="797">
        <v>698</v>
      </c>
      <c r="J24" s="235">
        <v>1</v>
      </c>
      <c r="K24" s="77"/>
      <c r="L24" s="92"/>
    </row>
    <row r="25" spans="1:13" ht="18" customHeight="1">
      <c r="A25" s="796" t="s">
        <v>108</v>
      </c>
      <c r="B25" s="111">
        <v>4399</v>
      </c>
      <c r="C25" s="797">
        <v>1444</v>
      </c>
      <c r="D25" s="111">
        <v>48</v>
      </c>
      <c r="E25" s="798">
        <v>2593</v>
      </c>
      <c r="F25" s="797">
        <v>72</v>
      </c>
      <c r="G25" s="235">
        <v>0</v>
      </c>
      <c r="H25" s="235">
        <v>0</v>
      </c>
      <c r="I25" s="797">
        <v>242</v>
      </c>
      <c r="J25" s="235">
        <v>0</v>
      </c>
      <c r="K25" s="77"/>
    </row>
    <row r="26" spans="1:13" ht="18" customHeight="1">
      <c r="A26" s="796" t="s">
        <v>109</v>
      </c>
      <c r="B26" s="111">
        <v>2052</v>
      </c>
      <c r="C26" s="797">
        <v>575</v>
      </c>
      <c r="D26" s="111">
        <v>13</v>
      </c>
      <c r="E26" s="798">
        <v>1306</v>
      </c>
      <c r="F26" s="797">
        <v>37</v>
      </c>
      <c r="G26" s="235">
        <v>0</v>
      </c>
      <c r="H26" s="235">
        <v>0</v>
      </c>
      <c r="I26" s="797">
        <v>121</v>
      </c>
      <c r="J26" s="235">
        <v>0</v>
      </c>
      <c r="K26" s="77"/>
    </row>
    <row r="27" spans="1:13" ht="18" customHeight="1">
      <c r="A27" s="796" t="s">
        <v>110</v>
      </c>
      <c r="B27" s="111">
        <v>1190</v>
      </c>
      <c r="C27" s="797">
        <v>224</v>
      </c>
      <c r="D27" s="111">
        <v>6</v>
      </c>
      <c r="E27" s="798">
        <v>812</v>
      </c>
      <c r="F27" s="797">
        <v>24</v>
      </c>
      <c r="G27" s="235">
        <v>0</v>
      </c>
      <c r="H27" s="235">
        <v>0</v>
      </c>
      <c r="I27" s="797">
        <v>124</v>
      </c>
      <c r="J27" s="235">
        <v>0</v>
      </c>
      <c r="K27" s="77"/>
    </row>
    <row r="28" spans="1:13" ht="18" customHeight="1">
      <c r="A28" s="796" t="s">
        <v>111</v>
      </c>
      <c r="B28" s="111">
        <v>854</v>
      </c>
      <c r="C28" s="797">
        <v>107</v>
      </c>
      <c r="D28" s="111">
        <v>5</v>
      </c>
      <c r="E28" s="798">
        <v>637</v>
      </c>
      <c r="F28" s="797">
        <v>13</v>
      </c>
      <c r="G28" s="235">
        <v>0</v>
      </c>
      <c r="H28" s="235">
        <v>0</v>
      </c>
      <c r="I28" s="797">
        <v>92</v>
      </c>
      <c r="J28" s="235">
        <v>0</v>
      </c>
      <c r="K28" s="77"/>
    </row>
    <row r="29" spans="1:13" ht="18" customHeight="1">
      <c r="A29" s="796" t="s">
        <v>112</v>
      </c>
      <c r="B29" s="111">
        <v>538</v>
      </c>
      <c r="C29" s="797">
        <v>78</v>
      </c>
      <c r="D29" s="235">
        <v>2</v>
      </c>
      <c r="E29" s="798">
        <v>362</v>
      </c>
      <c r="F29" s="797">
        <v>14</v>
      </c>
      <c r="G29" s="235">
        <v>0</v>
      </c>
      <c r="H29" s="235">
        <v>0</v>
      </c>
      <c r="I29" s="797">
        <v>82</v>
      </c>
      <c r="J29" s="235">
        <v>0</v>
      </c>
      <c r="K29" s="77"/>
    </row>
    <row r="30" spans="1:13" ht="18" customHeight="1">
      <c r="A30" s="796" t="s">
        <v>113</v>
      </c>
      <c r="B30" s="111">
        <v>398</v>
      </c>
      <c r="C30" s="797">
        <v>49</v>
      </c>
      <c r="D30" s="235">
        <v>0</v>
      </c>
      <c r="E30" s="798">
        <v>221</v>
      </c>
      <c r="F30" s="797">
        <v>9</v>
      </c>
      <c r="G30" s="235">
        <v>0</v>
      </c>
      <c r="H30" s="235">
        <v>0</v>
      </c>
      <c r="I30" s="797">
        <v>119</v>
      </c>
      <c r="J30" s="235">
        <v>0</v>
      </c>
      <c r="K30" s="77"/>
    </row>
    <row r="31" spans="1:13" ht="18" customHeight="1">
      <c r="A31" s="796" t="s">
        <v>114</v>
      </c>
      <c r="B31" s="111">
        <v>423</v>
      </c>
      <c r="C31" s="797">
        <v>42</v>
      </c>
      <c r="D31" s="235">
        <v>1</v>
      </c>
      <c r="E31" s="798">
        <v>314</v>
      </c>
      <c r="F31" s="797">
        <v>13</v>
      </c>
      <c r="G31" s="235">
        <v>0</v>
      </c>
      <c r="H31" s="235">
        <v>0</v>
      </c>
      <c r="I31" s="753">
        <v>53</v>
      </c>
      <c r="J31" s="235">
        <v>0</v>
      </c>
      <c r="K31" s="77"/>
    </row>
    <row r="32" spans="1:13" ht="18" customHeight="1">
      <c r="A32" s="796" t="s">
        <v>115</v>
      </c>
      <c r="B32" s="111">
        <v>210</v>
      </c>
      <c r="C32" s="797">
        <v>29</v>
      </c>
      <c r="D32" s="235">
        <v>1</v>
      </c>
      <c r="E32" s="798">
        <v>169</v>
      </c>
      <c r="F32" s="797">
        <v>2</v>
      </c>
      <c r="G32" s="235">
        <v>0</v>
      </c>
      <c r="H32" s="235">
        <v>0</v>
      </c>
      <c r="I32" s="753">
        <v>9</v>
      </c>
      <c r="J32" s="235">
        <v>0</v>
      </c>
      <c r="K32" s="77"/>
    </row>
    <row r="33" spans="1:11" ht="18" customHeight="1">
      <c r="A33" s="796" t="s">
        <v>116</v>
      </c>
      <c r="B33" s="111">
        <v>107</v>
      </c>
      <c r="C33" s="797">
        <v>12</v>
      </c>
      <c r="D33" s="235">
        <v>0</v>
      </c>
      <c r="E33" s="798">
        <v>92</v>
      </c>
      <c r="F33" s="797">
        <v>0</v>
      </c>
      <c r="G33" s="235">
        <v>0</v>
      </c>
      <c r="H33" s="235">
        <v>0</v>
      </c>
      <c r="I33" s="753">
        <v>3</v>
      </c>
      <c r="J33" s="235">
        <v>0</v>
      </c>
      <c r="K33" s="77"/>
    </row>
    <row r="34" spans="1:11" ht="18" customHeight="1">
      <c r="A34" s="796" t="s">
        <v>117</v>
      </c>
      <c r="B34" s="111">
        <v>260</v>
      </c>
      <c r="C34" s="797">
        <v>6</v>
      </c>
      <c r="D34" s="235">
        <v>0</v>
      </c>
      <c r="E34" s="798">
        <v>250</v>
      </c>
      <c r="F34" s="797">
        <v>2</v>
      </c>
      <c r="G34" s="235">
        <v>0</v>
      </c>
      <c r="H34" s="235">
        <v>0</v>
      </c>
      <c r="I34" s="753">
        <v>2</v>
      </c>
      <c r="J34" s="235">
        <v>0</v>
      </c>
      <c r="K34" s="77"/>
    </row>
    <row r="35" spans="1:11" ht="18" customHeight="1">
      <c r="A35" s="796" t="s">
        <v>390</v>
      </c>
      <c r="B35" s="111">
        <v>329</v>
      </c>
      <c r="C35" s="797">
        <v>24</v>
      </c>
      <c r="D35" s="235">
        <v>0</v>
      </c>
      <c r="E35" s="798">
        <v>303</v>
      </c>
      <c r="F35" s="797">
        <v>1</v>
      </c>
      <c r="G35" s="819">
        <v>0</v>
      </c>
      <c r="H35" s="235">
        <v>0</v>
      </c>
      <c r="I35" s="753">
        <v>1</v>
      </c>
      <c r="J35" s="235">
        <v>0</v>
      </c>
      <c r="K35" s="77"/>
    </row>
    <row r="36" spans="1:11">
      <c r="A36" s="271"/>
      <c r="B36" s="48"/>
      <c r="C36" s="48"/>
      <c r="D36" s="270"/>
      <c r="E36" s="48"/>
      <c r="F36" s="36"/>
      <c r="G36" s="270"/>
      <c r="H36" s="270"/>
      <c r="I36" s="270"/>
      <c r="J36" s="270"/>
    </row>
    <row r="37" spans="1:11">
      <c r="A37" s="272" t="s">
        <v>18</v>
      </c>
      <c r="B37" s="48"/>
      <c r="C37" s="273"/>
      <c r="D37" s="274"/>
      <c r="E37" s="273"/>
      <c r="F37" s="273"/>
      <c r="G37" s="242"/>
      <c r="H37" s="274"/>
      <c r="I37" s="274"/>
      <c r="J37" s="274"/>
    </row>
    <row r="38" spans="1:11">
      <c r="A38" s="267" t="s">
        <v>615</v>
      </c>
      <c r="B38" s="19"/>
      <c r="C38" s="47"/>
      <c r="D38" s="47"/>
      <c r="E38" s="47"/>
      <c r="F38" s="11"/>
      <c r="G38" s="90"/>
      <c r="H38" s="11"/>
      <c r="I38" s="17"/>
      <c r="J38" s="17"/>
    </row>
    <row r="39" spans="1:11">
      <c r="A39" s="267" t="s">
        <v>616</v>
      </c>
      <c r="B39" s="19"/>
      <c r="C39" s="47"/>
      <c r="D39" s="47"/>
      <c r="E39" s="47"/>
      <c r="F39" s="11"/>
      <c r="G39" s="11"/>
      <c r="H39" s="11"/>
      <c r="I39" s="17"/>
      <c r="J39" s="17"/>
    </row>
    <row r="40" spans="1:11">
      <c r="A40" s="267" t="s">
        <v>617</v>
      </c>
      <c r="B40" s="19"/>
      <c r="C40" s="47"/>
      <c r="D40" s="47"/>
      <c r="E40" s="47"/>
      <c r="F40" s="11"/>
      <c r="G40" s="11"/>
      <c r="H40" s="11"/>
      <c r="I40" s="17"/>
      <c r="J40" s="17"/>
    </row>
    <row r="41" spans="1:11" ht="21" customHeight="1">
      <c r="A41" s="19" t="s">
        <v>364</v>
      </c>
      <c r="B41" s="19"/>
      <c r="C41" s="19"/>
      <c r="D41" s="19"/>
      <c r="E41" s="19"/>
      <c r="I41" s="92"/>
    </row>
    <row r="42" spans="1:11">
      <c r="I42" s="92"/>
    </row>
    <row r="43" spans="1:11">
      <c r="I43" s="92"/>
    </row>
    <row r="44" spans="1:11">
      <c r="I44" s="92"/>
    </row>
    <row r="45" spans="1:11">
      <c r="I45" s="92"/>
    </row>
    <row r="46" spans="1:11">
      <c r="I46" s="92"/>
    </row>
    <row r="47" spans="1:11">
      <c r="I47" s="92"/>
    </row>
    <row r="48" spans="1:11">
      <c r="I48" s="92"/>
    </row>
    <row r="49" spans="9:9">
      <c r="I49" s="92"/>
    </row>
    <row r="50" spans="9:9">
      <c r="I50" s="92"/>
    </row>
    <row r="51" spans="9:9">
      <c r="I51" s="92"/>
    </row>
    <row r="52" spans="9:9">
      <c r="I52" s="92"/>
    </row>
    <row r="53" spans="9:9">
      <c r="I53" s="92"/>
    </row>
    <row r="54" spans="9:9">
      <c r="I54" s="92"/>
    </row>
    <row r="55" spans="9:9">
      <c r="I55" s="92"/>
    </row>
    <row r="56" spans="9:9">
      <c r="I56" s="92"/>
    </row>
    <row r="57" spans="9:9">
      <c r="I57" s="92"/>
    </row>
    <row r="58" spans="9:9">
      <c r="I58" s="92"/>
    </row>
    <row r="59" spans="9:9">
      <c r="I59" s="92"/>
    </row>
    <row r="60" spans="9:9">
      <c r="I60" s="92"/>
    </row>
    <row r="61" spans="9:9">
      <c r="I61" s="92"/>
    </row>
    <row r="62" spans="9:9">
      <c r="I62" s="92"/>
    </row>
    <row r="63" spans="9:9">
      <c r="I63" s="92"/>
    </row>
    <row r="64" spans="9:9">
      <c r="I64" s="92"/>
    </row>
    <row r="65" spans="9:9">
      <c r="I65" s="92"/>
    </row>
    <row r="66" spans="9:9">
      <c r="I66" s="92"/>
    </row>
    <row r="67" spans="9:9">
      <c r="I67" s="92"/>
    </row>
    <row r="68" spans="9:9">
      <c r="I68" s="92"/>
    </row>
    <row r="69" spans="9:9">
      <c r="I69" s="92"/>
    </row>
  </sheetData>
  <sheetProtection password="CB15" sheet="1" objects="1" scenarios="1"/>
  <mergeCells count="6">
    <mergeCell ref="A1:J1"/>
    <mergeCell ref="A3:A4"/>
    <mergeCell ref="B3:B4"/>
    <mergeCell ref="C3:E3"/>
    <mergeCell ref="F3:H3"/>
    <mergeCell ref="I3:J3"/>
  </mergeCells>
  <hyperlinks>
    <hyperlink ref="K1" location="Indice!A1" display="volver al índice"/>
  </hyperlink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II77"/>
  <sheetViews>
    <sheetView showGridLines="0" zoomScale="85" zoomScaleNormal="85" workbookViewId="0">
      <selection activeCell="G1" sqref="G1"/>
    </sheetView>
  </sheetViews>
  <sheetFormatPr baseColWidth="10" defaultColWidth="11.44140625" defaultRowHeight="13.2"/>
  <cols>
    <col min="1" max="1" width="15.6640625" style="828" customWidth="1"/>
    <col min="2" max="2" width="15.6640625" style="1495" customWidth="1"/>
    <col min="3" max="6" width="15.6640625" style="828" customWidth="1"/>
    <col min="7" max="7" width="8.44140625" style="828" customWidth="1"/>
    <col min="8" max="16384" width="11.44140625" style="828"/>
  </cols>
  <sheetData>
    <row r="1" spans="1:243" ht="22.5" customHeight="1" thickTop="1" thickBot="1">
      <c r="A1" s="1642" t="s">
        <v>600</v>
      </c>
      <c r="B1" s="1642"/>
      <c r="C1" s="1642"/>
      <c r="D1" s="1642"/>
      <c r="E1" s="1642"/>
      <c r="F1" s="1642"/>
      <c r="G1" s="172" t="s">
        <v>285</v>
      </c>
    </row>
    <row r="2" spans="1:243" s="1491" customFormat="1">
      <c r="B2" s="1255"/>
      <c r="C2" s="823"/>
      <c r="D2" s="823"/>
      <c r="E2" s="824"/>
      <c r="F2" s="824"/>
    </row>
    <row r="3" spans="1:243" ht="20.399999999999999" customHeight="1" thickBot="1">
      <c r="A3" s="825" t="s">
        <v>1150</v>
      </c>
      <c r="B3" s="825" t="s">
        <v>0</v>
      </c>
      <c r="C3" s="826" t="s">
        <v>118</v>
      </c>
      <c r="D3" s="827" t="s">
        <v>119</v>
      </c>
      <c r="E3" s="1259"/>
    </row>
    <row r="4" spans="1:243" ht="14.85" customHeight="1">
      <c r="A4" s="1492"/>
      <c r="B4" s="1493"/>
      <c r="C4" s="1493"/>
      <c r="D4" s="1494"/>
      <c r="E4" s="1494"/>
    </row>
    <row r="5" spans="1:243" ht="14.85" customHeight="1">
      <c r="A5" s="1256">
        <v>2001</v>
      </c>
      <c r="B5" s="829">
        <v>3311686</v>
      </c>
      <c r="C5" s="829">
        <v>1984588</v>
      </c>
      <c r="D5" s="830">
        <v>1327098</v>
      </c>
      <c r="E5" s="226"/>
    </row>
    <row r="6" spans="1:243" ht="14.85" customHeight="1">
      <c r="A6" s="1257">
        <v>2002</v>
      </c>
      <c r="B6" s="831">
        <v>3280487</v>
      </c>
      <c r="C6" s="831">
        <v>1953410</v>
      </c>
      <c r="D6" s="832">
        <v>1327077</v>
      </c>
      <c r="E6" s="226"/>
    </row>
    <row r="7" spans="1:243" ht="14.85" customHeight="1">
      <c r="A7" s="1257">
        <v>2003</v>
      </c>
      <c r="B7" s="831">
        <v>3253009</v>
      </c>
      <c r="C7" s="831">
        <v>1925531</v>
      </c>
      <c r="D7" s="832">
        <v>1327478</v>
      </c>
      <c r="E7" s="226"/>
    </row>
    <row r="8" spans="1:243" ht="14.85" customHeight="1">
      <c r="A8" s="1257">
        <v>2004</v>
      </c>
      <c r="B8" s="831">
        <v>3201506</v>
      </c>
      <c r="C8" s="831">
        <v>1881671</v>
      </c>
      <c r="D8" s="832">
        <v>1319835</v>
      </c>
      <c r="E8" s="226"/>
    </row>
    <row r="9" spans="1:243" ht="14.85" customHeight="1">
      <c r="A9" s="1257">
        <v>2005</v>
      </c>
      <c r="B9" s="831">
        <v>3165336</v>
      </c>
      <c r="C9" s="831">
        <v>1856967</v>
      </c>
      <c r="D9" s="832">
        <v>1308369</v>
      </c>
      <c r="E9" s="226"/>
    </row>
    <row r="10" spans="1:243" ht="14.85" customHeight="1">
      <c r="A10" s="1257">
        <v>2006</v>
      </c>
      <c r="B10" s="831">
        <v>3333947</v>
      </c>
      <c r="C10" s="831">
        <v>2031435</v>
      </c>
      <c r="D10" s="832">
        <v>1302512</v>
      </c>
      <c r="E10" s="226"/>
    </row>
    <row r="11" spans="1:243" ht="14.85" customHeight="1">
      <c r="A11" s="1257">
        <v>2007</v>
      </c>
      <c r="B11" s="831">
        <v>4460354</v>
      </c>
      <c r="C11" s="831">
        <v>3167799</v>
      </c>
      <c r="D11" s="832">
        <v>1292554</v>
      </c>
      <c r="E11" s="226"/>
    </row>
    <row r="12" spans="1:243" ht="14.85" customHeight="1">
      <c r="A12" s="1257">
        <v>2008</v>
      </c>
      <c r="B12" s="831">
        <v>4919396</v>
      </c>
      <c r="C12" s="831">
        <v>3611162</v>
      </c>
      <c r="D12" s="832">
        <v>1308234</v>
      </c>
      <c r="E12" s="226"/>
    </row>
    <row r="13" spans="1:243" ht="14.85" customHeight="1">
      <c r="A13" s="1257">
        <v>2009</v>
      </c>
      <c r="B13" s="831">
        <v>5461463</v>
      </c>
      <c r="C13" s="831">
        <v>4053666</v>
      </c>
      <c r="D13" s="832">
        <v>1407797</v>
      </c>
      <c r="E13" s="226"/>
    </row>
    <row r="14" spans="1:243" ht="14.85" customHeight="1">
      <c r="A14" s="1257">
        <v>2010</v>
      </c>
      <c r="B14" s="831">
        <v>5672147</v>
      </c>
      <c r="C14" s="831">
        <v>4224398</v>
      </c>
      <c r="D14" s="832">
        <v>1447749</v>
      </c>
      <c r="E14" s="226"/>
    </row>
    <row r="15" spans="1:243" ht="14.85" customHeight="1">
      <c r="A15" s="1257">
        <v>2011</v>
      </c>
      <c r="B15" s="831">
        <v>5748858</v>
      </c>
      <c r="C15" s="831">
        <v>4281335</v>
      </c>
      <c r="D15" s="832">
        <v>1467523</v>
      </c>
      <c r="E15" s="226"/>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c r="HI15" s="84"/>
      <c r="HJ15" s="84"/>
      <c r="HK15" s="84"/>
      <c r="HL15" s="84"/>
      <c r="HM15" s="84"/>
      <c r="HN15" s="84"/>
      <c r="HO15" s="84"/>
      <c r="HP15" s="84"/>
      <c r="HQ15" s="84"/>
      <c r="HR15" s="84"/>
      <c r="HS15" s="84"/>
      <c r="HT15" s="84"/>
      <c r="HU15" s="84"/>
      <c r="HV15" s="84"/>
      <c r="HW15" s="84"/>
      <c r="HX15" s="84"/>
      <c r="HY15" s="84"/>
      <c r="HZ15" s="84"/>
      <c r="IA15" s="84"/>
      <c r="IB15" s="84"/>
      <c r="IC15" s="84"/>
      <c r="ID15" s="84"/>
      <c r="IE15" s="84"/>
      <c r="IF15" s="84"/>
      <c r="IG15" s="84"/>
      <c r="IH15" s="84"/>
      <c r="II15" s="84"/>
    </row>
    <row r="16" spans="1:243" ht="14.85" customHeight="1">
      <c r="A16" s="1257">
        <v>2012</v>
      </c>
      <c r="B16" s="831">
        <v>5792812</v>
      </c>
      <c r="C16" s="831">
        <v>4309368</v>
      </c>
      <c r="D16" s="832">
        <v>1483444</v>
      </c>
      <c r="E16" s="226"/>
    </row>
    <row r="17" spans="1:6" ht="14.85" customHeight="1">
      <c r="A17" s="1257">
        <v>2013</v>
      </c>
      <c r="B17" s="831">
        <v>5834006</v>
      </c>
      <c r="C17" s="831">
        <v>4332216</v>
      </c>
      <c r="D17" s="832">
        <v>1501790</v>
      </c>
      <c r="E17" s="226"/>
    </row>
    <row r="18" spans="1:6" ht="14.85" customHeight="1">
      <c r="A18" s="1257">
        <v>2014</v>
      </c>
      <c r="B18" s="831">
        <v>5872678</v>
      </c>
      <c r="C18" s="831">
        <v>4357746</v>
      </c>
      <c r="D18" s="832">
        <v>1514932</v>
      </c>
      <c r="E18" s="226"/>
    </row>
    <row r="19" spans="1:6" ht="14.85" customHeight="1">
      <c r="A19" s="1257">
        <v>2015</v>
      </c>
      <c r="B19" s="831">
        <v>6342187</v>
      </c>
      <c r="C19" s="831">
        <v>4815402</v>
      </c>
      <c r="D19" s="832">
        <v>1526785</v>
      </c>
      <c r="E19" s="226"/>
    </row>
    <row r="20" spans="1:6" ht="14.85" customHeight="1">
      <c r="A20" s="1257">
        <v>2016</v>
      </c>
      <c r="B20" s="831">
        <v>6657905</v>
      </c>
      <c r="C20" s="831">
        <v>5111178</v>
      </c>
      <c r="D20" s="832">
        <v>1546728</v>
      </c>
      <c r="E20" s="226"/>
    </row>
    <row r="21" spans="1:6" ht="14.85" customHeight="1">
      <c r="A21" s="1257">
        <v>2017</v>
      </c>
      <c r="B21" s="831">
        <v>6823951</v>
      </c>
      <c r="C21" s="831">
        <v>5249686</v>
      </c>
      <c r="D21" s="832">
        <v>1574265</v>
      </c>
      <c r="E21" s="226"/>
    </row>
    <row r="22" spans="1:6" ht="14.25" customHeight="1">
      <c r="A22" s="1258">
        <v>43344</v>
      </c>
      <c r="B22" s="833">
        <v>6854335</v>
      </c>
      <c r="C22" s="833">
        <v>5263441</v>
      </c>
      <c r="D22" s="834">
        <v>1590894</v>
      </c>
      <c r="E22" s="1260"/>
    </row>
    <row r="23" spans="1:6">
      <c r="B23" s="835"/>
      <c r="C23" s="275"/>
      <c r="D23" s="275"/>
      <c r="E23" s="275"/>
      <c r="F23" s="275"/>
    </row>
    <row r="24" spans="1:6">
      <c r="E24" s="837"/>
      <c r="F24" s="837"/>
    </row>
    <row r="25" spans="1:6">
      <c r="B25" s="836"/>
      <c r="E25" s="837"/>
      <c r="F25" s="837"/>
    </row>
    <row r="26" spans="1:6" ht="13.8" thickBot="1">
      <c r="A26" s="1703" t="s">
        <v>1151</v>
      </c>
      <c r="B26" s="1703"/>
      <c r="C26" s="1703"/>
      <c r="D26" s="1703"/>
      <c r="E26" s="1703"/>
      <c r="F26" s="1703"/>
    </row>
    <row r="27" spans="1:6">
      <c r="B27" s="6"/>
      <c r="C27" s="6"/>
      <c r="D27" s="6"/>
      <c r="E27" s="6"/>
      <c r="F27" s="6"/>
    </row>
    <row r="28" spans="1:6">
      <c r="B28" s="6"/>
      <c r="C28" s="6"/>
      <c r="D28" s="6"/>
      <c r="E28" s="6"/>
      <c r="F28" s="6"/>
    </row>
    <row r="29" spans="1:6">
      <c r="B29" s="6"/>
      <c r="C29" s="6"/>
      <c r="D29" s="6"/>
      <c r="E29" s="6"/>
      <c r="F29" s="6"/>
    </row>
    <row r="30" spans="1:6">
      <c r="B30" s="6"/>
      <c r="C30" s="6"/>
      <c r="D30" s="6"/>
      <c r="E30" s="6"/>
      <c r="F30" s="6"/>
    </row>
    <row r="31" spans="1:6">
      <c r="B31" s="6"/>
      <c r="C31" s="6"/>
      <c r="D31" s="6"/>
      <c r="E31" s="6"/>
      <c r="F31" s="6"/>
    </row>
    <row r="32" spans="1:6">
      <c r="B32" s="6"/>
      <c r="C32" s="6"/>
      <c r="D32" s="6"/>
      <c r="E32" s="6"/>
      <c r="F32" s="6"/>
    </row>
    <row r="33" spans="2:6">
      <c r="B33" s="6"/>
      <c r="C33" s="6"/>
      <c r="D33" s="6"/>
      <c r="E33" s="6"/>
      <c r="F33" s="6"/>
    </row>
    <row r="34" spans="2:6">
      <c r="B34" s="6"/>
      <c r="C34" s="6"/>
      <c r="D34" s="6"/>
      <c r="E34" s="6"/>
      <c r="F34" s="6"/>
    </row>
    <row r="35" spans="2:6">
      <c r="B35" s="6"/>
      <c r="C35" s="6"/>
      <c r="D35" s="6"/>
      <c r="E35" s="6"/>
      <c r="F35" s="6"/>
    </row>
    <row r="36" spans="2:6">
      <c r="B36" s="6"/>
      <c r="C36" s="6"/>
      <c r="D36" s="6"/>
      <c r="E36" s="6"/>
      <c r="F36" s="6"/>
    </row>
    <row r="37" spans="2:6">
      <c r="B37" s="6"/>
      <c r="C37" s="6"/>
      <c r="D37" s="6"/>
      <c r="E37" s="6"/>
      <c r="F37" s="6"/>
    </row>
    <row r="38" spans="2:6">
      <c r="B38" s="6"/>
      <c r="C38" s="6"/>
      <c r="D38" s="6"/>
      <c r="E38" s="6"/>
      <c r="F38" s="6"/>
    </row>
    <row r="39" spans="2:6">
      <c r="B39" s="6"/>
      <c r="C39" s="6"/>
      <c r="D39" s="6"/>
      <c r="E39" s="6"/>
      <c r="F39" s="6"/>
    </row>
    <row r="40" spans="2:6">
      <c r="B40" s="6"/>
      <c r="C40" s="6"/>
      <c r="D40" s="6"/>
      <c r="E40" s="6"/>
      <c r="F40" s="6"/>
    </row>
    <row r="41" spans="2:6">
      <c r="B41" s="6"/>
      <c r="C41" s="6"/>
      <c r="D41" s="6"/>
      <c r="E41" s="6"/>
      <c r="F41" s="6"/>
    </row>
    <row r="42" spans="2:6">
      <c r="B42" s="6"/>
      <c r="C42" s="6"/>
      <c r="D42" s="6"/>
      <c r="E42" s="6"/>
      <c r="F42" s="6"/>
    </row>
    <row r="43" spans="2:6">
      <c r="B43" s="6"/>
      <c r="C43" s="6"/>
      <c r="D43" s="6"/>
      <c r="E43" s="6"/>
      <c r="F43" s="6"/>
    </row>
    <row r="44" spans="2:6">
      <c r="B44" s="6"/>
      <c r="C44" s="6"/>
      <c r="D44" s="6"/>
      <c r="E44" s="6"/>
      <c r="F44" s="6"/>
    </row>
    <row r="45" spans="2:6">
      <c r="B45" s="6"/>
      <c r="C45" s="6"/>
      <c r="D45" s="6"/>
      <c r="E45" s="6"/>
      <c r="F45" s="6"/>
    </row>
    <row r="46" spans="2:6">
      <c r="B46" s="6"/>
      <c r="C46" s="6"/>
      <c r="D46" s="6"/>
      <c r="E46" s="6"/>
      <c r="F46" s="6"/>
    </row>
    <row r="47" spans="2:6">
      <c r="B47" s="836"/>
      <c r="E47" s="837"/>
      <c r="F47" s="837"/>
    </row>
    <row r="48" spans="2:6">
      <c r="B48" s="836"/>
      <c r="E48" s="837"/>
      <c r="F48" s="837"/>
    </row>
    <row r="49" spans="1:6">
      <c r="A49" s="276" t="s">
        <v>104</v>
      </c>
      <c r="B49" s="276"/>
      <c r="E49" s="837"/>
      <c r="F49" s="837"/>
    </row>
    <row r="50" spans="1:6">
      <c r="A50" s="277" t="s">
        <v>450</v>
      </c>
      <c r="B50" s="277"/>
      <c r="E50" s="837"/>
      <c r="F50" s="837"/>
    </row>
    <row r="51" spans="1:6">
      <c r="A51" s="836"/>
      <c r="B51" s="836"/>
      <c r="E51" s="837"/>
      <c r="F51" s="837"/>
    </row>
    <row r="52" spans="1:6">
      <c r="A52" s="85" t="s">
        <v>120</v>
      </c>
      <c r="B52" s="85"/>
      <c r="E52" s="837"/>
      <c r="F52" s="837"/>
    </row>
    <row r="53" spans="1:6">
      <c r="B53" s="828"/>
      <c r="E53" s="837"/>
      <c r="F53" s="837"/>
    </row>
    <row r="54" spans="1:6">
      <c r="B54" s="828"/>
      <c r="E54" s="837"/>
      <c r="F54" s="837"/>
    </row>
    <row r="55" spans="1:6">
      <c r="B55" s="828"/>
      <c r="E55" s="837"/>
      <c r="F55" s="837"/>
    </row>
    <row r="56" spans="1:6">
      <c r="B56" s="828"/>
      <c r="E56" s="837"/>
      <c r="F56" s="837"/>
    </row>
    <row r="57" spans="1:6">
      <c r="B57" s="828"/>
      <c r="E57" s="837"/>
      <c r="F57" s="837"/>
    </row>
    <row r="58" spans="1:6">
      <c r="B58" s="828"/>
      <c r="E58" s="837"/>
      <c r="F58" s="837"/>
    </row>
    <row r="59" spans="1:6">
      <c r="B59" s="828"/>
      <c r="E59" s="837"/>
      <c r="F59" s="837"/>
    </row>
    <row r="60" spans="1:6">
      <c r="B60" s="828"/>
      <c r="E60" s="837"/>
      <c r="F60" s="837"/>
    </row>
    <row r="61" spans="1:6">
      <c r="B61" s="828"/>
      <c r="E61" s="837"/>
      <c r="F61" s="837"/>
    </row>
    <row r="62" spans="1:6">
      <c r="B62" s="828"/>
      <c r="E62" s="837"/>
      <c r="F62" s="837"/>
    </row>
    <row r="63" spans="1:6">
      <c r="B63" s="828"/>
      <c r="E63" s="837"/>
      <c r="F63" s="837"/>
    </row>
    <row r="64" spans="1:6">
      <c r="B64" s="828"/>
      <c r="E64" s="837"/>
      <c r="F64" s="837"/>
    </row>
    <row r="65" spans="2:6">
      <c r="B65" s="828"/>
      <c r="E65" s="837"/>
      <c r="F65" s="837"/>
    </row>
    <row r="66" spans="2:6">
      <c r="B66" s="828"/>
      <c r="E66" s="837"/>
      <c r="F66" s="837"/>
    </row>
    <row r="67" spans="2:6">
      <c r="B67" s="1496"/>
      <c r="E67" s="837"/>
      <c r="F67" s="837"/>
    </row>
    <row r="68" spans="2:6">
      <c r="B68" s="828"/>
      <c r="E68" s="837"/>
      <c r="F68" s="837"/>
    </row>
    <row r="69" spans="2:6">
      <c r="E69" s="837"/>
      <c r="F69" s="837"/>
    </row>
    <row r="70" spans="2:6">
      <c r="E70" s="837"/>
      <c r="F70" s="837"/>
    </row>
    <row r="71" spans="2:6">
      <c r="E71" s="837"/>
      <c r="F71" s="837"/>
    </row>
    <row r="72" spans="2:6">
      <c r="E72" s="837"/>
      <c r="F72" s="837"/>
    </row>
    <row r="73" spans="2:6">
      <c r="E73" s="837"/>
      <c r="F73" s="837"/>
    </row>
    <row r="74" spans="2:6">
      <c r="E74" s="837"/>
      <c r="F74" s="837"/>
    </row>
    <row r="75" spans="2:6">
      <c r="E75" s="837"/>
      <c r="F75" s="837"/>
    </row>
    <row r="76" spans="2:6">
      <c r="E76" s="837"/>
      <c r="F76" s="837"/>
    </row>
    <row r="77" spans="2:6">
      <c r="E77" s="837"/>
      <c r="F77" s="837"/>
    </row>
  </sheetData>
  <mergeCells count="2">
    <mergeCell ref="A1:F1"/>
    <mergeCell ref="A26:F26"/>
  </mergeCells>
  <hyperlinks>
    <hyperlink ref="G1" location="Indice!A1" display="volver al índice"/>
  </hyperlinks>
  <printOptions horizontalCentered="1"/>
  <pageMargins left="0.7" right="0.7" top="0.75" bottom="0.75" header="0.3" footer="0.3"/>
  <pageSetup paperSize="9" scale="94"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IO46"/>
  <sheetViews>
    <sheetView showGridLines="0" zoomScaleNormal="100" workbookViewId="0">
      <selection activeCell="E8" sqref="E8"/>
    </sheetView>
  </sheetViews>
  <sheetFormatPr baseColWidth="10" defaultColWidth="11.44140625" defaultRowHeight="13.2"/>
  <cols>
    <col min="1" max="5" width="15.6640625" style="3" customWidth="1"/>
    <col min="6" max="6" width="8.109375" style="12" customWidth="1"/>
    <col min="7" max="16384" width="11.44140625" style="12"/>
  </cols>
  <sheetData>
    <row r="1" spans="1:6" ht="28.5" customHeight="1" thickTop="1" thickBot="1">
      <c r="A1" s="1642" t="s">
        <v>626</v>
      </c>
      <c r="B1" s="1642"/>
      <c r="C1" s="1642"/>
      <c r="D1" s="1642"/>
      <c r="E1" s="1642"/>
      <c r="F1" s="172" t="s">
        <v>285</v>
      </c>
    </row>
    <row r="2" spans="1:6" ht="21" customHeight="1">
      <c r="A2"/>
      <c r="B2"/>
      <c r="C2"/>
      <c r="D2"/>
      <c r="E2"/>
    </row>
    <row r="3" spans="1:6" ht="18" customHeight="1" thickBot="1">
      <c r="A3" s="1248" t="s">
        <v>1156</v>
      </c>
      <c r="B3" s="1251" t="s">
        <v>0</v>
      </c>
      <c r="C3" s="1251" t="s">
        <v>3</v>
      </c>
      <c r="D3" s="1250" t="s">
        <v>4</v>
      </c>
      <c r="E3" s="1250" t="s">
        <v>5</v>
      </c>
    </row>
    <row r="4" spans="1:6" ht="18" customHeight="1" thickBot="1">
      <c r="A4" s="767" t="s">
        <v>0</v>
      </c>
      <c r="B4" s="768">
        <v>5263441</v>
      </c>
      <c r="C4" s="769">
        <v>2003392</v>
      </c>
      <c r="D4" s="770">
        <v>3260030</v>
      </c>
      <c r="E4" s="770">
        <v>19</v>
      </c>
    </row>
    <row r="5" spans="1:6" ht="18" customHeight="1">
      <c r="A5" s="760" t="s">
        <v>6</v>
      </c>
      <c r="B5" s="761">
        <v>5</v>
      </c>
      <c r="C5" s="762">
        <v>3</v>
      </c>
      <c r="D5" s="763">
        <v>2</v>
      </c>
      <c r="E5" s="763" t="s">
        <v>66</v>
      </c>
    </row>
    <row r="6" spans="1:6" ht="18" customHeight="1">
      <c r="A6" s="760" t="s">
        <v>7</v>
      </c>
      <c r="B6" s="761">
        <v>71</v>
      </c>
      <c r="C6" s="762">
        <v>56</v>
      </c>
      <c r="D6" s="763">
        <v>15</v>
      </c>
      <c r="E6" s="763" t="s">
        <v>66</v>
      </c>
    </row>
    <row r="7" spans="1:6" ht="18" customHeight="1">
      <c r="A7" s="760" t="s">
        <v>8</v>
      </c>
      <c r="B7" s="761">
        <v>481</v>
      </c>
      <c r="C7" s="762">
        <v>410</v>
      </c>
      <c r="D7" s="763">
        <v>71</v>
      </c>
      <c r="E7" s="763" t="s">
        <v>66</v>
      </c>
    </row>
    <row r="8" spans="1:6" ht="18" customHeight="1">
      <c r="A8" s="760" t="s">
        <v>9</v>
      </c>
      <c r="B8" s="761">
        <v>1369</v>
      </c>
      <c r="C8" s="762">
        <v>1083</v>
      </c>
      <c r="D8" s="763">
        <v>286</v>
      </c>
      <c r="E8" s="763" t="s">
        <v>66</v>
      </c>
    </row>
    <row r="9" spans="1:6" ht="18" customHeight="1">
      <c r="A9" s="760" t="s">
        <v>10</v>
      </c>
      <c r="B9" s="761">
        <v>3033</v>
      </c>
      <c r="C9" s="762">
        <v>2275</v>
      </c>
      <c r="D9" s="763">
        <v>758</v>
      </c>
      <c r="E9" s="763" t="s">
        <v>66</v>
      </c>
    </row>
    <row r="10" spans="1:6" ht="18" customHeight="1">
      <c r="A10" s="760" t="s">
        <v>11</v>
      </c>
      <c r="B10" s="761">
        <v>5055</v>
      </c>
      <c r="C10" s="762">
        <v>3635</v>
      </c>
      <c r="D10" s="763">
        <v>1420</v>
      </c>
      <c r="E10" s="763" t="s">
        <v>66</v>
      </c>
    </row>
    <row r="11" spans="1:6" ht="18" customHeight="1">
      <c r="A11" s="760" t="s">
        <v>12</v>
      </c>
      <c r="B11" s="761">
        <v>10183</v>
      </c>
      <c r="C11" s="762">
        <v>7296</v>
      </c>
      <c r="D11" s="763">
        <v>2887</v>
      </c>
      <c r="E11" s="763" t="s">
        <v>66</v>
      </c>
    </row>
    <row r="12" spans="1:6" ht="18" customHeight="1">
      <c r="A12" s="760" t="s">
        <v>13</v>
      </c>
      <c r="B12" s="761">
        <v>21226</v>
      </c>
      <c r="C12" s="762">
        <v>15227</v>
      </c>
      <c r="D12" s="763">
        <v>5999</v>
      </c>
      <c r="E12" s="763" t="s">
        <v>66</v>
      </c>
    </row>
    <row r="13" spans="1:6" ht="18" customHeight="1">
      <c r="A13" s="760" t="s">
        <v>14</v>
      </c>
      <c r="B13" s="761">
        <v>65721</v>
      </c>
      <c r="C13" s="762">
        <v>46155</v>
      </c>
      <c r="D13" s="763">
        <v>19566</v>
      </c>
      <c r="E13" s="763" t="s">
        <v>66</v>
      </c>
    </row>
    <row r="14" spans="1:6" ht="18" customHeight="1">
      <c r="A14" s="760" t="s">
        <v>15</v>
      </c>
      <c r="B14" s="761">
        <v>678037</v>
      </c>
      <c r="C14" s="762">
        <v>101790</v>
      </c>
      <c r="D14" s="763">
        <v>576247</v>
      </c>
      <c r="E14" s="763" t="s">
        <v>66</v>
      </c>
    </row>
    <row r="15" spans="1:6" ht="18" customHeight="1">
      <c r="A15" s="760" t="s">
        <v>67</v>
      </c>
      <c r="B15" s="761">
        <v>1255404</v>
      </c>
      <c r="C15" s="762">
        <v>521642</v>
      </c>
      <c r="D15" s="763">
        <v>733762</v>
      </c>
      <c r="E15" s="763" t="s">
        <v>66</v>
      </c>
    </row>
    <row r="16" spans="1:6" ht="18" customHeight="1">
      <c r="A16" s="760" t="s">
        <v>68</v>
      </c>
      <c r="B16" s="761">
        <v>1191493</v>
      </c>
      <c r="C16" s="762">
        <v>538228</v>
      </c>
      <c r="D16" s="763">
        <v>653265</v>
      </c>
      <c r="E16" s="763" t="s">
        <v>66</v>
      </c>
    </row>
    <row r="17" spans="1:249" ht="18" customHeight="1">
      <c r="A17" s="760" t="s">
        <v>69</v>
      </c>
      <c r="B17" s="761">
        <v>876294</v>
      </c>
      <c r="C17" s="762">
        <v>368965</v>
      </c>
      <c r="D17" s="763">
        <v>507329</v>
      </c>
      <c r="E17" s="763" t="s">
        <v>66</v>
      </c>
    </row>
    <row r="18" spans="1:249" ht="18" customHeight="1">
      <c r="A18" s="760" t="s">
        <v>70</v>
      </c>
      <c r="B18" s="761">
        <v>593448</v>
      </c>
      <c r="C18" s="762">
        <v>224018</v>
      </c>
      <c r="D18" s="763">
        <v>369430</v>
      </c>
      <c r="E18" s="763" t="s">
        <v>66</v>
      </c>
    </row>
    <row r="19" spans="1:249" ht="18" customHeight="1">
      <c r="A19" s="760" t="s">
        <v>71</v>
      </c>
      <c r="B19" s="761">
        <v>369667</v>
      </c>
      <c r="C19" s="762">
        <v>121499</v>
      </c>
      <c r="D19" s="763">
        <v>248166</v>
      </c>
      <c r="E19" s="763">
        <v>2</v>
      </c>
    </row>
    <row r="20" spans="1:249" ht="18" customHeight="1">
      <c r="A20" s="760" t="s">
        <v>72</v>
      </c>
      <c r="B20" s="761">
        <v>152668</v>
      </c>
      <c r="C20" s="762">
        <v>42434</v>
      </c>
      <c r="D20" s="763">
        <v>110234</v>
      </c>
      <c r="E20" s="763" t="s">
        <v>66</v>
      </c>
    </row>
    <row r="21" spans="1:249" ht="18" customHeight="1">
      <c r="A21" s="760" t="s">
        <v>73</v>
      </c>
      <c r="B21" s="761">
        <v>39238</v>
      </c>
      <c r="C21" s="762">
        <v>8664</v>
      </c>
      <c r="D21" s="763">
        <v>30572</v>
      </c>
      <c r="E21" s="763">
        <v>2</v>
      </c>
    </row>
    <row r="22" spans="1:249" ht="18" customHeight="1">
      <c r="A22" s="760" t="s">
        <v>17</v>
      </c>
      <c r="B22" s="761">
        <v>48</v>
      </c>
      <c r="C22" s="762">
        <v>12</v>
      </c>
      <c r="D22" s="763">
        <v>21</v>
      </c>
      <c r="E22" s="763">
        <v>15</v>
      </c>
    </row>
    <row r="23" spans="1:249" ht="25.5" customHeight="1">
      <c r="A23" s="173" t="s">
        <v>65</v>
      </c>
      <c r="B23"/>
      <c r="C23"/>
      <c r="D23"/>
      <c r="E2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row>
    <row r="24" spans="1:249">
      <c r="A24" s="173"/>
      <c r="B24"/>
      <c r="C24"/>
      <c r="D24"/>
      <c r="E24"/>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row>
    <row r="25" spans="1:249">
      <c r="A25" s="173"/>
      <c r="B25"/>
      <c r="C25"/>
      <c r="D25"/>
      <c r="E25"/>
    </row>
    <row r="26" spans="1:249">
      <c r="A26" s="6"/>
      <c r="B26" s="6"/>
      <c r="C26" s="6"/>
      <c r="D26" s="6"/>
      <c r="E26" s="6"/>
    </row>
    <row r="27" spans="1:249">
      <c r="A27" s="6"/>
      <c r="B27" s="6"/>
      <c r="C27" s="6"/>
      <c r="D27" s="6"/>
      <c r="E27" s="6"/>
    </row>
    <row r="28" spans="1:249">
      <c r="A28" s="6"/>
      <c r="B28" s="6"/>
      <c r="C28" s="6"/>
      <c r="D28" s="6"/>
      <c r="E28" s="6"/>
    </row>
    <row r="29" spans="1:249">
      <c r="A29" s="6"/>
      <c r="B29" s="6"/>
      <c r="C29" s="6"/>
      <c r="D29" s="6"/>
      <c r="E29" s="6"/>
    </row>
    <row r="30" spans="1:249">
      <c r="A30" s="6"/>
      <c r="B30" s="6"/>
      <c r="C30" s="6"/>
      <c r="D30" s="6"/>
      <c r="E30" s="6"/>
    </row>
    <row r="31" spans="1:249">
      <c r="A31" s="6"/>
      <c r="B31" s="6"/>
      <c r="C31" s="6"/>
      <c r="D31" s="6"/>
      <c r="E31" s="6"/>
    </row>
    <row r="32" spans="1:249">
      <c r="A32" s="6"/>
      <c r="B32" s="6"/>
      <c r="C32" s="6"/>
      <c r="D32" s="6"/>
      <c r="E32" s="6"/>
    </row>
    <row r="33" spans="1:5">
      <c r="A33" s="6"/>
      <c r="B33" s="6"/>
      <c r="C33" s="6"/>
      <c r="D33" s="6"/>
      <c r="E33" s="6"/>
    </row>
    <row r="34" spans="1:5">
      <c r="A34" s="6"/>
      <c r="B34" s="6"/>
      <c r="C34" s="6"/>
      <c r="D34" s="6"/>
      <c r="E34" s="6"/>
    </row>
    <row r="35" spans="1:5">
      <c r="A35" s="6"/>
      <c r="B35" s="6"/>
      <c r="C35" s="6"/>
      <c r="D35" s="6"/>
      <c r="E35" s="6"/>
    </row>
    <row r="36" spans="1:5">
      <c r="A36" s="6"/>
      <c r="B36" s="6"/>
      <c r="C36" s="6"/>
      <c r="D36" s="6"/>
      <c r="E36" s="6"/>
    </row>
    <row r="37" spans="1:5">
      <c r="A37" s="6"/>
      <c r="B37" s="6"/>
      <c r="C37" s="6"/>
      <c r="D37" s="6"/>
      <c r="E37" s="6"/>
    </row>
    <row r="38" spans="1:5">
      <c r="A38" s="6"/>
      <c r="B38" s="6"/>
      <c r="C38" s="6"/>
      <c r="D38" s="6"/>
      <c r="E38" s="6"/>
    </row>
    <row r="39" spans="1:5">
      <c r="A39" s="6"/>
      <c r="B39" s="6"/>
      <c r="C39" s="6"/>
      <c r="D39" s="6"/>
      <c r="E39" s="6"/>
    </row>
    <row r="40" spans="1:5">
      <c r="A40" s="6"/>
      <c r="B40" s="6"/>
      <c r="C40" s="6"/>
      <c r="D40" s="6"/>
      <c r="E40" s="6"/>
    </row>
    <row r="41" spans="1:5">
      <c r="A41" s="6"/>
      <c r="B41" s="6"/>
      <c r="C41" s="6"/>
      <c r="D41" s="6"/>
      <c r="E41" s="6"/>
    </row>
    <row r="42" spans="1:5">
      <c r="A42" s="6"/>
      <c r="B42" s="6"/>
      <c r="C42" s="6"/>
      <c r="D42" s="6"/>
      <c r="E42" s="6"/>
    </row>
    <row r="43" spans="1:5">
      <c r="A43" s="6"/>
      <c r="B43" s="6"/>
      <c r="C43" s="6"/>
      <c r="D43" s="6"/>
      <c r="E43" s="6"/>
    </row>
    <row r="44" spans="1:5">
      <c r="A44" s="766"/>
      <c r="B44" s="209"/>
      <c r="C44" s="209"/>
      <c r="D44" s="209"/>
      <c r="E44" s="209"/>
    </row>
    <row r="45" spans="1:5">
      <c r="A45" s="39"/>
      <c r="B45" s="263"/>
      <c r="C45" s="264"/>
      <c r="D45" s="264"/>
      <c r="E45" s="264"/>
    </row>
    <row r="46" spans="1:5">
      <c r="A46" s="53"/>
      <c r="B46" s="39"/>
      <c r="C46" s="39"/>
      <c r="D46" s="39"/>
      <c r="E46" s="39"/>
    </row>
  </sheetData>
  <sheetProtection password="CB15" sheet="1" objects="1" scenarios="1"/>
  <mergeCells count="1">
    <mergeCell ref="A1:E1"/>
  </mergeCells>
  <hyperlinks>
    <hyperlink ref="F1" location="Indice!A1" display="volver al índice"/>
  </hyperlinks>
  <printOptions horizontalCentered="1"/>
  <pageMargins left="0.31496062992125984" right="0.19685039370078741" top="0.74803149606299213" bottom="0.74803149606299213" header="0.31496062992125984" footer="0.31496062992125984"/>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IO46"/>
  <sheetViews>
    <sheetView showGridLines="0" zoomScaleNormal="100" workbookViewId="0">
      <selection activeCell="G19" sqref="G19"/>
    </sheetView>
  </sheetViews>
  <sheetFormatPr baseColWidth="10" defaultColWidth="11.44140625" defaultRowHeight="13.2"/>
  <cols>
    <col min="1" max="5" width="15.6640625" style="3" customWidth="1"/>
    <col min="6" max="6" width="8.109375" style="12" customWidth="1"/>
    <col min="7" max="16384" width="11.44140625" style="12"/>
  </cols>
  <sheetData>
    <row r="1" spans="1:6" ht="28.5" customHeight="1" thickTop="1" thickBot="1">
      <c r="A1" s="1642" t="s">
        <v>1155</v>
      </c>
      <c r="B1" s="1642"/>
      <c r="C1" s="1642"/>
      <c r="D1" s="1642"/>
      <c r="E1" s="1642"/>
      <c r="F1" s="172" t="s">
        <v>285</v>
      </c>
    </row>
    <row r="2" spans="1:6" ht="21" customHeight="1">
      <c r="A2"/>
      <c r="B2"/>
      <c r="C2"/>
      <c r="D2"/>
      <c r="E2"/>
    </row>
    <row r="3" spans="1:6" ht="18" customHeight="1" thickBot="1">
      <c r="A3" s="1248" t="s">
        <v>1156</v>
      </c>
      <c r="B3" s="1251" t="s">
        <v>0</v>
      </c>
      <c r="C3" s="1251" t="s">
        <v>3</v>
      </c>
      <c r="D3" s="1250" t="s">
        <v>4</v>
      </c>
      <c r="E3" s="1250" t="s">
        <v>5</v>
      </c>
    </row>
    <row r="4" spans="1:6" ht="18" customHeight="1" thickBot="1">
      <c r="A4" s="767" t="s">
        <v>0</v>
      </c>
      <c r="B4" s="768">
        <v>1590894</v>
      </c>
      <c r="C4" s="769">
        <v>227089</v>
      </c>
      <c r="D4" s="770">
        <v>1363768</v>
      </c>
      <c r="E4" s="770">
        <v>37</v>
      </c>
    </row>
    <row r="5" spans="1:6" ht="18" customHeight="1">
      <c r="A5" s="760" t="s">
        <v>6</v>
      </c>
      <c r="B5" s="761">
        <v>12465</v>
      </c>
      <c r="C5" s="762">
        <v>6423</v>
      </c>
      <c r="D5" s="763">
        <v>6042</v>
      </c>
      <c r="E5" s="763" t="s">
        <v>66</v>
      </c>
    </row>
    <row r="6" spans="1:6" ht="18" customHeight="1">
      <c r="A6" s="760" t="s">
        <v>7</v>
      </c>
      <c r="B6" s="761">
        <v>554</v>
      </c>
      <c r="C6" s="762">
        <v>231</v>
      </c>
      <c r="D6" s="763">
        <v>323</v>
      </c>
      <c r="E6" s="763" t="s">
        <v>66</v>
      </c>
    </row>
    <row r="7" spans="1:6" ht="18" customHeight="1">
      <c r="A7" s="760" t="s">
        <v>8</v>
      </c>
      <c r="B7" s="761">
        <v>2036</v>
      </c>
      <c r="C7" s="762">
        <v>488</v>
      </c>
      <c r="D7" s="763">
        <v>1544</v>
      </c>
      <c r="E7" s="763">
        <v>4</v>
      </c>
    </row>
    <row r="8" spans="1:6" ht="18" customHeight="1">
      <c r="A8" s="760" t="s">
        <v>9</v>
      </c>
      <c r="B8" s="761">
        <v>4894</v>
      </c>
      <c r="C8" s="762">
        <v>913</v>
      </c>
      <c r="D8" s="763">
        <v>3981</v>
      </c>
      <c r="E8" s="763" t="s">
        <v>66</v>
      </c>
    </row>
    <row r="9" spans="1:6" ht="18" customHeight="1">
      <c r="A9" s="760" t="s">
        <v>10</v>
      </c>
      <c r="B9" s="761">
        <v>10229</v>
      </c>
      <c r="C9" s="762">
        <v>2117</v>
      </c>
      <c r="D9" s="763">
        <v>8112</v>
      </c>
      <c r="E9" s="763" t="s">
        <v>66</v>
      </c>
    </row>
    <row r="10" spans="1:6" ht="18" customHeight="1">
      <c r="A10" s="760" t="s">
        <v>11</v>
      </c>
      <c r="B10" s="761">
        <v>16454</v>
      </c>
      <c r="C10" s="762">
        <v>3223</v>
      </c>
      <c r="D10" s="763">
        <v>13231</v>
      </c>
      <c r="E10" s="763" t="s">
        <v>66</v>
      </c>
    </row>
    <row r="11" spans="1:6" ht="18" customHeight="1">
      <c r="A11" s="760" t="s">
        <v>12</v>
      </c>
      <c r="B11" s="761">
        <v>25345</v>
      </c>
      <c r="C11" s="762">
        <v>4849</v>
      </c>
      <c r="D11" s="763">
        <v>20496</v>
      </c>
      <c r="E11" s="763" t="s">
        <v>66</v>
      </c>
    </row>
    <row r="12" spans="1:6" ht="18" customHeight="1">
      <c r="A12" s="760" t="s">
        <v>13</v>
      </c>
      <c r="B12" s="761">
        <v>41539</v>
      </c>
      <c r="C12" s="762">
        <v>6933</v>
      </c>
      <c r="D12" s="763">
        <v>34606</v>
      </c>
      <c r="E12" s="763" t="s">
        <v>66</v>
      </c>
    </row>
    <row r="13" spans="1:6" ht="18" customHeight="1">
      <c r="A13" s="760" t="s">
        <v>14</v>
      </c>
      <c r="B13" s="761">
        <v>70323</v>
      </c>
      <c r="C13" s="762">
        <v>10043</v>
      </c>
      <c r="D13" s="763">
        <v>60280</v>
      </c>
      <c r="E13" s="763" t="s">
        <v>66</v>
      </c>
    </row>
    <row r="14" spans="1:6" ht="18" customHeight="1">
      <c r="A14" s="760" t="s">
        <v>15</v>
      </c>
      <c r="B14" s="761">
        <v>117319</v>
      </c>
      <c r="C14" s="762">
        <v>15191</v>
      </c>
      <c r="D14" s="763">
        <v>102128</v>
      </c>
      <c r="E14" s="763" t="s">
        <v>66</v>
      </c>
    </row>
    <row r="15" spans="1:6" ht="18" customHeight="1">
      <c r="A15" s="760" t="s">
        <v>67</v>
      </c>
      <c r="B15" s="761">
        <v>181190</v>
      </c>
      <c r="C15" s="762">
        <v>23580</v>
      </c>
      <c r="D15" s="763">
        <v>157609</v>
      </c>
      <c r="E15" s="763">
        <v>1</v>
      </c>
    </row>
    <row r="16" spans="1:6" ht="18" customHeight="1">
      <c r="A16" s="760" t="s">
        <v>68</v>
      </c>
      <c r="B16" s="761">
        <v>243640</v>
      </c>
      <c r="C16" s="762">
        <v>33407</v>
      </c>
      <c r="D16" s="763">
        <v>210233</v>
      </c>
      <c r="E16" s="763" t="s">
        <v>66</v>
      </c>
    </row>
    <row r="17" spans="1:249" ht="18" customHeight="1">
      <c r="A17" s="760" t="s">
        <v>69</v>
      </c>
      <c r="B17" s="761">
        <v>268905</v>
      </c>
      <c r="C17" s="762">
        <v>38142</v>
      </c>
      <c r="D17" s="763">
        <v>230763</v>
      </c>
      <c r="E17" s="763" t="s">
        <v>66</v>
      </c>
    </row>
    <row r="18" spans="1:249" ht="18" customHeight="1">
      <c r="A18" s="760" t="s">
        <v>70</v>
      </c>
      <c r="B18" s="761">
        <v>255811</v>
      </c>
      <c r="C18" s="762">
        <v>35978</v>
      </c>
      <c r="D18" s="763">
        <v>219833</v>
      </c>
      <c r="E18" s="763" t="s">
        <v>66</v>
      </c>
    </row>
    <row r="19" spans="1:249" ht="18" customHeight="1">
      <c r="A19" s="760" t="s">
        <v>71</v>
      </c>
      <c r="B19" s="761">
        <v>206574</v>
      </c>
      <c r="C19" s="762">
        <v>28401</v>
      </c>
      <c r="D19" s="763">
        <v>178173</v>
      </c>
      <c r="E19" s="763" t="s">
        <v>66</v>
      </c>
    </row>
    <row r="20" spans="1:249" ht="18" customHeight="1">
      <c r="A20" s="760" t="s">
        <v>72</v>
      </c>
      <c r="B20" s="761">
        <v>103199</v>
      </c>
      <c r="C20" s="762">
        <v>13699</v>
      </c>
      <c r="D20" s="763">
        <v>89498</v>
      </c>
      <c r="E20" s="763">
        <v>2</v>
      </c>
    </row>
    <row r="21" spans="1:249" ht="18" customHeight="1">
      <c r="A21" s="760" t="s">
        <v>73</v>
      </c>
      <c r="B21" s="761">
        <v>30344</v>
      </c>
      <c r="C21" s="762">
        <v>3467</v>
      </c>
      <c r="D21" s="763">
        <v>26876</v>
      </c>
      <c r="E21" s="763">
        <v>1</v>
      </c>
    </row>
    <row r="22" spans="1:249" ht="18" customHeight="1">
      <c r="A22" s="760" t="s">
        <v>17</v>
      </c>
      <c r="B22" s="761">
        <v>73</v>
      </c>
      <c r="C22" s="762">
        <v>4</v>
      </c>
      <c r="D22" s="763">
        <v>40</v>
      </c>
      <c r="E22" s="763">
        <v>29</v>
      </c>
    </row>
    <row r="23" spans="1:249" ht="25.5" customHeight="1">
      <c r="A23" s="37" t="s">
        <v>104</v>
      </c>
      <c r="B23"/>
      <c r="C23"/>
      <c r="D23"/>
      <c r="E2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row>
    <row r="24" spans="1:249">
      <c r="A24" s="173" t="s">
        <v>121</v>
      </c>
      <c r="B24"/>
      <c r="C24"/>
      <c r="D24"/>
      <c r="E24"/>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row>
    <row r="25" spans="1:249">
      <c r="A25" s="173"/>
      <c r="B25"/>
      <c r="C25"/>
      <c r="D25"/>
      <c r="E25"/>
    </row>
    <row r="26" spans="1:249">
      <c r="A26" s="15" t="s">
        <v>65</v>
      </c>
      <c r="B26" s="6"/>
      <c r="C26" s="6"/>
      <c r="D26" s="6"/>
      <c r="E26" s="6"/>
    </row>
    <row r="27" spans="1:249">
      <c r="A27" s="6"/>
      <c r="B27" s="6"/>
      <c r="C27" s="6"/>
      <c r="D27" s="6"/>
      <c r="E27" s="6"/>
    </row>
    <row r="28" spans="1:249">
      <c r="A28" s="6"/>
      <c r="B28" s="6"/>
      <c r="C28" s="6"/>
      <c r="D28" s="6"/>
      <c r="E28" s="6"/>
    </row>
    <row r="29" spans="1:249">
      <c r="A29" s="6"/>
      <c r="B29" s="6"/>
      <c r="C29" s="6"/>
      <c r="D29" s="6"/>
      <c r="E29" s="6"/>
    </row>
    <row r="30" spans="1:249">
      <c r="A30" s="6"/>
      <c r="B30" s="6"/>
      <c r="C30" s="6"/>
      <c r="D30" s="6"/>
      <c r="E30" s="6"/>
    </row>
    <row r="31" spans="1:249">
      <c r="A31" s="6"/>
      <c r="B31" s="6"/>
      <c r="C31" s="6"/>
      <c r="D31" s="6"/>
      <c r="E31" s="6"/>
    </row>
    <row r="32" spans="1:249">
      <c r="A32" s="6"/>
      <c r="B32" s="6"/>
      <c r="C32" s="6"/>
      <c r="D32" s="6"/>
      <c r="E32" s="6"/>
    </row>
    <row r="33" spans="1:5">
      <c r="A33" s="6"/>
      <c r="B33" s="6"/>
      <c r="C33" s="6"/>
      <c r="D33" s="6"/>
      <c r="E33" s="6"/>
    </row>
    <row r="34" spans="1:5">
      <c r="A34" s="6"/>
      <c r="B34" s="6"/>
      <c r="C34" s="6"/>
      <c r="D34" s="6"/>
      <c r="E34" s="6"/>
    </row>
    <row r="35" spans="1:5">
      <c r="A35" s="6"/>
      <c r="B35" s="6"/>
      <c r="C35" s="6"/>
      <c r="D35" s="6"/>
      <c r="E35" s="6"/>
    </row>
    <row r="36" spans="1:5">
      <c r="A36" s="6"/>
      <c r="B36" s="6"/>
      <c r="C36" s="6"/>
      <c r="D36" s="6"/>
      <c r="E36" s="6"/>
    </row>
    <row r="37" spans="1:5">
      <c r="A37" s="6"/>
      <c r="B37" s="6"/>
      <c r="C37" s="6"/>
      <c r="D37" s="6"/>
      <c r="E37" s="6"/>
    </row>
    <row r="38" spans="1:5">
      <c r="A38" s="6"/>
      <c r="B38" s="6"/>
      <c r="C38" s="6"/>
      <c r="D38" s="6"/>
      <c r="E38" s="6"/>
    </row>
    <row r="39" spans="1:5">
      <c r="A39" s="6"/>
      <c r="B39" s="6"/>
      <c r="C39" s="6"/>
      <c r="D39" s="6"/>
      <c r="E39" s="6"/>
    </row>
    <row r="40" spans="1:5">
      <c r="A40" s="6"/>
      <c r="B40" s="6"/>
      <c r="C40" s="6"/>
      <c r="D40" s="6"/>
      <c r="E40" s="6"/>
    </row>
    <row r="41" spans="1:5">
      <c r="A41" s="6"/>
      <c r="B41" s="6"/>
      <c r="C41" s="6"/>
      <c r="D41" s="6"/>
      <c r="E41" s="6"/>
    </row>
    <row r="42" spans="1:5">
      <c r="A42" s="6"/>
      <c r="B42" s="6"/>
      <c r="C42" s="6"/>
      <c r="D42" s="6"/>
      <c r="E42" s="6"/>
    </row>
    <row r="43" spans="1:5">
      <c r="A43" s="6"/>
      <c r="B43" s="6"/>
      <c r="C43" s="6"/>
      <c r="D43" s="6"/>
      <c r="E43" s="6"/>
    </row>
    <row r="44" spans="1:5">
      <c r="A44" s="766"/>
      <c r="B44" s="209"/>
      <c r="C44" s="209"/>
      <c r="D44" s="209"/>
      <c r="E44" s="209"/>
    </row>
    <row r="45" spans="1:5">
      <c r="A45" s="39"/>
      <c r="B45" s="263"/>
      <c r="C45" s="264"/>
      <c r="D45" s="264"/>
      <c r="E45" s="264"/>
    </row>
    <row r="46" spans="1:5">
      <c r="A46" s="53"/>
      <c r="B46" s="39"/>
      <c r="C46" s="39"/>
      <c r="D46" s="39"/>
      <c r="E46" s="39"/>
    </row>
  </sheetData>
  <sheetProtection password="CB15" sheet="1" objects="1" scenarios="1"/>
  <mergeCells count="1">
    <mergeCell ref="A1:E1"/>
  </mergeCells>
  <hyperlinks>
    <hyperlink ref="F1" location="Indice!A1" display="volver al índice"/>
  </hyperlinks>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8"/>
  <sheetViews>
    <sheetView showGridLines="0" topLeftCell="A7" zoomScaleNormal="100" workbookViewId="0">
      <selection activeCell="G24" sqref="G24"/>
    </sheetView>
  </sheetViews>
  <sheetFormatPr baseColWidth="10" defaultRowHeight="13.2"/>
  <cols>
    <col min="1" max="1" width="14.33203125" customWidth="1"/>
    <col min="2" max="2" width="13.33203125" customWidth="1"/>
    <col min="3" max="3" width="11.44140625" customWidth="1"/>
    <col min="4" max="4" width="13.88671875" customWidth="1"/>
    <col min="5" max="6" width="11.44140625" customWidth="1"/>
    <col min="7" max="7" width="14.109375" customWidth="1"/>
    <col min="9" max="9" width="11.44140625" customWidth="1"/>
    <col min="10" max="10" width="17.109375" customWidth="1"/>
    <col min="11" max="11" width="8.109375" customWidth="1"/>
  </cols>
  <sheetData>
    <row r="1" spans="1:11" ht="36.75" customHeight="1" thickTop="1" thickBot="1">
      <c r="A1" s="1546" t="s">
        <v>1231</v>
      </c>
      <c r="B1" s="1546"/>
      <c r="C1" s="1546"/>
      <c r="D1" s="1546"/>
      <c r="E1" s="1546"/>
      <c r="F1" s="1546"/>
      <c r="G1" s="1546"/>
      <c r="H1" s="1546"/>
      <c r="I1" s="1546"/>
      <c r="J1" s="1546"/>
      <c r="K1" s="172" t="s">
        <v>285</v>
      </c>
    </row>
    <row r="2" spans="1:11" ht="13.8" thickTop="1"/>
    <row r="3" spans="1:11" ht="16.8">
      <c r="A3" s="372"/>
    </row>
    <row r="5" spans="1:11" s="377" customFormat="1" ht="51.75" customHeight="1">
      <c r="A5" s="1501" t="s">
        <v>795</v>
      </c>
      <c r="B5" s="1501"/>
      <c r="C5" s="1501"/>
      <c r="D5" s="1501"/>
      <c r="E5" s="1501"/>
      <c r="F5" s="1501"/>
      <c r="G5" s="1501"/>
      <c r="H5" s="1501"/>
      <c r="I5" s="1501"/>
      <c r="J5" s="1501"/>
    </row>
    <row r="6" spans="1:11" s="377" customFormat="1" ht="46.5" customHeight="1">
      <c r="A6" s="382"/>
      <c r="B6" s="382"/>
      <c r="C6" s="382"/>
      <c r="D6" s="382"/>
      <c r="E6" s="382"/>
      <c r="F6" s="382"/>
      <c r="G6" s="382"/>
    </row>
    <row r="7" spans="1:11" s="377" customFormat="1" ht="23.25" customHeight="1">
      <c r="A7" s="1526" t="s">
        <v>1005</v>
      </c>
      <c r="B7" s="1526"/>
      <c r="C7" s="1526"/>
      <c r="D7" s="1526"/>
      <c r="E7" s="1526"/>
      <c r="F7" s="1526"/>
      <c r="G7" s="1526"/>
      <c r="H7" s="1526"/>
      <c r="I7" s="1526"/>
      <c r="J7" s="1526"/>
    </row>
    <row r="8" spans="1:11" ht="41.25" customHeight="1">
      <c r="A8" s="1553" t="s">
        <v>1004</v>
      </c>
      <c r="B8" s="1553"/>
      <c r="C8" s="1553"/>
      <c r="D8" s="1553"/>
      <c r="E8" s="1553"/>
      <c r="F8" s="1553"/>
      <c r="G8" s="1553"/>
      <c r="H8" s="1553"/>
      <c r="I8" s="1553"/>
      <c r="J8" s="1553"/>
    </row>
    <row r="10" spans="1:11" ht="19.5" customHeight="1">
      <c r="A10" s="1523" t="s">
        <v>27</v>
      </c>
      <c r="B10" s="1523"/>
      <c r="C10" s="1523"/>
      <c r="D10" s="1523"/>
      <c r="E10" s="1523"/>
      <c r="F10" s="1523"/>
      <c r="G10" s="1524" t="s">
        <v>796</v>
      </c>
      <c r="H10" s="1523" t="s">
        <v>797</v>
      </c>
      <c r="I10" s="1523"/>
      <c r="J10" s="1523"/>
    </row>
    <row r="11" spans="1:11" ht="19.5" customHeight="1">
      <c r="A11" s="1523"/>
      <c r="B11" s="1523"/>
      <c r="C11" s="1523"/>
      <c r="D11" s="1523"/>
      <c r="E11" s="1523"/>
      <c r="F11" s="1523"/>
      <c r="G11" s="1524"/>
      <c r="H11" s="1523"/>
      <c r="I11" s="1523"/>
      <c r="J11" s="1523"/>
    </row>
    <row r="12" spans="1:11" ht="18" customHeight="1">
      <c r="A12" s="1535" t="s">
        <v>798</v>
      </c>
      <c r="B12" s="1535"/>
      <c r="C12" s="1535"/>
      <c r="D12" s="1535"/>
      <c r="E12" s="1535"/>
      <c r="F12" s="1535"/>
      <c r="G12" s="419">
        <v>0.11</v>
      </c>
      <c r="H12" s="1538" t="s">
        <v>799</v>
      </c>
      <c r="I12" s="1538"/>
      <c r="J12" s="1538"/>
    </row>
    <row r="13" spans="1:11" ht="18" customHeight="1">
      <c r="A13" s="1535" t="s">
        <v>800</v>
      </c>
      <c r="B13" s="1535"/>
      <c r="C13" s="1535"/>
      <c r="D13" s="1535"/>
      <c r="E13" s="1535"/>
      <c r="F13" s="1535"/>
      <c r="G13" s="419">
        <v>0.16</v>
      </c>
      <c r="H13" s="1538" t="s">
        <v>801</v>
      </c>
      <c r="I13" s="1538"/>
      <c r="J13" s="1538"/>
    </row>
    <row r="14" spans="1:11" ht="18" customHeight="1">
      <c r="A14" s="1538" t="s">
        <v>366</v>
      </c>
      <c r="B14" s="1538"/>
      <c r="C14" s="1535" t="s">
        <v>61</v>
      </c>
      <c r="D14" s="1535"/>
      <c r="E14" s="1535"/>
      <c r="F14" s="1535"/>
      <c r="G14" s="419">
        <v>0.13</v>
      </c>
      <c r="H14" s="1538" t="s">
        <v>802</v>
      </c>
      <c r="I14" s="1538"/>
      <c r="J14" s="1538"/>
    </row>
    <row r="15" spans="1:11" ht="18" customHeight="1">
      <c r="A15" s="1538"/>
      <c r="B15" s="1538"/>
      <c r="C15" s="1535" t="s">
        <v>367</v>
      </c>
      <c r="D15" s="1535"/>
      <c r="E15" s="1535"/>
      <c r="F15" s="1535"/>
      <c r="G15" s="419">
        <v>0.13</v>
      </c>
      <c r="H15" s="1538" t="s">
        <v>803</v>
      </c>
      <c r="I15" s="1538"/>
      <c r="J15" s="1538"/>
    </row>
    <row r="16" spans="1:11" ht="18" customHeight="1">
      <c r="A16" s="1538"/>
      <c r="B16" s="1538"/>
      <c r="C16" s="1536" t="s">
        <v>978</v>
      </c>
      <c r="D16" s="1535"/>
      <c r="E16" s="1535"/>
      <c r="F16" s="1535"/>
      <c r="G16" s="419">
        <v>0.13</v>
      </c>
      <c r="H16" s="1538" t="s">
        <v>805</v>
      </c>
      <c r="I16" s="1538"/>
      <c r="J16" s="1538"/>
    </row>
    <row r="17" spans="1:10" ht="18" customHeight="1">
      <c r="A17" s="1538"/>
      <c r="B17" s="1538"/>
      <c r="C17" s="1535" t="s">
        <v>490</v>
      </c>
      <c r="D17" s="1535"/>
      <c r="E17" s="1535"/>
      <c r="F17" s="1535"/>
      <c r="G17" s="419">
        <v>0.12</v>
      </c>
      <c r="H17" s="1538" t="s">
        <v>806</v>
      </c>
      <c r="I17" s="1538"/>
      <c r="J17" s="1538"/>
    </row>
    <row r="18" spans="1:10" ht="18" customHeight="1">
      <c r="A18" s="1538"/>
      <c r="B18" s="1538"/>
      <c r="C18" s="1535" t="s">
        <v>807</v>
      </c>
      <c r="D18" s="1535"/>
      <c r="E18" s="1535"/>
      <c r="F18" s="1535"/>
      <c r="G18" s="419">
        <v>0.11</v>
      </c>
      <c r="H18" s="1538" t="s">
        <v>808</v>
      </c>
      <c r="I18" s="1538"/>
      <c r="J18" s="1538"/>
    </row>
    <row r="19" spans="1:10" ht="18" customHeight="1">
      <c r="A19" s="1538"/>
      <c r="B19" s="1538"/>
      <c r="C19" s="1535" t="s">
        <v>809</v>
      </c>
      <c r="D19" s="1535"/>
      <c r="E19" s="1535"/>
      <c r="F19" s="1535"/>
      <c r="G19" s="419">
        <v>0.13</v>
      </c>
      <c r="H19" s="1547" t="s">
        <v>872</v>
      </c>
      <c r="I19" s="1538"/>
      <c r="J19" s="1538"/>
    </row>
    <row r="20" spans="1:10" ht="18" customHeight="1">
      <c r="A20" s="1538"/>
      <c r="B20" s="1538"/>
      <c r="C20" s="1535" t="s">
        <v>810</v>
      </c>
      <c r="D20" s="1535"/>
      <c r="E20" s="1535"/>
      <c r="F20" s="1535"/>
      <c r="G20" s="419">
        <v>0.11</v>
      </c>
      <c r="H20" s="1538" t="s">
        <v>811</v>
      </c>
      <c r="I20" s="1538"/>
      <c r="J20" s="1538"/>
    </row>
    <row r="21" spans="1:10" ht="13.5" customHeight="1">
      <c r="A21" s="1547" t="s">
        <v>1221</v>
      </c>
      <c r="B21" s="1538"/>
      <c r="C21" s="1548" t="s">
        <v>812</v>
      </c>
      <c r="D21" s="1548"/>
      <c r="E21" s="1548"/>
      <c r="F21" s="1548"/>
      <c r="G21" s="1542">
        <v>0.08</v>
      </c>
      <c r="H21" s="1538" t="s">
        <v>813</v>
      </c>
      <c r="I21" s="1538"/>
      <c r="J21" s="1538"/>
    </row>
    <row r="22" spans="1:10" ht="13.5" customHeight="1">
      <c r="A22" s="1538"/>
      <c r="B22" s="1538"/>
      <c r="C22" s="1548"/>
      <c r="D22" s="1548"/>
      <c r="E22" s="1548"/>
      <c r="F22" s="1548"/>
      <c r="G22" s="1538"/>
      <c r="H22" s="1538"/>
      <c r="I22" s="1538"/>
      <c r="J22" s="1538"/>
    </row>
    <row r="23" spans="1:10" ht="18" customHeight="1">
      <c r="A23" s="1538"/>
      <c r="B23" s="1538"/>
      <c r="C23" s="1535" t="s">
        <v>814</v>
      </c>
      <c r="D23" s="1535"/>
      <c r="E23" s="1535"/>
      <c r="F23" s="1535"/>
      <c r="G23" s="419">
        <v>0.14000000000000001</v>
      </c>
      <c r="H23" s="1538"/>
      <c r="I23" s="1538"/>
      <c r="J23" s="1538"/>
    </row>
    <row r="24" spans="1:10" ht="18" customHeight="1">
      <c r="A24" s="1538"/>
      <c r="B24" s="1538"/>
      <c r="C24" s="1535" t="s">
        <v>815</v>
      </c>
      <c r="D24" s="1535"/>
      <c r="E24" s="1535"/>
      <c r="F24" s="1535"/>
      <c r="G24" s="419">
        <v>0.13</v>
      </c>
      <c r="H24" s="1538"/>
      <c r="I24" s="1538"/>
      <c r="J24" s="1538"/>
    </row>
    <row r="25" spans="1:10" ht="18" customHeight="1">
      <c r="A25" s="1538"/>
      <c r="B25" s="1538"/>
      <c r="C25" s="1535" t="s">
        <v>816</v>
      </c>
      <c r="D25" s="1535"/>
      <c r="E25" s="1535"/>
      <c r="F25" s="1535"/>
      <c r="G25" s="419">
        <v>0.16</v>
      </c>
      <c r="H25" s="1538"/>
      <c r="I25" s="1538"/>
      <c r="J25" s="1538"/>
    </row>
    <row r="27" spans="1:10">
      <c r="A27" s="173" t="s">
        <v>817</v>
      </c>
    </row>
    <row r="28" spans="1:10">
      <c r="A28" s="173"/>
    </row>
    <row r="29" spans="1:10">
      <c r="A29" s="126" t="s">
        <v>1188</v>
      </c>
    </row>
    <row r="30" spans="1:10">
      <c r="A30" s="126"/>
    </row>
    <row r="31" spans="1:10">
      <c r="A31" s="381" t="s">
        <v>818</v>
      </c>
      <c r="B31" s="385"/>
      <c r="C31" s="385"/>
      <c r="D31" s="385"/>
      <c r="E31" s="385"/>
      <c r="F31" s="385"/>
      <c r="G31" s="385"/>
      <c r="H31" s="376"/>
      <c r="I31" s="376"/>
      <c r="J31" s="376"/>
    </row>
    <row r="33" spans="1:10" ht="26.4">
      <c r="A33" s="1523" t="s">
        <v>27</v>
      </c>
      <c r="B33" s="1523"/>
      <c r="C33" s="1381" t="s">
        <v>819</v>
      </c>
      <c r="D33" s="1544" t="s">
        <v>820</v>
      </c>
      <c r="E33" s="1544"/>
      <c r="F33" s="420" t="s">
        <v>821</v>
      </c>
      <c r="G33" s="1544" t="s">
        <v>822</v>
      </c>
      <c r="H33" s="1544"/>
      <c r="I33" s="1544" t="s">
        <v>823</v>
      </c>
      <c r="J33" s="1544"/>
    </row>
    <row r="34" spans="1:10" ht="18" customHeight="1">
      <c r="A34" s="1538" t="s">
        <v>824</v>
      </c>
      <c r="B34" s="1538"/>
      <c r="C34" s="421" t="s">
        <v>825</v>
      </c>
      <c r="D34" s="1525">
        <v>5007.03</v>
      </c>
      <c r="E34" s="1525"/>
      <c r="F34" s="1543">
        <v>0.27</v>
      </c>
      <c r="G34" s="1525">
        <v>1351.9</v>
      </c>
      <c r="H34" s="1525"/>
      <c r="I34" s="1538" t="s">
        <v>826</v>
      </c>
      <c r="J34" s="1538"/>
    </row>
    <row r="35" spans="1:10" ht="18" customHeight="1">
      <c r="A35" s="1538"/>
      <c r="B35" s="1538"/>
      <c r="C35" s="421" t="s">
        <v>827</v>
      </c>
      <c r="D35" s="1525">
        <v>7009.81</v>
      </c>
      <c r="E35" s="1525"/>
      <c r="F35" s="1543"/>
      <c r="G35" s="1525">
        <v>1892.65</v>
      </c>
      <c r="H35" s="1525"/>
      <c r="I35" s="1538"/>
      <c r="J35" s="1538"/>
    </row>
    <row r="36" spans="1:10" ht="18" customHeight="1">
      <c r="A36" s="1538"/>
      <c r="B36" s="1538"/>
      <c r="C36" s="421" t="s">
        <v>828</v>
      </c>
      <c r="D36" s="1525">
        <v>10014.06</v>
      </c>
      <c r="E36" s="1525"/>
      <c r="F36" s="1543"/>
      <c r="G36" s="1525">
        <v>2703.8</v>
      </c>
      <c r="H36" s="1525"/>
      <c r="I36" s="1538"/>
      <c r="J36" s="1538"/>
    </row>
    <row r="37" spans="1:10" ht="18" customHeight="1">
      <c r="A37" s="1538"/>
      <c r="B37" s="1538"/>
      <c r="C37" s="421" t="s">
        <v>829</v>
      </c>
      <c r="D37" s="1525">
        <v>16022.48</v>
      </c>
      <c r="E37" s="1525"/>
      <c r="F37" s="1543"/>
      <c r="G37" s="1525">
        <v>4326.07</v>
      </c>
      <c r="H37" s="1525"/>
      <c r="I37" s="1538"/>
      <c r="J37" s="1538"/>
    </row>
    <row r="38" spans="1:10" ht="18" customHeight="1">
      <c r="A38" s="1538"/>
      <c r="B38" s="1538"/>
      <c r="C38" s="421" t="s">
        <v>830</v>
      </c>
      <c r="D38" s="1525">
        <v>22030.9</v>
      </c>
      <c r="E38" s="1525"/>
      <c r="F38" s="1543"/>
      <c r="G38" s="1525">
        <v>5948.34</v>
      </c>
      <c r="H38" s="1525"/>
      <c r="I38" s="1538"/>
      <c r="J38" s="1538"/>
    </row>
    <row r="39" spans="1:10" ht="18" customHeight="1">
      <c r="A39" s="1538"/>
      <c r="B39" s="1538"/>
      <c r="C39" s="421" t="s">
        <v>831</v>
      </c>
      <c r="D39" s="1525">
        <v>5007.03</v>
      </c>
      <c r="E39" s="1525"/>
      <c r="F39" s="1543">
        <v>0.3</v>
      </c>
      <c r="G39" s="1525">
        <v>1502.11</v>
      </c>
      <c r="H39" s="1525"/>
      <c r="I39" s="1538"/>
      <c r="J39" s="1538"/>
    </row>
    <row r="40" spans="1:10" ht="18" customHeight="1">
      <c r="A40" s="1538"/>
      <c r="B40" s="1538"/>
      <c r="C40" s="421" t="s">
        <v>832</v>
      </c>
      <c r="D40" s="1525">
        <v>7009.81</v>
      </c>
      <c r="E40" s="1525"/>
      <c r="F40" s="1543"/>
      <c r="G40" s="1525">
        <v>2102.94</v>
      </c>
      <c r="H40" s="1525"/>
      <c r="I40" s="1538"/>
      <c r="J40" s="1538"/>
    </row>
    <row r="41" spans="1:10" ht="18" customHeight="1">
      <c r="A41" s="1538"/>
      <c r="B41" s="1538"/>
      <c r="C41" s="421" t="s">
        <v>833</v>
      </c>
      <c r="D41" s="1525">
        <v>10014.06</v>
      </c>
      <c r="E41" s="1525"/>
      <c r="F41" s="1543"/>
      <c r="G41" s="1525">
        <v>3004.22</v>
      </c>
      <c r="H41" s="1525"/>
      <c r="I41" s="1538"/>
      <c r="J41" s="1538"/>
    </row>
    <row r="42" spans="1:10" ht="18" customHeight="1">
      <c r="A42" s="1538"/>
      <c r="B42" s="1538"/>
      <c r="C42" s="421" t="s">
        <v>834</v>
      </c>
      <c r="D42" s="1525">
        <v>16022.48</v>
      </c>
      <c r="E42" s="1525"/>
      <c r="F42" s="1543"/>
      <c r="G42" s="1525">
        <v>4806.74</v>
      </c>
      <c r="H42" s="1525"/>
      <c r="I42" s="1538"/>
      <c r="J42" s="1538"/>
    </row>
    <row r="43" spans="1:10" ht="18" customHeight="1">
      <c r="A43" s="1538"/>
      <c r="B43" s="1538"/>
      <c r="C43" s="421" t="s">
        <v>835</v>
      </c>
      <c r="D43" s="1525">
        <v>22030.9</v>
      </c>
      <c r="E43" s="1525"/>
      <c r="F43" s="1543"/>
      <c r="G43" s="1525">
        <v>6609.27</v>
      </c>
      <c r="H43" s="1525"/>
      <c r="I43" s="1538"/>
      <c r="J43" s="1538"/>
    </row>
    <row r="44" spans="1:10" ht="18" customHeight="1">
      <c r="A44" s="1534" t="s">
        <v>836</v>
      </c>
      <c r="B44" s="1534"/>
      <c r="C44" s="421" t="s">
        <v>837</v>
      </c>
      <c r="D44" s="1533" t="s">
        <v>838</v>
      </c>
      <c r="E44" s="1533"/>
      <c r="F44" s="1533" t="s">
        <v>838</v>
      </c>
      <c r="G44" s="1525">
        <v>384.02</v>
      </c>
      <c r="H44" s="1525"/>
      <c r="I44" s="1538" t="s">
        <v>839</v>
      </c>
      <c r="J44" s="1538"/>
    </row>
    <row r="45" spans="1:10" ht="18" customHeight="1">
      <c r="A45" s="1534"/>
      <c r="B45" s="1534"/>
      <c r="C45" s="421" t="s">
        <v>840</v>
      </c>
      <c r="D45" s="1533"/>
      <c r="E45" s="1533"/>
      <c r="F45" s="1533"/>
      <c r="G45" s="1525">
        <v>422.42</v>
      </c>
      <c r="H45" s="1525"/>
      <c r="I45" s="1538"/>
      <c r="J45" s="1538"/>
    </row>
    <row r="46" spans="1:10" ht="18" customHeight="1">
      <c r="A46" s="1534"/>
      <c r="B46" s="1534"/>
      <c r="C46" s="421" t="s">
        <v>841</v>
      </c>
      <c r="D46" s="1533"/>
      <c r="E46" s="1533"/>
      <c r="F46" s="1533"/>
      <c r="G46" s="1525">
        <v>464.66</v>
      </c>
      <c r="H46" s="1525"/>
      <c r="I46" s="1538"/>
      <c r="J46" s="1538"/>
    </row>
    <row r="47" spans="1:10" ht="18" customHeight="1">
      <c r="A47" s="1534"/>
      <c r="B47" s="1534"/>
      <c r="C47" s="422" t="s">
        <v>842</v>
      </c>
      <c r="D47" s="1533"/>
      <c r="E47" s="1533"/>
      <c r="F47" s="1533"/>
      <c r="G47" s="1525">
        <v>511.13</v>
      </c>
      <c r="H47" s="1525"/>
      <c r="I47" s="1538"/>
      <c r="J47" s="1538"/>
    </row>
    <row r="48" spans="1:10" ht="18" customHeight="1">
      <c r="A48" s="1534"/>
      <c r="B48" s="1534"/>
      <c r="C48" s="421" t="s">
        <v>843</v>
      </c>
      <c r="D48" s="1533"/>
      <c r="E48" s="1533"/>
      <c r="F48" s="1533"/>
      <c r="G48" s="1525">
        <v>562.24</v>
      </c>
      <c r="H48" s="1525"/>
      <c r="I48" s="1538"/>
      <c r="J48" s="1538"/>
    </row>
    <row r="49" spans="1:10" ht="18" customHeight="1">
      <c r="A49" s="1534"/>
      <c r="B49" s="1534"/>
      <c r="C49" s="421" t="s">
        <v>844</v>
      </c>
      <c r="D49" s="1533"/>
      <c r="E49" s="1533"/>
      <c r="F49" s="1533"/>
      <c r="G49" s="1525">
        <v>618.46</v>
      </c>
      <c r="H49" s="1525"/>
      <c r="I49" s="1538"/>
      <c r="J49" s="1538"/>
    </row>
    <row r="50" spans="1:10" ht="18" customHeight="1">
      <c r="A50" s="1534"/>
      <c r="B50" s="1534"/>
      <c r="C50" s="421" t="s">
        <v>845</v>
      </c>
      <c r="D50" s="1533"/>
      <c r="E50" s="1533"/>
      <c r="F50" s="1533"/>
      <c r="G50" s="1525">
        <v>680.31</v>
      </c>
      <c r="H50" s="1525"/>
      <c r="I50" s="1538"/>
      <c r="J50" s="1538"/>
    </row>
    <row r="51" spans="1:10" ht="18" customHeight="1">
      <c r="A51" s="1534"/>
      <c r="B51" s="1534"/>
      <c r="C51" s="421" t="s">
        <v>846</v>
      </c>
      <c r="D51" s="1533"/>
      <c r="E51" s="1533"/>
      <c r="F51" s="1533"/>
      <c r="G51" s="1525">
        <v>748.34</v>
      </c>
      <c r="H51" s="1525"/>
      <c r="I51" s="1538"/>
      <c r="J51" s="1538"/>
    </row>
    <row r="52" spans="1:10" ht="18" customHeight="1">
      <c r="A52" s="1534"/>
      <c r="B52" s="1534"/>
      <c r="C52" s="421" t="s">
        <v>825</v>
      </c>
      <c r="D52" s="1533"/>
      <c r="E52" s="1533"/>
      <c r="F52" s="1533"/>
      <c r="G52" s="1525">
        <v>823.17</v>
      </c>
      <c r="H52" s="1525"/>
      <c r="I52" s="1538"/>
      <c r="J52" s="1538"/>
    </row>
    <row r="53" spans="1:10" ht="18" customHeight="1">
      <c r="A53" s="1534"/>
      <c r="B53" s="1534"/>
      <c r="C53" s="421" t="s">
        <v>847</v>
      </c>
      <c r="D53" s="1533"/>
      <c r="E53" s="1533"/>
      <c r="F53" s="1533"/>
      <c r="G53" s="1525">
        <v>905.49</v>
      </c>
      <c r="H53" s="1525"/>
      <c r="I53" s="1538"/>
      <c r="J53" s="1538"/>
    </row>
    <row r="54" spans="1:10" ht="18" customHeight="1">
      <c r="A54" s="1534"/>
      <c r="B54" s="1534"/>
      <c r="C54" s="421" t="s">
        <v>848</v>
      </c>
      <c r="D54" s="1533"/>
      <c r="E54" s="1533"/>
      <c r="F54" s="1533"/>
      <c r="G54" s="1525">
        <v>996.04</v>
      </c>
      <c r="H54" s="1525"/>
      <c r="I54" s="1538"/>
      <c r="J54" s="1538"/>
    </row>
    <row r="55" spans="1:10" ht="18" customHeight="1">
      <c r="A55" s="1534" t="s">
        <v>849</v>
      </c>
      <c r="B55" s="1534"/>
      <c r="C55" s="1534"/>
      <c r="D55" s="1533"/>
      <c r="E55" s="1533"/>
      <c r="F55" s="1533"/>
      <c r="G55" s="1556">
        <v>0</v>
      </c>
      <c r="H55" s="1556"/>
      <c r="I55" s="1534" t="s">
        <v>850</v>
      </c>
      <c r="J55" s="1534"/>
    </row>
    <row r="57" spans="1:10">
      <c r="A57" s="126" t="s">
        <v>1188</v>
      </c>
    </row>
    <row r="58" spans="1:10">
      <c r="A58" s="126"/>
    </row>
    <row r="59" spans="1:10" ht="84" customHeight="1">
      <c r="A59" s="1501" t="s">
        <v>851</v>
      </c>
      <c r="B59" s="1501"/>
      <c r="C59" s="1501"/>
      <c r="D59" s="1501"/>
      <c r="E59" s="1501"/>
      <c r="F59" s="1501"/>
      <c r="G59" s="1501"/>
      <c r="H59" s="1501"/>
      <c r="I59" s="1501"/>
      <c r="J59" s="1501"/>
    </row>
    <row r="61" spans="1:10">
      <c r="A61" s="1529" t="s">
        <v>1003</v>
      </c>
      <c r="B61" s="1529"/>
      <c r="C61" s="1529"/>
      <c r="D61" s="1529"/>
      <c r="E61" s="1529"/>
      <c r="F61" s="1529"/>
      <c r="G61" s="1529"/>
    </row>
    <row r="63" spans="1:10" ht="59.25" customHeight="1">
      <c r="A63" s="1501" t="s">
        <v>852</v>
      </c>
      <c r="B63" s="1501"/>
      <c r="C63" s="1501"/>
      <c r="D63" s="1501"/>
      <c r="E63" s="1501"/>
      <c r="F63" s="1501"/>
      <c r="G63" s="1501"/>
      <c r="H63" s="1501"/>
      <c r="I63" s="1501"/>
      <c r="J63" s="1501"/>
    </row>
    <row r="65" spans="1:10" ht="27" customHeight="1">
      <c r="A65" s="1545" t="s">
        <v>853</v>
      </c>
      <c r="B65" s="1545"/>
      <c r="C65" s="1545"/>
      <c r="D65" s="1545"/>
      <c r="E65" s="1545"/>
      <c r="F65" s="1545"/>
      <c r="G65" s="1545"/>
      <c r="H65" s="1545"/>
      <c r="I65" s="1545"/>
      <c r="J65" s="1545"/>
    </row>
    <row r="67" spans="1:10">
      <c r="A67" s="1530" t="s">
        <v>854</v>
      </c>
      <c r="B67" s="1530"/>
      <c r="C67" s="1530"/>
      <c r="D67" s="1530"/>
      <c r="E67" s="1531" t="s">
        <v>31</v>
      </c>
      <c r="F67" s="1532" t="s">
        <v>855</v>
      </c>
      <c r="G67" s="1532"/>
      <c r="H67" s="1532"/>
      <c r="I67" s="1532"/>
      <c r="J67" s="1539" t="s">
        <v>797</v>
      </c>
    </row>
    <row r="68" spans="1:10">
      <c r="A68" s="1530"/>
      <c r="B68" s="1530"/>
      <c r="C68" s="1530"/>
      <c r="D68" s="1530"/>
      <c r="E68" s="1531"/>
      <c r="F68" s="1540" t="s">
        <v>856</v>
      </c>
      <c r="G68" s="1540"/>
      <c r="H68" s="1540"/>
      <c r="I68" s="1541" t="s">
        <v>579</v>
      </c>
      <c r="J68" s="1539"/>
    </row>
    <row r="69" spans="1:10">
      <c r="A69" s="1530"/>
      <c r="B69" s="1530"/>
      <c r="C69" s="1530"/>
      <c r="D69" s="1530"/>
      <c r="E69" s="1531"/>
      <c r="F69" s="423" t="s">
        <v>857</v>
      </c>
      <c r="G69" s="424" t="s">
        <v>563</v>
      </c>
      <c r="H69" s="424" t="s">
        <v>320</v>
      </c>
      <c r="I69" s="1541"/>
      <c r="J69" s="1539"/>
    </row>
    <row r="70" spans="1:10" ht="28.5" customHeight="1">
      <c r="A70" s="1527" t="s">
        <v>1217</v>
      </c>
      <c r="B70" s="1528" t="s">
        <v>1216</v>
      </c>
      <c r="C70" s="1528"/>
      <c r="D70" s="1528"/>
      <c r="E70" s="425">
        <v>0.18</v>
      </c>
      <c r="F70" s="425">
        <v>0.16</v>
      </c>
      <c r="G70" s="425">
        <v>0</v>
      </c>
      <c r="H70" s="425">
        <v>0</v>
      </c>
      <c r="I70" s="425">
        <v>0.02</v>
      </c>
      <c r="J70" s="426" t="s">
        <v>799</v>
      </c>
    </row>
    <row r="71" spans="1:10" ht="28.5" customHeight="1">
      <c r="A71" s="1527"/>
      <c r="B71" s="1528" t="s">
        <v>858</v>
      </c>
      <c r="C71" s="1528"/>
      <c r="D71" s="1528"/>
      <c r="E71" s="425">
        <v>0.1017</v>
      </c>
      <c r="F71" s="425">
        <v>8.6699999999999999E-2</v>
      </c>
      <c r="G71" s="425">
        <v>0</v>
      </c>
      <c r="H71" s="425">
        <v>0</v>
      </c>
      <c r="I71" s="425">
        <v>1.4999999999999999E-2</v>
      </c>
      <c r="J71" s="426" t="s">
        <v>859</v>
      </c>
    </row>
    <row r="72" spans="1:10" ht="28.5" customHeight="1">
      <c r="A72" s="1527"/>
      <c r="B72" s="1528" t="s">
        <v>1218</v>
      </c>
      <c r="C72" s="1528"/>
      <c r="D72" s="1528"/>
      <c r="E72" s="425">
        <v>0.1201</v>
      </c>
      <c r="F72" s="425">
        <v>0.1047</v>
      </c>
      <c r="G72" s="425">
        <v>0</v>
      </c>
      <c r="H72" s="425">
        <v>0</v>
      </c>
      <c r="I72" s="425">
        <v>1.54E-2</v>
      </c>
      <c r="J72" s="426" t="s">
        <v>860</v>
      </c>
    </row>
    <row r="73" spans="1:10" ht="28.5" customHeight="1">
      <c r="A73" s="1527" t="s">
        <v>1202</v>
      </c>
      <c r="B73" s="1528" t="s">
        <v>871</v>
      </c>
      <c r="C73" s="1528"/>
      <c r="D73" s="1528"/>
      <c r="E73" s="425">
        <v>8.6699999999999999E-2</v>
      </c>
      <c r="F73" s="425">
        <v>8.6699999999999999E-2</v>
      </c>
      <c r="G73" s="425">
        <v>0</v>
      </c>
      <c r="H73" s="425">
        <v>0</v>
      </c>
      <c r="I73" s="425">
        <v>0</v>
      </c>
      <c r="J73" s="426" t="s">
        <v>861</v>
      </c>
    </row>
    <row r="74" spans="1:10" ht="28.5" customHeight="1">
      <c r="A74" s="1527"/>
      <c r="B74" s="1527" t="s">
        <v>1220</v>
      </c>
      <c r="C74" s="1527" t="s">
        <v>183</v>
      </c>
      <c r="D74" s="1527"/>
      <c r="E74" s="425">
        <v>0.22</v>
      </c>
      <c r="F74" s="425">
        <v>0.22</v>
      </c>
      <c r="G74" s="425">
        <v>0</v>
      </c>
      <c r="H74" s="425">
        <v>0</v>
      </c>
      <c r="I74" s="425">
        <v>0</v>
      </c>
      <c r="J74" s="1537" t="s">
        <v>862</v>
      </c>
    </row>
    <row r="75" spans="1:10" ht="28.5" customHeight="1">
      <c r="A75" s="1527"/>
      <c r="B75" s="1527"/>
      <c r="C75" s="1527" t="s">
        <v>863</v>
      </c>
      <c r="D75" s="1527"/>
      <c r="E75" s="425">
        <v>0.18</v>
      </c>
      <c r="F75" s="425">
        <v>0.18</v>
      </c>
      <c r="G75" s="425">
        <v>0</v>
      </c>
      <c r="H75" s="425">
        <v>0</v>
      </c>
      <c r="I75" s="425">
        <v>0</v>
      </c>
      <c r="J75" s="1537"/>
    </row>
    <row r="76" spans="1:10" ht="50.4" customHeight="1">
      <c r="A76" s="1527"/>
      <c r="B76" s="1527"/>
      <c r="C76" s="1527" t="s">
        <v>1219</v>
      </c>
      <c r="D76" s="1527"/>
      <c r="E76" s="425">
        <v>0.16</v>
      </c>
      <c r="F76" s="425">
        <v>0.16</v>
      </c>
      <c r="G76" s="425">
        <v>0</v>
      </c>
      <c r="H76" s="425">
        <v>0</v>
      </c>
      <c r="I76" s="425">
        <v>0</v>
      </c>
      <c r="J76" s="1537"/>
    </row>
    <row r="77" spans="1:10" ht="28.5" customHeight="1">
      <c r="A77" s="1527" t="s">
        <v>864</v>
      </c>
      <c r="B77" s="1527" t="s">
        <v>712</v>
      </c>
      <c r="C77" s="1527" t="s">
        <v>865</v>
      </c>
      <c r="D77" s="1527"/>
      <c r="E77" s="425">
        <v>0.20699999999999996</v>
      </c>
      <c r="F77" s="425">
        <v>0.12529999999999999</v>
      </c>
      <c r="G77" s="425">
        <v>5.4800000000000001E-2</v>
      </c>
      <c r="H77" s="425">
        <v>1.09E-2</v>
      </c>
      <c r="I77" s="425">
        <v>1.6E-2</v>
      </c>
      <c r="J77" s="426" t="s">
        <v>860</v>
      </c>
    </row>
    <row r="78" spans="1:10" ht="28.5" customHeight="1">
      <c r="A78" s="1527"/>
      <c r="B78" s="1527"/>
      <c r="C78" s="1527" t="s">
        <v>866</v>
      </c>
      <c r="D78" s="1527"/>
      <c r="E78" s="425">
        <v>0.17500000000000002</v>
      </c>
      <c r="F78" s="425">
        <v>0.1047</v>
      </c>
      <c r="G78" s="425">
        <v>4.5699999999999998E-2</v>
      </c>
      <c r="H78" s="425">
        <v>9.1999999999999998E-3</v>
      </c>
      <c r="I78" s="425">
        <v>1.54E-2</v>
      </c>
      <c r="J78" s="426" t="s">
        <v>867</v>
      </c>
    </row>
    <row r="79" spans="1:10" ht="28.5" customHeight="1">
      <c r="A79" s="1527"/>
      <c r="B79" s="1527" t="s">
        <v>868</v>
      </c>
      <c r="C79" s="1527" t="s">
        <v>869</v>
      </c>
      <c r="D79" s="427">
        <v>1</v>
      </c>
      <c r="E79" s="425">
        <v>0.14699999999999999</v>
      </c>
      <c r="F79" s="425">
        <v>7.8100000000000003E-2</v>
      </c>
      <c r="G79" s="425">
        <v>5.2499999999999998E-2</v>
      </c>
      <c r="H79" s="425">
        <v>1.0500000000000001E-2</v>
      </c>
      <c r="I79" s="425">
        <v>5.8999999999999999E-3</v>
      </c>
      <c r="J79" s="1537" t="s">
        <v>870</v>
      </c>
    </row>
    <row r="80" spans="1:10" ht="28.5" customHeight="1">
      <c r="A80" s="1527"/>
      <c r="B80" s="1527"/>
      <c r="C80" s="1527"/>
      <c r="D80" s="427">
        <f>+D79+1</f>
        <v>2</v>
      </c>
      <c r="E80" s="425">
        <v>0.13639999999999999</v>
      </c>
      <c r="F80" s="425">
        <v>7.2499999999999995E-2</v>
      </c>
      <c r="G80" s="425">
        <v>4.87E-2</v>
      </c>
      <c r="H80" s="425">
        <v>9.7000000000000003E-3</v>
      </c>
      <c r="I80" s="425">
        <v>5.4999999999999997E-3</v>
      </c>
      <c r="J80" s="1537"/>
    </row>
    <row r="81" spans="1:10" ht="28.5" customHeight="1">
      <c r="A81" s="1527"/>
      <c r="B81" s="1527"/>
      <c r="C81" s="1527"/>
      <c r="D81" s="427">
        <f t="shared" ref="D81:D89" si="0">+D80+1</f>
        <v>3</v>
      </c>
      <c r="E81" s="425">
        <v>0.12609999999999999</v>
      </c>
      <c r="F81" s="425">
        <v>6.7000000000000004E-2</v>
      </c>
      <c r="G81" s="425">
        <v>4.4999999999999998E-2</v>
      </c>
      <c r="H81" s="425">
        <v>8.9999999999999993E-3</v>
      </c>
      <c r="I81" s="425">
        <v>5.1000000000000004E-3</v>
      </c>
      <c r="J81" s="1537"/>
    </row>
    <row r="82" spans="1:10" ht="28.5" customHeight="1">
      <c r="A82" s="1527"/>
      <c r="B82" s="1527"/>
      <c r="C82" s="1527"/>
      <c r="D82" s="427">
        <f t="shared" si="0"/>
        <v>4</v>
      </c>
      <c r="E82" s="425">
        <v>0.11550000000000001</v>
      </c>
      <c r="F82" s="425">
        <v>6.1400000000000003E-2</v>
      </c>
      <c r="G82" s="425">
        <v>4.1200000000000001E-2</v>
      </c>
      <c r="H82" s="425">
        <v>8.2000000000000007E-3</v>
      </c>
      <c r="I82" s="425">
        <v>4.7000000000000002E-3</v>
      </c>
      <c r="J82" s="1537"/>
    </row>
    <row r="83" spans="1:10" ht="28.5" customHeight="1">
      <c r="A83" s="1527"/>
      <c r="B83" s="1527"/>
      <c r="C83" s="1527"/>
      <c r="D83" s="427">
        <f t="shared" si="0"/>
        <v>5</v>
      </c>
      <c r="E83" s="425">
        <v>0.105</v>
      </c>
      <c r="F83" s="425">
        <v>5.5800000000000002E-2</v>
      </c>
      <c r="G83" s="425">
        <v>3.7499999999999999E-2</v>
      </c>
      <c r="H83" s="425">
        <v>7.4999999999999997E-3</v>
      </c>
      <c r="I83" s="425">
        <v>4.1999999999999997E-3</v>
      </c>
      <c r="J83" s="1537"/>
    </row>
    <row r="84" spans="1:10" ht="28.5" customHeight="1">
      <c r="A84" s="1527"/>
      <c r="B84" s="1527"/>
      <c r="C84" s="1527"/>
      <c r="D84" s="427">
        <f t="shared" si="0"/>
        <v>6</v>
      </c>
      <c r="E84" s="425">
        <v>9.4399999999999998E-2</v>
      </c>
      <c r="F84" s="425">
        <v>5.0200000000000002E-2</v>
      </c>
      <c r="G84" s="425">
        <v>3.3700000000000001E-2</v>
      </c>
      <c r="H84" s="425">
        <v>6.7000000000000002E-3</v>
      </c>
      <c r="I84" s="425">
        <v>3.8E-3</v>
      </c>
      <c r="J84" s="1537"/>
    </row>
    <row r="85" spans="1:10" ht="28.5" customHeight="1">
      <c r="A85" s="1527"/>
      <c r="B85" s="1527"/>
      <c r="C85" s="1527"/>
      <c r="D85" s="427">
        <f t="shared" si="0"/>
        <v>7</v>
      </c>
      <c r="E85" s="425">
        <v>8.4000000000000005E-2</v>
      </c>
      <c r="F85" s="425">
        <v>4.4600000000000001E-2</v>
      </c>
      <c r="G85" s="425">
        <v>0.03</v>
      </c>
      <c r="H85" s="425">
        <v>6.0000000000000001E-3</v>
      </c>
      <c r="I85" s="425">
        <v>3.3999999999999998E-3</v>
      </c>
      <c r="J85" s="1537"/>
    </row>
    <row r="86" spans="1:10" ht="28.5" customHeight="1">
      <c r="A86" s="1527"/>
      <c r="B86" s="1527"/>
      <c r="C86" s="1527"/>
      <c r="D86" s="427">
        <f t="shared" si="0"/>
        <v>8</v>
      </c>
      <c r="E86" s="425">
        <v>7.3499999999999996E-2</v>
      </c>
      <c r="F86" s="425">
        <v>3.9100000000000003E-2</v>
      </c>
      <c r="G86" s="425">
        <v>2.6200000000000001E-2</v>
      </c>
      <c r="H86" s="425">
        <v>5.1999999999999998E-3</v>
      </c>
      <c r="I86" s="425">
        <v>3.0000000000000001E-3</v>
      </c>
      <c r="J86" s="1537"/>
    </row>
    <row r="87" spans="1:10" ht="28.5" customHeight="1">
      <c r="A87" s="1527"/>
      <c r="B87" s="1527"/>
      <c r="C87" s="1527"/>
      <c r="D87" s="427">
        <f t="shared" si="0"/>
        <v>9</v>
      </c>
      <c r="E87" s="425">
        <v>6.3E-2</v>
      </c>
      <c r="F87" s="425">
        <v>3.3500000000000002E-2</v>
      </c>
      <c r="G87" s="425">
        <v>2.2499999999999999E-2</v>
      </c>
      <c r="H87" s="425">
        <v>4.4999999999999997E-3</v>
      </c>
      <c r="I87" s="425">
        <v>2.5000000000000001E-3</v>
      </c>
      <c r="J87" s="1537"/>
    </row>
    <row r="88" spans="1:10" ht="28.5" customHeight="1">
      <c r="A88" s="1527"/>
      <c r="B88" s="1527"/>
      <c r="C88" s="1527"/>
      <c r="D88" s="427">
        <f t="shared" si="0"/>
        <v>10</v>
      </c>
      <c r="E88" s="425">
        <v>5.2400000000000002E-2</v>
      </c>
      <c r="F88" s="425">
        <v>2.7900000000000001E-2</v>
      </c>
      <c r="G88" s="425">
        <v>1.8700000000000001E-2</v>
      </c>
      <c r="H88" s="425">
        <v>3.7000000000000002E-3</v>
      </c>
      <c r="I88" s="425">
        <v>2.0999999999999999E-3</v>
      </c>
      <c r="J88" s="1537"/>
    </row>
    <row r="89" spans="1:10" ht="28.5" customHeight="1">
      <c r="A89" s="1527"/>
      <c r="B89" s="1527"/>
      <c r="C89" s="1527"/>
      <c r="D89" s="427">
        <f t="shared" si="0"/>
        <v>11</v>
      </c>
      <c r="E89" s="425">
        <v>4.2000000000000003E-2</v>
      </c>
      <c r="F89" s="425">
        <v>2.23E-2</v>
      </c>
      <c r="G89" s="425">
        <v>1.4999999999999999E-2</v>
      </c>
      <c r="H89" s="425">
        <v>3.0000000000000001E-3</v>
      </c>
      <c r="I89" s="425">
        <v>1.6999999999999999E-3</v>
      </c>
      <c r="J89" s="1537"/>
    </row>
    <row r="90" spans="1:10">
      <c r="A90" s="1385"/>
      <c r="B90" s="1385"/>
      <c r="C90" s="1385"/>
      <c r="D90" s="1386"/>
      <c r="E90" s="1387"/>
      <c r="F90" s="1387"/>
      <c r="G90" s="1387"/>
      <c r="H90" s="1387"/>
      <c r="I90" s="1387"/>
      <c r="J90" s="1388"/>
    </row>
    <row r="91" spans="1:10">
      <c r="A91" s="126" t="s">
        <v>1189</v>
      </c>
    </row>
    <row r="92" spans="1:10">
      <c r="A92" s="126"/>
    </row>
    <row r="93" spans="1:10">
      <c r="A93" s="1549" t="s">
        <v>873</v>
      </c>
      <c r="B93" s="1549"/>
      <c r="C93" s="1549"/>
      <c r="D93" s="1549"/>
      <c r="E93" s="1549"/>
      <c r="F93" s="1549"/>
      <c r="G93" s="1549"/>
      <c r="H93" s="1549"/>
      <c r="I93" s="1549"/>
      <c r="J93" s="1549"/>
    </row>
    <row r="95" spans="1:10" ht="25.5" customHeight="1">
      <c r="A95" s="1554" t="s">
        <v>874</v>
      </c>
      <c r="B95" s="1554"/>
      <c r="C95" s="1554"/>
      <c r="D95" s="1554"/>
      <c r="E95" s="1554"/>
      <c r="F95" s="1554"/>
      <c r="G95" s="1554"/>
      <c r="H95" s="1554"/>
      <c r="I95" s="1554"/>
      <c r="J95" s="1554"/>
    </row>
    <row r="97" spans="1:10" ht="18.75" customHeight="1">
      <c r="C97" s="1523" t="s">
        <v>27</v>
      </c>
      <c r="D97" s="1523"/>
      <c r="E97" s="1550" t="s">
        <v>857</v>
      </c>
      <c r="F97" s="1550"/>
      <c r="G97" s="1523" t="s">
        <v>797</v>
      </c>
      <c r="H97" s="1523"/>
    </row>
    <row r="98" spans="1:10" ht="18" customHeight="1">
      <c r="C98" s="1534" t="s">
        <v>875</v>
      </c>
      <c r="D98" s="1534"/>
      <c r="E98" s="1551">
        <v>0.02</v>
      </c>
      <c r="F98" s="1551"/>
      <c r="G98" s="1538" t="s">
        <v>876</v>
      </c>
      <c r="H98" s="1538"/>
    </row>
    <row r="99" spans="1:10" ht="18" customHeight="1">
      <c r="C99" s="1534" t="s">
        <v>877</v>
      </c>
      <c r="D99" s="1534"/>
      <c r="E99" s="1551">
        <v>0.05</v>
      </c>
      <c r="F99" s="1551"/>
      <c r="G99" s="1538" t="s">
        <v>801</v>
      </c>
      <c r="H99" s="1538"/>
    </row>
    <row r="100" spans="1:10" ht="18" customHeight="1">
      <c r="C100" s="1534" t="s">
        <v>878</v>
      </c>
      <c r="D100" s="1534"/>
      <c r="E100" s="1551">
        <v>0.02</v>
      </c>
      <c r="F100" s="1551"/>
      <c r="G100" s="1538" t="s">
        <v>879</v>
      </c>
      <c r="H100" s="1538"/>
    </row>
    <row r="102" spans="1:10">
      <c r="A102" s="126" t="s">
        <v>1188</v>
      </c>
    </row>
    <row r="103" spans="1:10">
      <c r="A103" s="126"/>
    </row>
    <row r="104" spans="1:10" ht="15.75" customHeight="1">
      <c r="A104" s="1555" t="s">
        <v>880</v>
      </c>
      <c r="B104" s="1555"/>
      <c r="C104" s="1555"/>
      <c r="D104" s="1555"/>
      <c r="E104" s="1555"/>
      <c r="F104" s="1555"/>
      <c r="G104" s="1555"/>
      <c r="H104" s="1555"/>
      <c r="I104" s="1555"/>
      <c r="J104" s="1555"/>
    </row>
    <row r="106" spans="1:10" ht="26.4">
      <c r="C106" s="1523" t="s">
        <v>27</v>
      </c>
      <c r="D106" s="1523"/>
      <c r="E106" s="1550" t="s">
        <v>819</v>
      </c>
      <c r="F106" s="1550"/>
      <c r="G106" s="428" t="s">
        <v>881</v>
      </c>
      <c r="H106" s="429" t="s">
        <v>797</v>
      </c>
    </row>
    <row r="107" spans="1:10" ht="18" customHeight="1">
      <c r="C107" s="1538" t="s">
        <v>882</v>
      </c>
      <c r="D107" s="1538"/>
      <c r="E107" s="1551" t="s">
        <v>883</v>
      </c>
      <c r="F107" s="1551"/>
      <c r="G107" s="430">
        <v>15.36</v>
      </c>
      <c r="H107" s="1538" t="s">
        <v>884</v>
      </c>
    </row>
    <row r="108" spans="1:10" ht="18" customHeight="1">
      <c r="C108" s="1538"/>
      <c r="D108" s="1538"/>
      <c r="E108" s="1551" t="s">
        <v>885</v>
      </c>
      <c r="F108" s="1551"/>
      <c r="G108" s="430">
        <v>30.72</v>
      </c>
      <c r="H108" s="1538"/>
    </row>
    <row r="109" spans="1:10" ht="18" customHeight="1">
      <c r="C109" s="1538"/>
      <c r="D109" s="1538"/>
      <c r="E109" s="1551" t="s">
        <v>886</v>
      </c>
      <c r="F109" s="1551"/>
      <c r="G109" s="430">
        <v>44.8</v>
      </c>
      <c r="H109" s="1538"/>
    </row>
    <row r="111" spans="1:10">
      <c r="A111" s="126" t="s">
        <v>1189</v>
      </c>
    </row>
    <row r="112" spans="1:10">
      <c r="A112" s="126"/>
    </row>
    <row r="113" spans="1:10" ht="12.75" customHeight="1">
      <c r="A113" s="1501" t="s">
        <v>887</v>
      </c>
      <c r="B113" s="1501"/>
      <c r="C113" s="1501"/>
      <c r="D113" s="1501"/>
      <c r="E113" s="1501"/>
      <c r="F113" s="1501"/>
      <c r="G113" s="1501"/>
      <c r="H113" s="1501"/>
      <c r="I113" s="1501"/>
      <c r="J113" s="1501"/>
    </row>
    <row r="116" spans="1:10">
      <c r="A116" s="1552" t="s">
        <v>1006</v>
      </c>
      <c r="B116" s="1552"/>
      <c r="C116" s="1552"/>
      <c r="D116" s="1552"/>
      <c r="E116" s="1552"/>
      <c r="F116" s="1552"/>
      <c r="G116" s="1552"/>
      <c r="H116" s="1552"/>
      <c r="I116" s="1552"/>
      <c r="J116" s="1552"/>
    </row>
    <row r="118" spans="1:10" ht="184.5" customHeight="1">
      <c r="A118" s="1501" t="s">
        <v>888</v>
      </c>
      <c r="B118" s="1501"/>
      <c r="C118" s="1501"/>
      <c r="D118" s="1501"/>
      <c r="E118" s="1501"/>
      <c r="F118" s="1501"/>
      <c r="G118" s="1501"/>
      <c r="H118" s="1501"/>
      <c r="I118" s="1501"/>
      <c r="J118" s="1501"/>
    </row>
  </sheetData>
  <sheetProtection password="CB15" sheet="1" objects="1" scenarios="1"/>
  <mergeCells count="132">
    <mergeCell ref="G55:H55"/>
    <mergeCell ref="I34:J43"/>
    <mergeCell ref="I44:J54"/>
    <mergeCell ref="I55:J55"/>
    <mergeCell ref="G44:H44"/>
    <mergeCell ref="G45:H45"/>
    <mergeCell ref="G46:H46"/>
    <mergeCell ref="G47:H47"/>
    <mergeCell ref="G49:H49"/>
    <mergeCell ref="G50:H50"/>
    <mergeCell ref="G34:H34"/>
    <mergeCell ref="G35:H35"/>
    <mergeCell ref="G36:H36"/>
    <mergeCell ref="G37:H37"/>
    <mergeCell ref="A116:J116"/>
    <mergeCell ref="A118:J118"/>
    <mergeCell ref="A5:J5"/>
    <mergeCell ref="A8:J8"/>
    <mergeCell ref="D34:E34"/>
    <mergeCell ref="D35:E35"/>
    <mergeCell ref="D36:E36"/>
    <mergeCell ref="D37:E37"/>
    <mergeCell ref="D38:E38"/>
    <mergeCell ref="E109:F109"/>
    <mergeCell ref="C107:D109"/>
    <mergeCell ref="C106:D106"/>
    <mergeCell ref="E106:F106"/>
    <mergeCell ref="A113:J113"/>
    <mergeCell ref="G99:H99"/>
    <mergeCell ref="G98:H98"/>
    <mergeCell ref="G97:H97"/>
    <mergeCell ref="A95:J95"/>
    <mergeCell ref="A104:J104"/>
    <mergeCell ref="H107:H109"/>
    <mergeCell ref="E107:F107"/>
    <mergeCell ref="E108:F108"/>
    <mergeCell ref="G33:H33"/>
    <mergeCell ref="I33:J33"/>
    <mergeCell ref="A93:J93"/>
    <mergeCell ref="C97:D97"/>
    <mergeCell ref="C98:D98"/>
    <mergeCell ref="C99:D99"/>
    <mergeCell ref="C100:D100"/>
    <mergeCell ref="E97:F97"/>
    <mergeCell ref="E98:F98"/>
    <mergeCell ref="E99:F99"/>
    <mergeCell ref="E100:F100"/>
    <mergeCell ref="G100:H100"/>
    <mergeCell ref="A1:J1"/>
    <mergeCell ref="D39:E39"/>
    <mergeCell ref="D40:E40"/>
    <mergeCell ref="D41:E41"/>
    <mergeCell ref="D42:E42"/>
    <mergeCell ref="D44:E55"/>
    <mergeCell ref="D43:E43"/>
    <mergeCell ref="A21:B25"/>
    <mergeCell ref="A14:B20"/>
    <mergeCell ref="A10:F11"/>
    <mergeCell ref="A12:F12"/>
    <mergeCell ref="A13:F13"/>
    <mergeCell ref="A33:B33"/>
    <mergeCell ref="A34:B43"/>
    <mergeCell ref="A44:B54"/>
    <mergeCell ref="C18:F18"/>
    <mergeCell ref="C19:F19"/>
    <mergeCell ref="C20:F20"/>
    <mergeCell ref="C21:F22"/>
    <mergeCell ref="C23:F23"/>
    <mergeCell ref="C24:F24"/>
    <mergeCell ref="H19:J19"/>
    <mergeCell ref="H20:J20"/>
    <mergeCell ref="H21:J25"/>
    <mergeCell ref="J79:J89"/>
    <mergeCell ref="H12:J12"/>
    <mergeCell ref="H13:J13"/>
    <mergeCell ref="H14:J14"/>
    <mergeCell ref="H15:J15"/>
    <mergeCell ref="H16:J16"/>
    <mergeCell ref="H17:J17"/>
    <mergeCell ref="H18:J18"/>
    <mergeCell ref="J74:J76"/>
    <mergeCell ref="J67:J69"/>
    <mergeCell ref="F68:H68"/>
    <mergeCell ref="I68:I69"/>
    <mergeCell ref="G21:G22"/>
    <mergeCell ref="F34:F38"/>
    <mergeCell ref="F39:F43"/>
    <mergeCell ref="C25:F25"/>
    <mergeCell ref="G38:H38"/>
    <mergeCell ref="G40:H40"/>
    <mergeCell ref="D33:E33"/>
    <mergeCell ref="A59:J59"/>
    <mergeCell ref="A63:J63"/>
    <mergeCell ref="A65:J65"/>
    <mergeCell ref="G51:H51"/>
    <mergeCell ref="G52:H52"/>
    <mergeCell ref="A77:A89"/>
    <mergeCell ref="B77:B78"/>
    <mergeCell ref="C77:D77"/>
    <mergeCell ref="C78:D78"/>
    <mergeCell ref="B79:B89"/>
    <mergeCell ref="C79:C89"/>
    <mergeCell ref="A73:A76"/>
    <mergeCell ref="B73:D73"/>
    <mergeCell ref="B74:B76"/>
    <mergeCell ref="C74:D74"/>
    <mergeCell ref="C75:D75"/>
    <mergeCell ref="C76:D76"/>
    <mergeCell ref="H10:J11"/>
    <mergeCell ref="G10:G11"/>
    <mergeCell ref="G48:H48"/>
    <mergeCell ref="G42:H42"/>
    <mergeCell ref="G43:H43"/>
    <mergeCell ref="G41:H41"/>
    <mergeCell ref="G39:H39"/>
    <mergeCell ref="A7:J7"/>
    <mergeCell ref="A70:A72"/>
    <mergeCell ref="B70:D70"/>
    <mergeCell ref="B71:D71"/>
    <mergeCell ref="B72:D72"/>
    <mergeCell ref="A61:G61"/>
    <mergeCell ref="A67:D69"/>
    <mergeCell ref="E67:E69"/>
    <mergeCell ref="F67:I67"/>
    <mergeCell ref="F44:F55"/>
    <mergeCell ref="A55:C55"/>
    <mergeCell ref="C14:F14"/>
    <mergeCell ref="C15:F15"/>
    <mergeCell ref="C16:F16"/>
    <mergeCell ref="C17:F17"/>
    <mergeCell ref="G53:H53"/>
    <mergeCell ref="G54:H54"/>
  </mergeCells>
  <hyperlinks>
    <hyperlink ref="K1" location="Indice!A1" display="volver al índice"/>
  </hyperlinks>
  <pageMargins left="0.70866141732283472" right="0.70866141732283472" top="0.74803149606299213" bottom="0.74803149606299213" header="0.31496062992125984" footer="0.31496062992125984"/>
  <pageSetup paperSize="9" scale="69" fitToHeight="2"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J74"/>
  <sheetViews>
    <sheetView showGridLines="0" zoomScaleNormal="100" workbookViewId="0">
      <selection sqref="A1:D1"/>
    </sheetView>
  </sheetViews>
  <sheetFormatPr baseColWidth="10" defaultColWidth="11.44140625" defaultRowHeight="13.2"/>
  <cols>
    <col min="1" max="1" width="15.6640625" style="7" customWidth="1"/>
    <col min="2" max="4" width="15.6640625" style="2" customWidth="1"/>
    <col min="5" max="5" width="8.109375" style="2" customWidth="1"/>
    <col min="6" max="16384" width="11.44140625" style="2"/>
  </cols>
  <sheetData>
    <row r="1" spans="1:10" ht="28.5" customHeight="1" thickTop="1" thickBot="1">
      <c r="A1" s="1642" t="s">
        <v>451</v>
      </c>
      <c r="B1" s="1642"/>
      <c r="C1" s="1642"/>
      <c r="D1" s="1642"/>
      <c r="E1" s="383" t="s">
        <v>285</v>
      </c>
    </row>
    <row r="2" spans="1:10" ht="20.25" customHeight="1">
      <c r="A2" s="1255"/>
      <c r="B2" s="823"/>
      <c r="C2" s="823"/>
      <c r="D2" s="824"/>
    </row>
    <row r="3" spans="1:10" ht="18" customHeight="1" thickBot="1">
      <c r="A3" s="1249" t="s">
        <v>1150</v>
      </c>
      <c r="B3" s="1251" t="s">
        <v>0</v>
      </c>
      <c r="C3" s="1251" t="s">
        <v>118</v>
      </c>
      <c r="D3" s="1250" t="s">
        <v>119</v>
      </c>
    </row>
    <row r="4" spans="1:10" s="102" customFormat="1" ht="18" customHeight="1">
      <c r="A4" s="1257">
        <v>2001</v>
      </c>
      <c r="B4" s="1286">
        <v>357.22</v>
      </c>
      <c r="C4" s="1286">
        <v>408.94</v>
      </c>
      <c r="D4" s="1287">
        <v>279.88</v>
      </c>
    </row>
    <row r="5" spans="1:10" ht="18" customHeight="1">
      <c r="A5" s="1257">
        <v>2002</v>
      </c>
      <c r="B5" s="1286">
        <v>363.51</v>
      </c>
      <c r="C5" s="1286">
        <v>416.12</v>
      </c>
      <c r="D5" s="1287">
        <v>286.07</v>
      </c>
      <c r="E5" s="211"/>
      <c r="F5" s="257"/>
      <c r="G5" s="257"/>
      <c r="H5" s="206"/>
      <c r="I5" s="206"/>
      <c r="J5" s="206"/>
    </row>
    <row r="6" spans="1:10" ht="18" customHeight="1">
      <c r="A6" s="1257">
        <v>2003</v>
      </c>
      <c r="B6" s="1286">
        <v>378.46</v>
      </c>
      <c r="C6" s="1286">
        <v>430.36</v>
      </c>
      <c r="D6" s="1287">
        <v>303.18</v>
      </c>
      <c r="E6" s="212"/>
      <c r="F6" s="213"/>
      <c r="G6" s="214"/>
      <c r="H6" s="206"/>
      <c r="I6" s="213"/>
      <c r="J6" s="206"/>
    </row>
    <row r="7" spans="1:10" ht="18" customHeight="1">
      <c r="A7" s="1257">
        <v>2004</v>
      </c>
      <c r="B7" s="1286">
        <v>425.09</v>
      </c>
      <c r="C7" s="1286">
        <v>473.56</v>
      </c>
      <c r="D7" s="1287">
        <v>355.98</v>
      </c>
      <c r="E7" s="208"/>
      <c r="F7" s="210"/>
      <c r="G7" s="215"/>
      <c r="H7" s="207"/>
      <c r="I7" s="207"/>
      <c r="J7" s="207"/>
    </row>
    <row r="8" spans="1:10" ht="18" customHeight="1">
      <c r="A8" s="1257">
        <v>2005</v>
      </c>
      <c r="B8" s="1286">
        <v>486.84</v>
      </c>
      <c r="C8" s="1286">
        <v>531.94000000000005</v>
      </c>
      <c r="D8" s="1287">
        <v>422.84</v>
      </c>
      <c r="E8" s="208"/>
      <c r="F8" s="210"/>
      <c r="G8" s="215"/>
      <c r="H8" s="207"/>
      <c r="I8" s="207"/>
      <c r="J8" s="207"/>
    </row>
    <row r="9" spans="1:10" ht="18" customHeight="1">
      <c r="A9" s="1257">
        <v>2006</v>
      </c>
      <c r="B9" s="1286">
        <v>576.34</v>
      </c>
      <c r="C9" s="1286">
        <v>609.26</v>
      </c>
      <c r="D9" s="1287">
        <v>524.98</v>
      </c>
      <c r="E9" s="208"/>
      <c r="F9" s="210"/>
      <c r="G9" s="215"/>
      <c r="H9" s="207"/>
      <c r="I9" s="207"/>
      <c r="J9" s="207"/>
    </row>
    <row r="10" spans="1:10" ht="18" customHeight="1">
      <c r="A10" s="1257">
        <v>2007</v>
      </c>
      <c r="B10" s="1286">
        <v>688.63</v>
      </c>
      <c r="C10" s="1286">
        <v>697.07</v>
      </c>
      <c r="D10" s="1287">
        <v>667.94</v>
      </c>
      <c r="E10" s="208"/>
      <c r="F10" s="210"/>
      <c r="G10" s="215"/>
      <c r="H10" s="207"/>
      <c r="I10" s="207"/>
      <c r="J10" s="207"/>
    </row>
    <row r="11" spans="1:10" ht="18" customHeight="1">
      <c r="A11" s="1257">
        <v>2008</v>
      </c>
      <c r="B11" s="1286">
        <v>823.5</v>
      </c>
      <c r="C11" s="1286">
        <v>830.29</v>
      </c>
      <c r="D11" s="1287">
        <v>804.77</v>
      </c>
      <c r="E11" s="208"/>
      <c r="F11" s="210"/>
      <c r="G11" s="215"/>
      <c r="H11" s="207"/>
      <c r="I11" s="207"/>
      <c r="J11" s="207"/>
    </row>
    <row r="12" spans="1:10" ht="18" customHeight="1">
      <c r="A12" s="1257">
        <v>2009</v>
      </c>
      <c r="B12" s="1286">
        <v>989.3</v>
      </c>
      <c r="C12" s="1286">
        <v>1002.14</v>
      </c>
      <c r="D12" s="1287">
        <v>952.33</v>
      </c>
      <c r="E12" s="208"/>
      <c r="F12" s="210"/>
      <c r="G12" s="215"/>
      <c r="H12" s="207"/>
      <c r="I12" s="207"/>
      <c r="J12" s="207"/>
    </row>
    <row r="13" spans="1:10" ht="18" customHeight="1">
      <c r="A13" s="1257">
        <v>2010</v>
      </c>
      <c r="B13" s="1286">
        <v>1215.81</v>
      </c>
      <c r="C13" s="1286">
        <v>1236.1099999999999</v>
      </c>
      <c r="D13" s="1287">
        <v>1156.56</v>
      </c>
      <c r="E13" s="208"/>
      <c r="F13" s="210"/>
      <c r="G13" s="215"/>
      <c r="H13" s="207"/>
      <c r="I13" s="207"/>
      <c r="J13" s="207"/>
    </row>
    <row r="14" spans="1:10" ht="18" customHeight="1">
      <c r="A14" s="1257">
        <v>2011</v>
      </c>
      <c r="B14" s="1286">
        <v>1661.8</v>
      </c>
      <c r="C14" s="1286">
        <v>1693.59</v>
      </c>
      <c r="D14" s="1287">
        <v>1569.06</v>
      </c>
      <c r="E14" s="208"/>
      <c r="F14" s="210"/>
      <c r="G14" s="215"/>
      <c r="H14" s="207"/>
      <c r="I14" s="207"/>
      <c r="J14" s="207"/>
    </row>
    <row r="15" spans="1:10" ht="18" customHeight="1">
      <c r="A15" s="1257">
        <v>2012</v>
      </c>
      <c r="B15" s="1286">
        <v>2272.4499999999998</v>
      </c>
      <c r="C15" s="1286">
        <v>2321.44</v>
      </c>
      <c r="D15" s="1287">
        <v>2130.13</v>
      </c>
      <c r="E15" s="208"/>
      <c r="F15" s="210"/>
      <c r="G15" s="215"/>
      <c r="H15" s="207"/>
      <c r="I15" s="207"/>
      <c r="J15" s="207"/>
    </row>
    <row r="16" spans="1:10" ht="18" customHeight="1">
      <c r="A16" s="1257">
        <v>2013</v>
      </c>
      <c r="B16" s="1286">
        <v>2991.21</v>
      </c>
      <c r="C16" s="1286">
        <v>3061.19</v>
      </c>
      <c r="D16" s="1287">
        <v>2789.34</v>
      </c>
      <c r="E16" s="208"/>
      <c r="F16" s="210"/>
      <c r="G16" s="215"/>
      <c r="H16" s="207"/>
      <c r="I16" s="207"/>
      <c r="J16" s="207"/>
    </row>
    <row r="17" spans="1:10" ht="18" customHeight="1">
      <c r="A17" s="1257">
        <v>2014</v>
      </c>
      <c r="B17" s="1286">
        <v>3923.81</v>
      </c>
      <c r="C17" s="1286">
        <v>4023.88</v>
      </c>
      <c r="D17" s="1287">
        <v>3635.93</v>
      </c>
      <c r="E17" s="208"/>
      <c r="F17" s="210"/>
      <c r="G17" s="215"/>
      <c r="H17" s="207"/>
      <c r="I17" s="207"/>
      <c r="J17" s="207"/>
    </row>
    <row r="18" spans="1:10" ht="18" customHeight="1">
      <c r="A18" s="1257">
        <v>2015</v>
      </c>
      <c r="B18" s="1286">
        <v>5335.55</v>
      </c>
      <c r="C18" s="1286">
        <v>5439.33</v>
      </c>
      <c r="D18" s="1287">
        <v>5008.24</v>
      </c>
      <c r="E18" s="208"/>
      <c r="F18" s="210"/>
      <c r="G18" s="215"/>
      <c r="H18" s="207"/>
      <c r="I18" s="207"/>
      <c r="J18" s="207"/>
    </row>
    <row r="19" spans="1:10" ht="18" customHeight="1">
      <c r="A19" s="1257">
        <v>2016</v>
      </c>
      <c r="B19" s="1286">
        <v>7074.14</v>
      </c>
      <c r="C19" s="1286">
        <v>7189.88</v>
      </c>
      <c r="D19" s="1287">
        <v>6691.69</v>
      </c>
      <c r="E19" s="208"/>
      <c r="F19" s="210"/>
      <c r="G19" s="215"/>
      <c r="H19" s="207"/>
      <c r="I19" s="207"/>
      <c r="J19" s="207"/>
    </row>
    <row r="20" spans="1:10" ht="18" customHeight="1">
      <c r="A20" s="1257">
        <v>2017</v>
      </c>
      <c r="B20" s="1286">
        <v>9714.5499999999993</v>
      </c>
      <c r="C20" s="1286">
        <v>9832.6200000000008</v>
      </c>
      <c r="D20" s="1287">
        <v>9320.83</v>
      </c>
      <c r="E20" s="208"/>
      <c r="F20" s="210"/>
      <c r="G20" s="215"/>
      <c r="H20" s="207"/>
      <c r="I20" s="207"/>
      <c r="J20" s="207"/>
    </row>
    <row r="21" spans="1:10" ht="18" customHeight="1">
      <c r="A21" s="1288">
        <v>43344</v>
      </c>
      <c r="B21" s="1289">
        <v>13386.23</v>
      </c>
      <c r="C21" s="1289">
        <v>13516.05</v>
      </c>
      <c r="D21" s="1290">
        <v>12956.74</v>
      </c>
      <c r="E21" s="208"/>
      <c r="F21" s="210"/>
      <c r="G21" s="215"/>
      <c r="H21" s="207"/>
      <c r="I21" s="207"/>
      <c r="J21" s="207"/>
    </row>
    <row r="22" spans="1:10" ht="14.85" customHeight="1">
      <c r="A22" s="86"/>
      <c r="D22" s="87"/>
      <c r="E22" s="208"/>
      <c r="F22" s="210"/>
      <c r="G22" s="215"/>
      <c r="H22" s="207"/>
      <c r="I22" s="207"/>
      <c r="J22" s="207"/>
    </row>
    <row r="23" spans="1:10" ht="14.85" customHeight="1">
      <c r="A23" s="85" t="s">
        <v>104</v>
      </c>
      <c r="B23" s="836"/>
      <c r="C23" s="837"/>
      <c r="D23" s="837"/>
      <c r="E23" s="208"/>
      <c r="F23" s="210"/>
      <c r="G23" s="215"/>
      <c r="H23" s="207"/>
      <c r="I23" s="207"/>
      <c r="J23" s="207"/>
    </row>
    <row r="24" spans="1:10" ht="14.85" customHeight="1">
      <c r="A24" s="15" t="s">
        <v>452</v>
      </c>
      <c r="B24" s="6"/>
      <c r="C24" s="6"/>
      <c r="D24" s="6"/>
      <c r="E24" s="208"/>
      <c r="F24" s="207"/>
      <c r="G24" s="215"/>
      <c r="H24" s="207"/>
      <c r="I24" s="207"/>
      <c r="J24" s="207"/>
    </row>
    <row r="25" spans="1:10">
      <c r="A25" s="6"/>
      <c r="B25" s="6"/>
      <c r="C25" s="6"/>
      <c r="D25" s="6"/>
      <c r="E25" s="208"/>
      <c r="F25" s="216"/>
      <c r="G25" s="215"/>
      <c r="H25" s="216"/>
      <c r="I25" s="216"/>
      <c r="J25" s="216"/>
    </row>
    <row r="26" spans="1:10">
      <c r="A26" s="15" t="s">
        <v>1191</v>
      </c>
      <c r="B26" s="6"/>
      <c r="C26" s="6"/>
      <c r="D26" s="6"/>
      <c r="E26" s="103"/>
      <c r="F26" s="209"/>
      <c r="G26" s="209"/>
      <c r="H26" s="209"/>
      <c r="I26" s="209"/>
      <c r="J26" s="87"/>
    </row>
    <row r="27" spans="1:10">
      <c r="A27" s="6"/>
      <c r="B27" s="6"/>
      <c r="C27" s="6"/>
      <c r="D27" s="6"/>
      <c r="E27" s="85"/>
      <c r="F27" s="87"/>
      <c r="G27" s="87"/>
      <c r="H27" s="87"/>
      <c r="J27" s="87"/>
    </row>
    <row r="28" spans="1:10">
      <c r="A28" s="6"/>
      <c r="B28" s="6"/>
      <c r="C28" s="6"/>
      <c r="D28" s="6"/>
    </row>
    <row r="29" spans="1:10">
      <c r="A29" s="6"/>
      <c r="B29" s="6"/>
      <c r="C29" s="6"/>
      <c r="D29" s="6"/>
    </row>
    <row r="30" spans="1:10">
      <c r="A30" s="6"/>
      <c r="B30" s="6"/>
      <c r="C30" s="6"/>
      <c r="D30" s="6"/>
    </row>
    <row r="31" spans="1:10">
      <c r="A31" s="6"/>
      <c r="B31" s="6"/>
      <c r="C31" s="6"/>
      <c r="D31" s="6"/>
    </row>
    <row r="32" spans="1:10">
      <c r="A32" s="6"/>
      <c r="B32" s="6"/>
      <c r="C32" s="6"/>
      <c r="D32" s="6"/>
    </row>
    <row r="33" spans="1:4">
      <c r="A33" s="6"/>
      <c r="B33" s="6"/>
      <c r="C33" s="6"/>
      <c r="D33" s="6"/>
    </row>
    <row r="34" spans="1:4">
      <c r="A34" s="6"/>
      <c r="B34" s="6"/>
      <c r="C34" s="6"/>
      <c r="D34" s="6"/>
    </row>
    <row r="35" spans="1:4">
      <c r="A35" s="6"/>
      <c r="B35" s="6"/>
      <c r="C35" s="6"/>
      <c r="D35" s="6"/>
    </row>
    <row r="36" spans="1:4">
      <c r="A36" s="6"/>
      <c r="B36" s="6"/>
      <c r="C36" s="6"/>
      <c r="D36" s="6"/>
    </row>
    <row r="37" spans="1:4">
      <c r="A37" s="6"/>
      <c r="B37" s="6"/>
      <c r="C37" s="6"/>
      <c r="D37" s="6"/>
    </row>
    <row r="38" spans="1:4">
      <c r="A38" s="6"/>
      <c r="B38" s="6"/>
      <c r="C38" s="6"/>
      <c r="D38" s="6"/>
    </row>
    <row r="39" spans="1:4">
      <c r="A39" s="6"/>
      <c r="B39" s="6"/>
      <c r="C39" s="6"/>
      <c r="D39" s="6"/>
    </row>
    <row r="40" spans="1:4">
      <c r="A40" s="6"/>
      <c r="B40" s="6"/>
      <c r="C40" s="6"/>
      <c r="D40" s="6"/>
    </row>
    <row r="41" spans="1:4">
      <c r="A41" s="6"/>
      <c r="B41" s="6"/>
      <c r="C41" s="6"/>
      <c r="D41" s="6"/>
    </row>
    <row r="42" spans="1:4">
      <c r="A42" s="6"/>
      <c r="B42" s="6"/>
      <c r="C42" s="6"/>
      <c r="D42" s="6"/>
    </row>
    <row r="43" spans="1:4">
      <c r="A43" s="6"/>
      <c r="B43" s="6"/>
      <c r="C43" s="6"/>
      <c r="D43" s="6"/>
    </row>
    <row r="44" spans="1:4">
      <c r="A44" s="86"/>
      <c r="D44" s="87"/>
    </row>
    <row r="45" spans="1:4">
      <c r="A45" s="86"/>
      <c r="D45" s="87"/>
    </row>
    <row r="46" spans="1:4">
      <c r="A46" s="276"/>
      <c r="D46" s="87"/>
    </row>
    <row r="47" spans="1:4">
      <c r="A47" s="277"/>
      <c r="D47" s="87"/>
    </row>
    <row r="48" spans="1:4">
      <c r="A48" s="836"/>
      <c r="D48" s="87"/>
    </row>
    <row r="49" spans="1:4">
      <c r="A49" s="85"/>
      <c r="D49" s="87"/>
    </row>
    <row r="50" spans="1:4">
      <c r="A50" s="2"/>
      <c r="D50" s="87"/>
    </row>
    <row r="51" spans="1:4">
      <c r="A51" s="2"/>
      <c r="D51" s="87"/>
    </row>
    <row r="52" spans="1:4">
      <c r="A52" s="2"/>
      <c r="D52" s="87"/>
    </row>
    <row r="53" spans="1:4">
      <c r="A53" s="2"/>
      <c r="D53" s="87"/>
    </row>
    <row r="54" spans="1:4">
      <c r="A54" s="2"/>
      <c r="D54" s="87"/>
    </row>
    <row r="55" spans="1:4">
      <c r="A55" s="2"/>
      <c r="D55" s="87"/>
    </row>
    <row r="56" spans="1:4">
      <c r="A56" s="2"/>
      <c r="D56" s="87"/>
    </row>
    <row r="57" spans="1:4">
      <c r="A57" s="2"/>
      <c r="D57" s="87"/>
    </row>
    <row r="58" spans="1:4">
      <c r="A58" s="2"/>
      <c r="D58" s="87"/>
    </row>
    <row r="59" spans="1:4">
      <c r="A59" s="2"/>
      <c r="D59" s="87"/>
    </row>
    <row r="60" spans="1:4">
      <c r="A60" s="2"/>
      <c r="D60" s="87"/>
    </row>
    <row r="61" spans="1:4">
      <c r="A61" s="2"/>
      <c r="D61" s="87"/>
    </row>
    <row r="62" spans="1:4">
      <c r="A62" s="2"/>
      <c r="D62" s="87"/>
    </row>
    <row r="63" spans="1:4">
      <c r="A63" s="2"/>
      <c r="D63" s="87"/>
    </row>
    <row r="64" spans="1:4">
      <c r="A64" s="88"/>
      <c r="D64" s="87"/>
    </row>
    <row r="65" spans="1:4">
      <c r="A65" s="2"/>
      <c r="D65" s="87"/>
    </row>
    <row r="66" spans="1:4">
      <c r="D66" s="87"/>
    </row>
    <row r="67" spans="1:4">
      <c r="D67" s="87"/>
    </row>
    <row r="68" spans="1:4">
      <c r="D68" s="87"/>
    </row>
    <row r="69" spans="1:4">
      <c r="D69" s="87"/>
    </row>
    <row r="70" spans="1:4">
      <c r="D70" s="87"/>
    </row>
    <row r="71" spans="1:4">
      <c r="D71" s="87"/>
    </row>
    <row r="72" spans="1:4">
      <c r="D72" s="87"/>
    </row>
    <row r="73" spans="1:4">
      <c r="D73" s="87"/>
    </row>
    <row r="74" spans="1:4">
      <c r="D74" s="87"/>
    </row>
  </sheetData>
  <sheetProtection algorithmName="SHA-512" hashValue="PXsG2dcx7IzRWXh1ZGobJcgUT6lg+SBd7KAYlz3/ZX6lWb4NuRDEPIJ/6ng8rQHDofIMYUnlsaveUOgpkEy+mg==" saltValue="yoD71JcvliAm7CeUP6r1rw==" spinCount="100000" sheet="1" objects="1" scenarios="1"/>
  <mergeCells count="1">
    <mergeCell ref="A1:D1"/>
  </mergeCells>
  <hyperlinks>
    <hyperlink ref="E1" location="Indice!A1" display="volver al índice"/>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N58"/>
  <sheetViews>
    <sheetView showGridLines="0" zoomScaleNormal="100" workbookViewId="0">
      <selection activeCell="A9" sqref="A9"/>
    </sheetView>
  </sheetViews>
  <sheetFormatPr baseColWidth="10" defaultColWidth="11.44140625" defaultRowHeight="13.2"/>
  <cols>
    <col min="1" max="1" width="23.109375" style="108" customWidth="1"/>
    <col min="2" max="2" width="11.6640625" style="108" customWidth="1"/>
    <col min="3" max="3" width="11.6640625" style="84" customWidth="1"/>
    <col min="4" max="4" width="14.33203125" style="84" customWidth="1"/>
    <col min="5" max="6" width="11.6640625" style="84" customWidth="1"/>
    <col min="7" max="7" width="14.5546875" style="84" customWidth="1"/>
    <col min="8" max="8" width="11.6640625" style="84" customWidth="1"/>
    <col min="9" max="9" width="8.109375" style="84" customWidth="1"/>
    <col min="10" max="16384" width="11.44140625" style="84"/>
  </cols>
  <sheetData>
    <row r="1" spans="1:14" ht="30" customHeight="1" thickTop="1" thickBot="1">
      <c r="A1" s="1704" t="s">
        <v>453</v>
      </c>
      <c r="B1" s="1704"/>
      <c r="C1" s="1704"/>
      <c r="D1" s="1704"/>
      <c r="E1" s="1704"/>
      <c r="F1" s="1704"/>
      <c r="G1" s="1704"/>
      <c r="H1" s="1704"/>
      <c r="I1" s="172" t="s">
        <v>285</v>
      </c>
    </row>
    <row r="2" spans="1:14" ht="16.5" customHeight="1" thickTop="1" thickBot="1">
      <c r="A2" s="473" t="s">
        <v>627</v>
      </c>
      <c r="B2" s="473"/>
      <c r="C2" s="467"/>
      <c r="D2" s="467"/>
      <c r="E2" s="467"/>
      <c r="F2" s="467"/>
      <c r="G2" s="467"/>
      <c r="H2" s="467"/>
    </row>
    <row r="3" spans="1:14" ht="9" customHeight="1">
      <c r="A3" s="477"/>
      <c r="B3" s="477"/>
      <c r="C3" s="468"/>
      <c r="D3" s="468"/>
      <c r="E3" s="468"/>
      <c r="F3" s="468"/>
      <c r="G3" s="468"/>
      <c r="H3" s="468"/>
    </row>
    <row r="4" spans="1:14" ht="15.75" customHeight="1" thickBot="1">
      <c r="A4" s="842"/>
      <c r="B4" s="1711" t="s">
        <v>126</v>
      </c>
      <c r="C4" s="1705" t="s">
        <v>122</v>
      </c>
      <c r="D4" s="1706"/>
      <c r="E4" s="1707"/>
      <c r="F4" s="1705" t="s">
        <v>123</v>
      </c>
      <c r="G4" s="1706"/>
      <c r="H4" s="1706"/>
    </row>
    <row r="5" spans="1:14" ht="18" customHeight="1">
      <c r="A5" s="1584"/>
      <c r="B5" s="1711"/>
      <c r="C5" s="1708" t="s">
        <v>31</v>
      </c>
      <c r="D5" s="1604" t="s">
        <v>124</v>
      </c>
      <c r="E5" s="1709" t="s">
        <v>125</v>
      </c>
      <c r="F5" s="1708" t="s">
        <v>31</v>
      </c>
      <c r="G5" s="1604" t="s">
        <v>124</v>
      </c>
      <c r="H5" s="1710" t="s">
        <v>125</v>
      </c>
    </row>
    <row r="6" spans="1:14" ht="12.75" customHeight="1" thickBot="1">
      <c r="A6" s="1585"/>
      <c r="B6" s="1712"/>
      <c r="C6" s="1590"/>
      <c r="D6" s="1601"/>
      <c r="E6" s="1585"/>
      <c r="F6" s="1590"/>
      <c r="G6" s="1601"/>
      <c r="H6" s="1577"/>
    </row>
    <row r="7" spans="1:14" ht="25.5" customHeight="1">
      <c r="A7" s="1270" t="s">
        <v>31</v>
      </c>
      <c r="B7" s="1271">
        <v>6854335</v>
      </c>
      <c r="C7" s="1272">
        <v>3240177</v>
      </c>
      <c r="D7" s="1273">
        <v>1853428</v>
      </c>
      <c r="E7" s="1273">
        <v>1386749</v>
      </c>
      <c r="F7" s="1273">
        <v>3614158</v>
      </c>
      <c r="G7" s="1273">
        <v>3410013</v>
      </c>
      <c r="H7" s="1274">
        <v>204145</v>
      </c>
      <c r="I7" s="181"/>
      <c r="J7" s="181"/>
      <c r="K7" s="181"/>
      <c r="L7" s="181"/>
      <c r="M7" s="181"/>
      <c r="N7" s="181"/>
    </row>
    <row r="8" spans="1:14" ht="27.75" customHeight="1">
      <c r="A8" s="1252" t="s">
        <v>1205</v>
      </c>
      <c r="B8" s="1252"/>
      <c r="C8" s="1275"/>
      <c r="D8" s="1276"/>
      <c r="E8" s="1276"/>
      <c r="F8" s="1277"/>
      <c r="G8" s="1277"/>
      <c r="H8" s="1278"/>
      <c r="I8" s="217"/>
      <c r="J8" s="217"/>
      <c r="K8" s="217"/>
      <c r="L8" s="217"/>
      <c r="M8" s="217"/>
      <c r="N8" s="217"/>
    </row>
    <row r="9" spans="1:14" ht="18" customHeight="1">
      <c r="A9" s="1253" t="s">
        <v>618</v>
      </c>
      <c r="B9" s="578">
        <v>53247</v>
      </c>
      <c r="C9" s="1279">
        <v>45234</v>
      </c>
      <c r="D9" s="578">
        <v>9534</v>
      </c>
      <c r="E9" s="578">
        <v>35700</v>
      </c>
      <c r="F9" s="1280">
        <v>8013</v>
      </c>
      <c r="G9" s="578">
        <v>3705</v>
      </c>
      <c r="H9" s="579">
        <v>4308</v>
      </c>
    </row>
    <row r="10" spans="1:14" ht="18" customHeight="1">
      <c r="A10" s="1281" t="s">
        <v>619</v>
      </c>
      <c r="B10" s="578">
        <v>3313393</v>
      </c>
      <c r="C10" s="1279">
        <v>153065</v>
      </c>
      <c r="D10" s="578">
        <v>9490</v>
      </c>
      <c r="E10" s="578">
        <v>143575</v>
      </c>
      <c r="F10" s="1280">
        <v>3160328</v>
      </c>
      <c r="G10" s="578">
        <v>2976653</v>
      </c>
      <c r="H10" s="579">
        <v>183675</v>
      </c>
    </row>
    <row r="11" spans="1:14" ht="18" customHeight="1">
      <c r="A11" s="1282" t="s">
        <v>620</v>
      </c>
      <c r="B11" s="578">
        <v>54202</v>
      </c>
      <c r="C11" s="1279">
        <v>29605</v>
      </c>
      <c r="D11" s="578">
        <v>4595</v>
      </c>
      <c r="E11" s="578">
        <v>25010</v>
      </c>
      <c r="F11" s="1280">
        <v>24597</v>
      </c>
      <c r="G11" s="578">
        <v>23890</v>
      </c>
      <c r="H11" s="579">
        <v>707</v>
      </c>
    </row>
    <row r="12" spans="1:14" ht="18" customHeight="1">
      <c r="A12" s="1282" t="s">
        <v>621</v>
      </c>
      <c r="B12" s="578">
        <v>948753</v>
      </c>
      <c r="C12" s="1279">
        <v>948751</v>
      </c>
      <c r="D12" s="578">
        <v>422837</v>
      </c>
      <c r="E12" s="578">
        <v>525914</v>
      </c>
      <c r="F12" s="1280">
        <v>2</v>
      </c>
      <c r="G12" s="578">
        <v>2</v>
      </c>
      <c r="H12" s="579">
        <v>0</v>
      </c>
    </row>
    <row r="13" spans="1:14" ht="18" customHeight="1">
      <c r="A13" s="1282" t="s">
        <v>622</v>
      </c>
      <c r="B13" s="578">
        <v>278467</v>
      </c>
      <c r="C13" s="1279">
        <v>195859</v>
      </c>
      <c r="D13" s="578">
        <v>113890</v>
      </c>
      <c r="E13" s="578">
        <v>81969</v>
      </c>
      <c r="F13" s="1280">
        <v>82608</v>
      </c>
      <c r="G13" s="578">
        <v>80429</v>
      </c>
      <c r="H13" s="579">
        <v>2179</v>
      </c>
    </row>
    <row r="14" spans="1:14" ht="18" customHeight="1">
      <c r="A14" s="680" t="s">
        <v>38</v>
      </c>
      <c r="B14" s="578">
        <v>919193</v>
      </c>
      <c r="C14" s="1279">
        <v>635977</v>
      </c>
      <c r="D14" s="578">
        <v>367499</v>
      </c>
      <c r="E14" s="578">
        <v>268478</v>
      </c>
      <c r="F14" s="1280">
        <v>283216</v>
      </c>
      <c r="G14" s="578">
        <v>271744</v>
      </c>
      <c r="H14" s="579">
        <v>11472</v>
      </c>
    </row>
    <row r="15" spans="1:14" ht="18" customHeight="1">
      <c r="A15" s="680" t="s">
        <v>39</v>
      </c>
      <c r="B15" s="578">
        <v>392515</v>
      </c>
      <c r="C15" s="1279">
        <v>360634</v>
      </c>
      <c r="D15" s="578">
        <v>242064</v>
      </c>
      <c r="E15" s="578">
        <v>118570</v>
      </c>
      <c r="F15" s="1280">
        <v>31881</v>
      </c>
      <c r="G15" s="578">
        <v>30984</v>
      </c>
      <c r="H15" s="579">
        <v>897</v>
      </c>
    </row>
    <row r="16" spans="1:14" ht="18" customHeight="1">
      <c r="A16" s="680" t="s">
        <v>40</v>
      </c>
      <c r="B16" s="578">
        <v>238592</v>
      </c>
      <c r="C16" s="1279">
        <v>226668</v>
      </c>
      <c r="D16" s="578">
        <v>164906</v>
      </c>
      <c r="E16" s="578">
        <v>61762</v>
      </c>
      <c r="F16" s="1280">
        <v>11924</v>
      </c>
      <c r="G16" s="578">
        <v>11545</v>
      </c>
      <c r="H16" s="579">
        <v>379</v>
      </c>
    </row>
    <row r="17" spans="1:10" ht="18" customHeight="1">
      <c r="A17" s="680" t="s">
        <v>41</v>
      </c>
      <c r="B17" s="578">
        <v>160971</v>
      </c>
      <c r="C17" s="1279">
        <v>155722</v>
      </c>
      <c r="D17" s="578">
        <v>118583</v>
      </c>
      <c r="E17" s="578">
        <v>37139</v>
      </c>
      <c r="F17" s="1280">
        <v>5249</v>
      </c>
      <c r="G17" s="578">
        <v>5057</v>
      </c>
      <c r="H17" s="579">
        <v>192</v>
      </c>
    </row>
    <row r="18" spans="1:10" ht="18" customHeight="1">
      <c r="A18" s="680" t="s">
        <v>42</v>
      </c>
      <c r="B18" s="578">
        <v>117212</v>
      </c>
      <c r="C18" s="1279">
        <v>114574</v>
      </c>
      <c r="D18" s="578">
        <v>89315</v>
      </c>
      <c r="E18" s="578">
        <v>25259</v>
      </c>
      <c r="F18" s="1280">
        <v>2638</v>
      </c>
      <c r="G18" s="578">
        <v>2517</v>
      </c>
      <c r="H18" s="579">
        <v>121</v>
      </c>
    </row>
    <row r="19" spans="1:10" ht="18" customHeight="1">
      <c r="A19" s="680" t="s">
        <v>43</v>
      </c>
      <c r="B19" s="578">
        <v>88246</v>
      </c>
      <c r="C19" s="1279">
        <v>86737</v>
      </c>
      <c r="D19" s="578">
        <v>68335</v>
      </c>
      <c r="E19" s="578">
        <v>18402</v>
      </c>
      <c r="F19" s="1280">
        <v>1509</v>
      </c>
      <c r="G19" s="578">
        <v>1443</v>
      </c>
      <c r="H19" s="579">
        <v>66</v>
      </c>
    </row>
    <row r="20" spans="1:10" ht="18" customHeight="1">
      <c r="A20" s="680" t="s">
        <v>44</v>
      </c>
      <c r="B20" s="578">
        <v>70277</v>
      </c>
      <c r="C20" s="1279">
        <v>69290</v>
      </c>
      <c r="D20" s="578">
        <v>54871</v>
      </c>
      <c r="E20" s="578">
        <v>14419</v>
      </c>
      <c r="F20" s="1280">
        <v>987</v>
      </c>
      <c r="G20" s="578">
        <v>930</v>
      </c>
      <c r="H20" s="579">
        <v>57</v>
      </c>
    </row>
    <row r="21" spans="1:10" ht="18" customHeight="1">
      <c r="A21" s="680" t="s">
        <v>45</v>
      </c>
      <c r="B21" s="578">
        <v>52964</v>
      </c>
      <c r="C21" s="1279">
        <v>52455</v>
      </c>
      <c r="D21" s="578">
        <v>43707</v>
      </c>
      <c r="E21" s="578">
        <v>8748</v>
      </c>
      <c r="F21" s="1280">
        <v>509</v>
      </c>
      <c r="G21" s="578">
        <v>459</v>
      </c>
      <c r="H21" s="579">
        <v>50</v>
      </c>
    </row>
    <row r="22" spans="1:10" ht="18" customHeight="1">
      <c r="A22" s="1281" t="s">
        <v>46</v>
      </c>
      <c r="B22" s="578">
        <v>47188</v>
      </c>
      <c r="C22" s="1279">
        <v>46875</v>
      </c>
      <c r="D22" s="578">
        <v>37661</v>
      </c>
      <c r="E22" s="578">
        <v>9214</v>
      </c>
      <c r="F22" s="1280">
        <v>313</v>
      </c>
      <c r="G22" s="578">
        <v>287</v>
      </c>
      <c r="H22" s="579">
        <v>26</v>
      </c>
    </row>
    <row r="23" spans="1:10" ht="18" customHeight="1">
      <c r="A23" s="680" t="s">
        <v>47</v>
      </c>
      <c r="B23" s="578">
        <v>30966</v>
      </c>
      <c r="C23" s="1279">
        <v>30813</v>
      </c>
      <c r="D23" s="578">
        <v>28255</v>
      </c>
      <c r="E23" s="578">
        <v>2558</v>
      </c>
      <c r="F23" s="1280">
        <v>153</v>
      </c>
      <c r="G23" s="578">
        <v>148</v>
      </c>
      <c r="H23" s="579">
        <v>5</v>
      </c>
    </row>
    <row r="24" spans="1:10" ht="18" customHeight="1">
      <c r="A24" s="680" t="s">
        <v>623</v>
      </c>
      <c r="B24" s="578">
        <v>17242</v>
      </c>
      <c r="C24" s="1279">
        <v>17168</v>
      </c>
      <c r="D24" s="578">
        <v>15696</v>
      </c>
      <c r="E24" s="578">
        <v>1472</v>
      </c>
      <c r="F24" s="1280">
        <v>74</v>
      </c>
      <c r="G24" s="1283">
        <v>71</v>
      </c>
      <c r="H24" s="1284">
        <v>3</v>
      </c>
    </row>
    <row r="25" spans="1:10" ht="18" customHeight="1">
      <c r="A25" s="680" t="s">
        <v>624</v>
      </c>
      <c r="B25" s="578">
        <v>25409</v>
      </c>
      <c r="C25" s="1279">
        <v>25296</v>
      </c>
      <c r="D25" s="578">
        <v>21630</v>
      </c>
      <c r="E25" s="578">
        <v>3666</v>
      </c>
      <c r="F25" s="1280">
        <v>113</v>
      </c>
      <c r="G25" s="1283">
        <v>108</v>
      </c>
      <c r="H25" s="1284">
        <v>5</v>
      </c>
    </row>
    <row r="26" spans="1:10" ht="18" customHeight="1">
      <c r="A26" s="680" t="s">
        <v>625</v>
      </c>
      <c r="B26" s="578">
        <v>27065</v>
      </c>
      <c r="C26" s="1279">
        <v>27033</v>
      </c>
      <c r="D26" s="578">
        <v>24407</v>
      </c>
      <c r="E26" s="578">
        <v>2626</v>
      </c>
      <c r="F26" s="1280">
        <v>32</v>
      </c>
      <c r="G26" s="1283">
        <v>30</v>
      </c>
      <c r="H26" s="1284">
        <v>2</v>
      </c>
    </row>
    <row r="27" spans="1:10" ht="18" customHeight="1">
      <c r="A27" s="680" t="s">
        <v>107</v>
      </c>
      <c r="B27" s="578">
        <v>9642</v>
      </c>
      <c r="C27" s="1279">
        <v>9630</v>
      </c>
      <c r="D27" s="578">
        <v>8554</v>
      </c>
      <c r="E27" s="578">
        <v>1076</v>
      </c>
      <c r="F27" s="1280">
        <v>12</v>
      </c>
      <c r="G27" s="1283">
        <v>11</v>
      </c>
      <c r="H27" s="1284">
        <v>1</v>
      </c>
      <c r="J27" s="181"/>
    </row>
    <row r="28" spans="1:10" ht="18" customHeight="1">
      <c r="A28" s="680" t="s">
        <v>108</v>
      </c>
      <c r="B28" s="578">
        <v>3229</v>
      </c>
      <c r="C28" s="1279">
        <v>3229</v>
      </c>
      <c r="D28" s="578">
        <v>2887</v>
      </c>
      <c r="E28" s="578">
        <v>342</v>
      </c>
      <c r="F28" s="1280">
        <v>0</v>
      </c>
      <c r="G28" s="1283">
        <v>0</v>
      </c>
      <c r="H28" s="1284">
        <v>0</v>
      </c>
    </row>
    <row r="29" spans="1:10" ht="18" customHeight="1">
      <c r="A29" s="680" t="s">
        <v>109</v>
      </c>
      <c r="B29" s="578">
        <v>1606</v>
      </c>
      <c r="C29" s="1279">
        <v>1606</v>
      </c>
      <c r="D29" s="578">
        <v>1411</v>
      </c>
      <c r="E29" s="578">
        <v>195</v>
      </c>
      <c r="F29" s="1280">
        <v>0</v>
      </c>
      <c r="G29" s="1283">
        <v>0</v>
      </c>
      <c r="H29" s="1284">
        <v>0</v>
      </c>
    </row>
    <row r="30" spans="1:10" ht="18" customHeight="1">
      <c r="A30" s="680" t="s">
        <v>110</v>
      </c>
      <c r="B30" s="578">
        <v>1037</v>
      </c>
      <c r="C30" s="1279">
        <v>1037</v>
      </c>
      <c r="D30" s="578">
        <v>869</v>
      </c>
      <c r="E30" s="578">
        <v>168</v>
      </c>
      <c r="F30" s="1280">
        <v>0</v>
      </c>
      <c r="G30" s="1283">
        <v>0</v>
      </c>
      <c r="H30" s="1284">
        <v>0</v>
      </c>
    </row>
    <row r="31" spans="1:10" ht="18" customHeight="1">
      <c r="A31" s="680" t="s">
        <v>111</v>
      </c>
      <c r="B31" s="578">
        <v>791</v>
      </c>
      <c r="C31" s="1279">
        <v>791</v>
      </c>
      <c r="D31" s="578">
        <v>668</v>
      </c>
      <c r="E31" s="578">
        <v>123</v>
      </c>
      <c r="F31" s="1280">
        <v>0</v>
      </c>
      <c r="G31" s="1283">
        <v>0</v>
      </c>
      <c r="H31" s="1284">
        <v>0</v>
      </c>
    </row>
    <row r="32" spans="1:10" ht="18" customHeight="1">
      <c r="A32" s="680" t="s">
        <v>112</v>
      </c>
      <c r="B32" s="578">
        <v>491</v>
      </c>
      <c r="C32" s="1279">
        <v>491</v>
      </c>
      <c r="D32" s="578">
        <v>378</v>
      </c>
      <c r="E32" s="578">
        <v>113</v>
      </c>
      <c r="F32" s="1280">
        <v>0</v>
      </c>
      <c r="G32" s="1283">
        <v>0</v>
      </c>
      <c r="H32" s="1284">
        <v>0</v>
      </c>
    </row>
    <row r="33" spans="1:8" ht="18" customHeight="1">
      <c r="A33" s="680" t="s">
        <v>113</v>
      </c>
      <c r="B33" s="578">
        <v>378</v>
      </c>
      <c r="C33" s="1279">
        <v>378</v>
      </c>
      <c r="D33" s="578">
        <v>225</v>
      </c>
      <c r="E33" s="578">
        <v>153</v>
      </c>
      <c r="F33" s="1280">
        <v>0</v>
      </c>
      <c r="G33" s="1283">
        <v>0</v>
      </c>
      <c r="H33" s="1284">
        <v>0</v>
      </c>
    </row>
    <row r="34" spans="1:8" ht="18" customHeight="1">
      <c r="A34" s="680" t="s">
        <v>114</v>
      </c>
      <c r="B34" s="578">
        <v>402</v>
      </c>
      <c r="C34" s="1279">
        <v>402</v>
      </c>
      <c r="D34" s="578">
        <v>327</v>
      </c>
      <c r="E34" s="1285">
        <v>75</v>
      </c>
      <c r="F34" s="1280">
        <v>0</v>
      </c>
      <c r="G34" s="1283">
        <v>0</v>
      </c>
      <c r="H34" s="1284">
        <v>0</v>
      </c>
    </row>
    <row r="35" spans="1:8" ht="18" customHeight="1">
      <c r="A35" s="680" t="s">
        <v>115</v>
      </c>
      <c r="B35" s="578">
        <v>184</v>
      </c>
      <c r="C35" s="1279">
        <v>184</v>
      </c>
      <c r="D35" s="578">
        <v>175</v>
      </c>
      <c r="E35" s="1285">
        <v>9</v>
      </c>
      <c r="F35" s="1280">
        <v>0</v>
      </c>
      <c r="G35" s="1283">
        <v>0</v>
      </c>
      <c r="H35" s="1284">
        <v>0</v>
      </c>
    </row>
    <row r="36" spans="1:8" ht="18" customHeight="1">
      <c r="A36" s="680" t="s">
        <v>116</v>
      </c>
      <c r="B36" s="578">
        <v>104</v>
      </c>
      <c r="C36" s="1279">
        <v>104</v>
      </c>
      <c r="D36" s="578">
        <v>97</v>
      </c>
      <c r="E36" s="1285">
        <v>7</v>
      </c>
      <c r="F36" s="1280">
        <v>0</v>
      </c>
      <c r="G36" s="1283">
        <v>0</v>
      </c>
      <c r="H36" s="1284">
        <v>0</v>
      </c>
    </row>
    <row r="37" spans="1:8" ht="18" customHeight="1">
      <c r="A37" s="680" t="s">
        <v>117</v>
      </c>
      <c r="B37" s="578">
        <v>254</v>
      </c>
      <c r="C37" s="1279">
        <v>254</v>
      </c>
      <c r="D37" s="578">
        <v>252</v>
      </c>
      <c r="E37" s="1285">
        <v>2</v>
      </c>
      <c r="F37" s="1280">
        <v>0</v>
      </c>
      <c r="G37" s="1283">
        <v>0</v>
      </c>
      <c r="H37" s="1284">
        <v>0</v>
      </c>
    </row>
    <row r="38" spans="1:8" ht="18" customHeight="1">
      <c r="A38" s="680" t="s">
        <v>390</v>
      </c>
      <c r="B38" s="578">
        <v>315</v>
      </c>
      <c r="C38" s="1279">
        <v>315</v>
      </c>
      <c r="D38" s="578">
        <v>310</v>
      </c>
      <c r="E38" s="1285">
        <v>5</v>
      </c>
      <c r="F38" s="1280">
        <v>0</v>
      </c>
      <c r="G38" s="1283">
        <v>0</v>
      </c>
      <c r="H38" s="1284">
        <v>0</v>
      </c>
    </row>
    <row r="39" spans="1:8" ht="14.85" customHeight="1">
      <c r="A39" s="279"/>
      <c r="B39" s="132"/>
      <c r="C39" s="25"/>
      <c r="D39" s="132"/>
      <c r="E39" s="132"/>
      <c r="F39" s="828"/>
      <c r="G39" s="278"/>
      <c r="H39" s="280"/>
    </row>
    <row r="40" spans="1:8" ht="14.85" customHeight="1">
      <c r="A40" s="205" t="s">
        <v>18</v>
      </c>
      <c r="B40" s="218"/>
      <c r="C40" s="220"/>
      <c r="D40" s="281"/>
      <c r="E40" s="218"/>
      <c r="F40" s="282"/>
      <c r="G40" s="219"/>
      <c r="H40" s="219"/>
    </row>
    <row r="41" spans="1:8" ht="14.85" customHeight="1">
      <c r="A41" s="283" t="s">
        <v>628</v>
      </c>
      <c r="B41" s="220"/>
      <c r="C41" s="220"/>
      <c r="D41" s="220"/>
      <c r="E41" s="220"/>
      <c r="F41" s="284"/>
      <c r="G41" s="222"/>
      <c r="H41" s="222"/>
    </row>
    <row r="42" spans="1:8" ht="14.25" customHeight="1">
      <c r="A42" s="745" t="s">
        <v>629</v>
      </c>
      <c r="B42" s="185"/>
      <c r="C42" s="190"/>
      <c r="D42" s="190"/>
      <c r="E42" s="190"/>
      <c r="F42" s="284"/>
      <c r="G42" s="222"/>
      <c r="H42" s="222"/>
    </row>
    <row r="43" spans="1:8" ht="14.25" customHeight="1">
      <c r="A43" s="283" t="s">
        <v>630</v>
      </c>
      <c r="B43" s="185"/>
      <c r="C43" s="190"/>
      <c r="D43" s="190"/>
      <c r="E43" s="190"/>
      <c r="F43" s="284"/>
      <c r="G43" s="222"/>
      <c r="H43" s="222"/>
    </row>
    <row r="44" spans="1:8" ht="14.25" customHeight="1">
      <c r="A44" s="283"/>
      <c r="B44" s="220"/>
      <c r="C44" s="220"/>
      <c r="D44" s="220"/>
      <c r="E44" s="220"/>
      <c r="F44" s="284"/>
      <c r="G44" s="222"/>
      <c r="H44" s="222"/>
    </row>
    <row r="45" spans="1:8" ht="11.25" customHeight="1">
      <c r="A45" s="126" t="s">
        <v>454</v>
      </c>
      <c r="B45" s="223"/>
      <c r="C45" s="223"/>
      <c r="D45" s="223"/>
      <c r="E45" s="223"/>
      <c r="F45" s="285"/>
      <c r="G45" s="224"/>
      <c r="H45" s="286"/>
    </row>
    <row r="46" spans="1:8" ht="12" customHeight="1">
      <c r="A46" s="221"/>
      <c r="B46" s="220"/>
      <c r="C46" s="220"/>
      <c r="D46" s="222"/>
      <c r="E46" s="222"/>
      <c r="F46" s="23"/>
      <c r="G46" s="110"/>
      <c r="H46" s="110"/>
    </row>
    <row r="47" spans="1:8" ht="15.75" customHeight="1">
      <c r="A47" s="221"/>
      <c r="B47" s="220"/>
      <c r="C47" s="220"/>
      <c r="D47" s="222"/>
      <c r="E47" s="222"/>
      <c r="F47" s="23"/>
      <c r="G47" s="110"/>
      <c r="H47" s="110"/>
    </row>
    <row r="48" spans="1:8" ht="14.25" customHeight="1">
      <c r="A48" s="223"/>
      <c r="B48" s="223"/>
      <c r="C48" s="223"/>
      <c r="D48" s="223"/>
      <c r="E48" s="224"/>
      <c r="F48" s="107"/>
      <c r="G48" s="106"/>
      <c r="H48" s="106"/>
    </row>
    <row r="49" spans="1:8" ht="14.25" customHeight="1">
      <c r="A49" s="84"/>
      <c r="B49" s="84"/>
      <c r="F49" s="107"/>
      <c r="G49" s="106"/>
      <c r="H49" s="106"/>
    </row>
    <row r="50" spans="1:8" ht="14.25" customHeight="1">
      <c r="A50" s="84"/>
      <c r="B50" s="84"/>
      <c r="F50" s="107"/>
      <c r="G50" s="106"/>
      <c r="H50" s="106"/>
    </row>
    <row r="51" spans="1:8" ht="14.25" customHeight="1">
      <c r="A51" s="84"/>
      <c r="B51" s="84"/>
      <c r="F51" s="107"/>
      <c r="G51" s="106"/>
      <c r="H51" s="106"/>
    </row>
    <row r="52" spans="1:8" ht="14.25" customHeight="1">
      <c r="A52" s="84"/>
      <c r="B52" s="84"/>
      <c r="F52" s="107"/>
      <c r="G52" s="106"/>
      <c r="H52" s="106"/>
    </row>
    <row r="53" spans="1:8" ht="15.75" customHeight="1">
      <c r="A53" s="84"/>
      <c r="B53" s="84"/>
      <c r="F53" s="107"/>
      <c r="G53" s="106"/>
      <c r="H53" s="106"/>
    </row>
    <row r="54" spans="1:8">
      <c r="F54" s="107"/>
      <c r="G54" s="106"/>
      <c r="H54" s="106"/>
    </row>
    <row r="55" spans="1:8">
      <c r="F55" s="107"/>
      <c r="G55" s="106"/>
      <c r="H55" s="106"/>
    </row>
    <row r="56" spans="1:8">
      <c r="F56" s="107"/>
      <c r="G56" s="106"/>
      <c r="H56" s="106"/>
    </row>
    <row r="57" spans="1:8">
      <c r="F57" s="107"/>
      <c r="G57" s="106"/>
      <c r="H57" s="106"/>
    </row>
    <row r="58" spans="1:8">
      <c r="F58" s="105"/>
    </row>
  </sheetData>
  <sheetProtection password="CB15" sheet="1" objects="1" scenarios="1"/>
  <mergeCells count="11">
    <mergeCell ref="A1:H1"/>
    <mergeCell ref="C4:E4"/>
    <mergeCell ref="F4:H4"/>
    <mergeCell ref="A5:A6"/>
    <mergeCell ref="C5:C6"/>
    <mergeCell ref="D5:D6"/>
    <mergeCell ref="E5:E6"/>
    <mergeCell ref="F5:F6"/>
    <mergeCell ref="G5:G6"/>
    <mergeCell ref="H5:H6"/>
    <mergeCell ref="B4:B6"/>
  </mergeCells>
  <hyperlinks>
    <hyperlink ref="I1" location="Indice!A1" display="volver al índice"/>
  </hyperlink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U28"/>
  <sheetViews>
    <sheetView showGridLines="0" zoomScaleNormal="100" workbookViewId="0"/>
  </sheetViews>
  <sheetFormatPr baseColWidth="10" defaultRowHeight="13.2"/>
  <cols>
    <col min="1" max="1" width="20.33203125" customWidth="1"/>
    <col min="2" max="2" width="42.44140625" customWidth="1"/>
    <col min="3" max="11" width="14.5546875" customWidth="1"/>
    <col min="12" max="12" width="8.109375" customWidth="1"/>
    <col min="13" max="13" width="17.44140625" bestFit="1" customWidth="1"/>
    <col min="16" max="16" width="12" bestFit="1" customWidth="1"/>
  </cols>
  <sheetData>
    <row r="1" spans="1:21" ht="24" customHeight="1" thickTop="1" thickBot="1">
      <c r="A1" s="499" t="s">
        <v>1157</v>
      </c>
      <c r="B1" s="467"/>
      <c r="C1" s="847"/>
      <c r="D1" s="847"/>
      <c r="E1" s="847"/>
      <c r="F1" s="847"/>
      <c r="G1" s="847"/>
      <c r="H1" s="847"/>
      <c r="I1" s="847"/>
      <c r="J1" s="847"/>
      <c r="K1" s="847"/>
      <c r="L1" s="172" t="s">
        <v>285</v>
      </c>
    </row>
    <row r="2" spans="1:21" ht="9.75" customHeight="1">
      <c r="A2" s="841"/>
      <c r="B2" s="468"/>
      <c r="C2" s="848"/>
      <c r="D2" s="848"/>
      <c r="E2" s="848"/>
      <c r="F2" s="848"/>
      <c r="G2" s="848"/>
      <c r="H2" s="848"/>
      <c r="I2" s="848"/>
      <c r="J2" s="848"/>
      <c r="K2" s="848"/>
    </row>
    <row r="3" spans="1:21" ht="19.5" customHeight="1">
      <c r="A3" s="468"/>
      <c r="B3" s="468"/>
      <c r="C3" s="468"/>
      <c r="D3" s="468"/>
      <c r="E3" s="468"/>
      <c r="F3" s="468"/>
      <c r="G3" s="468"/>
      <c r="H3" s="468"/>
      <c r="I3" s="468"/>
      <c r="J3" s="468"/>
      <c r="K3" s="468"/>
    </row>
    <row r="4" spans="1:21" ht="18.75" customHeight="1" thickBot="1">
      <c r="A4" s="1580" t="s">
        <v>59</v>
      </c>
      <c r="B4" s="1581"/>
      <c r="C4" s="1705" t="s">
        <v>31</v>
      </c>
      <c r="D4" s="1706"/>
      <c r="E4" s="1707"/>
      <c r="F4" s="1705" t="s">
        <v>124</v>
      </c>
      <c r="G4" s="1706"/>
      <c r="H4" s="1707"/>
      <c r="I4" s="1705" t="s">
        <v>125</v>
      </c>
      <c r="J4" s="1706"/>
      <c r="K4" s="1706"/>
    </row>
    <row r="5" spans="1:21" ht="84" customHeight="1" thickBot="1">
      <c r="A5" s="1582"/>
      <c r="B5" s="1583"/>
      <c r="C5" s="742" t="s">
        <v>127</v>
      </c>
      <c r="D5" s="742" t="s">
        <v>128</v>
      </c>
      <c r="E5" s="743" t="s">
        <v>770</v>
      </c>
      <c r="F5" s="742" t="s">
        <v>127</v>
      </c>
      <c r="G5" s="742" t="s">
        <v>128</v>
      </c>
      <c r="H5" s="743" t="s">
        <v>770</v>
      </c>
      <c r="I5" s="742" t="s">
        <v>127</v>
      </c>
      <c r="J5" s="742" t="s">
        <v>128</v>
      </c>
      <c r="K5" s="742" t="s">
        <v>770</v>
      </c>
    </row>
    <row r="6" spans="1:21" ht="22.5" customHeight="1" thickBot="1">
      <c r="A6" s="1715" t="s">
        <v>31</v>
      </c>
      <c r="B6" s="1716"/>
      <c r="C6" s="1261">
        <v>6854335</v>
      </c>
      <c r="D6" s="1261">
        <v>91754</v>
      </c>
      <c r="E6" s="1262">
        <v>13386</v>
      </c>
      <c r="F6" s="1261">
        <v>5263441</v>
      </c>
      <c r="G6" s="1261">
        <v>71141</v>
      </c>
      <c r="H6" s="1262">
        <v>13516</v>
      </c>
      <c r="I6" s="1261">
        <v>1590894</v>
      </c>
      <c r="J6" s="1261">
        <v>20613</v>
      </c>
      <c r="K6" s="1263">
        <v>12957</v>
      </c>
      <c r="L6" s="6"/>
      <c r="M6" s="363"/>
      <c r="N6" s="363"/>
      <c r="O6" s="363"/>
      <c r="P6" s="363"/>
      <c r="Q6" s="363"/>
      <c r="R6" s="363"/>
      <c r="S6" s="363"/>
      <c r="T6" s="363"/>
      <c r="U6" s="363"/>
    </row>
    <row r="7" spans="1:21" ht="18" customHeight="1">
      <c r="A7" s="1717" t="s">
        <v>130</v>
      </c>
      <c r="B7" s="1718"/>
      <c r="C7" s="1264">
        <v>661322</v>
      </c>
      <c r="D7" s="1264">
        <v>10610</v>
      </c>
      <c r="E7" s="653">
        <v>16043</v>
      </c>
      <c r="F7" s="1264">
        <v>348966</v>
      </c>
      <c r="G7" s="1264">
        <v>6512</v>
      </c>
      <c r="H7" s="653">
        <v>18660</v>
      </c>
      <c r="I7" s="1264">
        <v>312356</v>
      </c>
      <c r="J7" s="1264">
        <v>4098</v>
      </c>
      <c r="K7" s="1264">
        <v>13120</v>
      </c>
      <c r="M7" s="363"/>
      <c r="N7" s="363"/>
      <c r="O7" s="363"/>
      <c r="P7" s="363"/>
      <c r="Q7" s="363"/>
      <c r="R7" s="363"/>
      <c r="S7" s="363"/>
      <c r="T7" s="363"/>
      <c r="U7" s="363"/>
    </row>
    <row r="8" spans="1:21" ht="18" customHeight="1">
      <c r="A8" s="1719" t="s">
        <v>365</v>
      </c>
      <c r="B8" s="702" t="s">
        <v>122</v>
      </c>
      <c r="C8" s="1264">
        <v>2324109</v>
      </c>
      <c r="D8" s="1264">
        <v>38491</v>
      </c>
      <c r="E8" s="653">
        <v>16561</v>
      </c>
      <c r="F8" s="1264">
        <v>1297595</v>
      </c>
      <c r="G8" s="1264">
        <v>25236</v>
      </c>
      <c r="H8" s="653">
        <v>19449</v>
      </c>
      <c r="I8" s="1264">
        <v>1026514</v>
      </c>
      <c r="J8" s="1264">
        <v>13254</v>
      </c>
      <c r="K8" s="1264">
        <v>12912</v>
      </c>
      <c r="M8" s="363"/>
      <c r="N8" s="363"/>
      <c r="O8" s="363"/>
      <c r="P8" s="363"/>
      <c r="Q8" s="363"/>
      <c r="R8" s="363"/>
      <c r="S8" s="363"/>
      <c r="T8" s="363"/>
      <c r="U8" s="363"/>
    </row>
    <row r="9" spans="1:21" ht="18" customHeight="1" thickBot="1">
      <c r="A9" s="1720"/>
      <c r="B9" s="1265" t="s">
        <v>455</v>
      </c>
      <c r="C9" s="1266">
        <v>3613355</v>
      </c>
      <c r="D9" s="1266">
        <v>32921</v>
      </c>
      <c r="E9" s="1267">
        <v>9111</v>
      </c>
      <c r="F9" s="1266">
        <v>3409447</v>
      </c>
      <c r="G9" s="1266">
        <v>31098</v>
      </c>
      <c r="H9" s="1267">
        <v>9121</v>
      </c>
      <c r="I9" s="1266">
        <v>203908</v>
      </c>
      <c r="J9" s="1266">
        <v>1824</v>
      </c>
      <c r="K9" s="1266">
        <v>8944</v>
      </c>
      <c r="M9" s="363"/>
      <c r="N9" s="363"/>
      <c r="O9" s="363"/>
      <c r="P9" s="363"/>
      <c r="Q9" s="363"/>
      <c r="R9" s="363"/>
      <c r="S9" s="363"/>
      <c r="T9" s="363"/>
      <c r="U9" s="363"/>
    </row>
    <row r="10" spans="1:21" s="6" customFormat="1" ht="18" customHeight="1">
      <c r="A10" s="1721" t="s">
        <v>366</v>
      </c>
      <c r="B10" s="702" t="s">
        <v>61</v>
      </c>
      <c r="C10" s="1264">
        <v>149582</v>
      </c>
      <c r="D10" s="1264">
        <v>4995</v>
      </c>
      <c r="E10" s="653">
        <v>33393</v>
      </c>
      <c r="F10" s="1264">
        <v>135447</v>
      </c>
      <c r="G10" s="1264">
        <v>4695</v>
      </c>
      <c r="H10" s="653">
        <v>34659</v>
      </c>
      <c r="I10" s="1264">
        <v>14135</v>
      </c>
      <c r="J10" s="1264">
        <v>301</v>
      </c>
      <c r="K10" s="1264">
        <v>21260</v>
      </c>
      <c r="L10" s="113"/>
      <c r="M10" s="363"/>
      <c r="N10" s="363"/>
      <c r="O10" s="363"/>
      <c r="P10" s="363"/>
      <c r="Q10" s="363"/>
      <c r="R10" s="363"/>
      <c r="S10" s="363"/>
      <c r="T10" s="363"/>
      <c r="U10" s="363"/>
    </row>
    <row r="11" spans="1:21" s="6" customFormat="1" ht="18" customHeight="1">
      <c r="A11" s="1722"/>
      <c r="B11" s="680" t="s">
        <v>62</v>
      </c>
      <c r="C11" s="1268">
        <v>39199</v>
      </c>
      <c r="D11" s="1268">
        <v>1658</v>
      </c>
      <c r="E11" s="658">
        <v>42286</v>
      </c>
      <c r="F11" s="1268">
        <v>20751</v>
      </c>
      <c r="G11" s="1268">
        <v>1038</v>
      </c>
      <c r="H11" s="658">
        <v>49999</v>
      </c>
      <c r="I11" s="1268">
        <v>18448</v>
      </c>
      <c r="J11" s="1268">
        <v>620</v>
      </c>
      <c r="K11" s="1268">
        <v>33610</v>
      </c>
      <c r="L11" s="113"/>
      <c r="M11" s="363"/>
      <c r="N11" s="363"/>
      <c r="O11" s="363"/>
      <c r="P11" s="363"/>
      <c r="Q11" s="363"/>
      <c r="R11" s="363"/>
      <c r="S11" s="363"/>
      <c r="T11" s="363"/>
      <c r="U11" s="363"/>
    </row>
    <row r="12" spans="1:21" s="6" customFormat="1" ht="18" customHeight="1">
      <c r="A12" s="1722"/>
      <c r="B12" s="680" t="s">
        <v>456</v>
      </c>
      <c r="C12" s="1268">
        <v>7380</v>
      </c>
      <c r="D12" s="1268">
        <v>497</v>
      </c>
      <c r="E12" s="658">
        <v>67391</v>
      </c>
      <c r="F12" s="1268">
        <v>6395</v>
      </c>
      <c r="G12" s="1268">
        <v>455</v>
      </c>
      <c r="H12" s="658">
        <v>71089</v>
      </c>
      <c r="I12" s="1268">
        <v>985</v>
      </c>
      <c r="J12" s="1268">
        <v>43</v>
      </c>
      <c r="K12" s="1268">
        <v>43385</v>
      </c>
      <c r="L12" s="113"/>
      <c r="M12" s="363"/>
      <c r="N12" s="363"/>
      <c r="O12" s="363"/>
      <c r="P12" s="363"/>
      <c r="Q12" s="363"/>
      <c r="R12" s="363"/>
      <c r="S12" s="363"/>
      <c r="T12" s="363"/>
      <c r="U12" s="363"/>
    </row>
    <row r="13" spans="1:21" s="6" customFormat="1" ht="18" customHeight="1">
      <c r="A13" s="1722"/>
      <c r="B13" s="680" t="s">
        <v>457</v>
      </c>
      <c r="C13" s="1268">
        <v>7014</v>
      </c>
      <c r="D13" s="1268">
        <v>979</v>
      </c>
      <c r="E13" s="658">
        <v>139574</v>
      </c>
      <c r="F13" s="1268">
        <v>5231</v>
      </c>
      <c r="G13" s="1268">
        <v>781</v>
      </c>
      <c r="H13" s="658">
        <v>149372</v>
      </c>
      <c r="I13" s="1268">
        <v>1783</v>
      </c>
      <c r="J13" s="1268">
        <v>198</v>
      </c>
      <c r="K13" s="1268">
        <v>110829</v>
      </c>
      <c r="L13" s="113"/>
      <c r="M13" s="363"/>
      <c r="N13" s="363"/>
      <c r="O13" s="363"/>
      <c r="P13" s="363"/>
      <c r="Q13" s="363"/>
      <c r="R13" s="363"/>
      <c r="S13" s="363"/>
      <c r="T13" s="363"/>
      <c r="U13" s="363"/>
    </row>
    <row r="14" spans="1:21" s="6" customFormat="1" ht="18" customHeight="1">
      <c r="A14" s="1722"/>
      <c r="B14" s="680" t="s">
        <v>367</v>
      </c>
      <c r="C14" s="1268">
        <v>6159</v>
      </c>
      <c r="D14" s="1268">
        <v>302</v>
      </c>
      <c r="E14" s="658">
        <v>49107</v>
      </c>
      <c r="F14" s="1268">
        <v>5373</v>
      </c>
      <c r="G14" s="1268">
        <v>275</v>
      </c>
      <c r="H14" s="658">
        <v>51091</v>
      </c>
      <c r="I14" s="1268">
        <v>786</v>
      </c>
      <c r="J14" s="1268">
        <v>28</v>
      </c>
      <c r="K14" s="1268">
        <v>35547</v>
      </c>
      <c r="L14" s="113"/>
      <c r="M14" s="363"/>
      <c r="N14" s="363"/>
      <c r="O14" s="363"/>
      <c r="P14" s="363"/>
      <c r="Q14" s="363"/>
      <c r="R14" s="363"/>
      <c r="S14" s="363"/>
      <c r="T14" s="363"/>
      <c r="U14" s="363"/>
    </row>
    <row r="15" spans="1:21" s="6" customFormat="1" ht="18" customHeight="1">
      <c r="A15" s="1722"/>
      <c r="B15" s="680" t="s">
        <v>63</v>
      </c>
      <c r="C15" s="1268">
        <v>662</v>
      </c>
      <c r="D15" s="1268">
        <v>131</v>
      </c>
      <c r="E15" s="658">
        <v>198372</v>
      </c>
      <c r="F15" s="1268">
        <v>378</v>
      </c>
      <c r="G15" s="1268">
        <v>90</v>
      </c>
      <c r="H15" s="658">
        <v>238267</v>
      </c>
      <c r="I15" s="1268">
        <v>284</v>
      </c>
      <c r="J15" s="1268">
        <v>41</v>
      </c>
      <c r="K15" s="1268">
        <v>145273</v>
      </c>
      <c r="L15" s="113"/>
      <c r="M15" s="363"/>
      <c r="N15" s="363"/>
      <c r="O15" s="363"/>
      <c r="P15" s="363"/>
      <c r="Q15" s="363"/>
      <c r="R15" s="363"/>
      <c r="S15" s="363"/>
      <c r="T15" s="363"/>
      <c r="U15" s="363"/>
    </row>
    <row r="16" spans="1:21" s="6" customFormat="1" ht="18" customHeight="1" thickBot="1">
      <c r="A16" s="1720"/>
      <c r="B16" s="855" t="s">
        <v>131</v>
      </c>
      <c r="C16" s="1269">
        <v>469</v>
      </c>
      <c r="D16" s="1269">
        <v>31</v>
      </c>
      <c r="E16" s="663">
        <v>66825</v>
      </c>
      <c r="F16" s="1269">
        <v>414</v>
      </c>
      <c r="G16" s="1269">
        <v>29</v>
      </c>
      <c r="H16" s="663">
        <v>70260</v>
      </c>
      <c r="I16" s="1269">
        <v>55</v>
      </c>
      <c r="J16" s="1269">
        <v>2</v>
      </c>
      <c r="K16" s="1269">
        <v>40975</v>
      </c>
      <c r="L16" s="113"/>
      <c r="M16" s="363"/>
      <c r="N16" s="363"/>
      <c r="O16" s="363"/>
      <c r="P16" s="363"/>
      <c r="Q16" s="363"/>
      <c r="R16" s="363"/>
      <c r="S16" s="363"/>
      <c r="T16" s="363"/>
      <c r="U16" s="363"/>
    </row>
    <row r="17" spans="1:21" ht="18" customHeight="1" thickBot="1">
      <c r="A17" s="1713" t="s">
        <v>459</v>
      </c>
      <c r="B17" s="1714"/>
      <c r="C17" s="1266">
        <v>45084</v>
      </c>
      <c r="D17" s="1266">
        <v>1138</v>
      </c>
      <c r="E17" s="1267">
        <v>25237</v>
      </c>
      <c r="F17" s="1266">
        <v>33444</v>
      </c>
      <c r="G17" s="1266">
        <v>933</v>
      </c>
      <c r="H17" s="1267">
        <v>27911</v>
      </c>
      <c r="I17" s="1266">
        <v>11640</v>
      </c>
      <c r="J17" s="1266">
        <v>204</v>
      </c>
      <c r="K17" s="1266">
        <v>17556</v>
      </c>
      <c r="M17" s="363"/>
      <c r="N17" s="363"/>
      <c r="O17" s="363"/>
      <c r="P17" s="363"/>
      <c r="Q17" s="363"/>
      <c r="R17" s="363"/>
      <c r="S17" s="363"/>
      <c r="T17" s="363"/>
      <c r="U17" s="363"/>
    </row>
    <row r="18" spans="1:21" ht="15" customHeight="1">
      <c r="A18" s="195"/>
      <c r="B18" s="195"/>
      <c r="C18" s="48"/>
      <c r="D18" s="48"/>
      <c r="E18" s="48"/>
      <c r="F18" s="48"/>
      <c r="G18" s="48"/>
      <c r="H18" s="48"/>
      <c r="I18" s="36"/>
      <c r="J18" s="36"/>
      <c r="K18" s="36"/>
      <c r="P18" s="78"/>
    </row>
    <row r="19" spans="1:21">
      <c r="A19" s="171" t="s">
        <v>18</v>
      </c>
      <c r="B19" s="6"/>
      <c r="C19" s="6"/>
      <c r="D19" s="6"/>
      <c r="E19" s="6"/>
      <c r="F19" s="6"/>
      <c r="G19" s="6"/>
      <c r="H19" s="6"/>
      <c r="I19" s="6"/>
      <c r="J19" s="6"/>
      <c r="K19" s="6"/>
    </row>
    <row r="20" spans="1:21">
      <c r="A20" s="19" t="s">
        <v>458</v>
      </c>
      <c r="B20" s="6"/>
      <c r="C20" s="6"/>
      <c r="D20" s="6"/>
      <c r="E20" s="6"/>
      <c r="F20" s="6"/>
      <c r="G20" s="6"/>
      <c r="H20" s="6"/>
      <c r="I20" s="6"/>
      <c r="J20" s="6"/>
      <c r="K20" s="6"/>
    </row>
    <row r="21" spans="1:21">
      <c r="A21" s="19" t="s">
        <v>460</v>
      </c>
      <c r="B21" s="6"/>
      <c r="C21" s="71"/>
      <c r="D21" s="6"/>
      <c r="E21" s="6"/>
      <c r="F21" s="6"/>
      <c r="G21" s="6"/>
      <c r="H21" s="6"/>
      <c r="I21" s="6"/>
      <c r="J21" s="6"/>
      <c r="K21" s="6"/>
    </row>
    <row r="22" spans="1:21">
      <c r="A22" s="19"/>
      <c r="B22" s="6"/>
      <c r="C22" s="71"/>
      <c r="D22" s="6"/>
      <c r="E22" s="6"/>
      <c r="F22" s="6"/>
      <c r="G22" s="6"/>
      <c r="H22" s="6"/>
      <c r="I22" s="6"/>
      <c r="J22" s="6"/>
      <c r="K22" s="6"/>
      <c r="M22" s="114"/>
    </row>
    <row r="23" spans="1:21">
      <c r="A23" s="100" t="s">
        <v>65</v>
      </c>
      <c r="B23" s="6"/>
      <c r="C23" s="6"/>
      <c r="D23" s="6"/>
      <c r="E23" s="6"/>
      <c r="F23" s="6"/>
      <c r="G23" s="6"/>
      <c r="H23" s="6"/>
      <c r="I23" s="6"/>
      <c r="J23" s="6"/>
      <c r="K23" s="6"/>
    </row>
    <row r="24" spans="1:21">
      <c r="C24" s="48"/>
      <c r="D24" s="48"/>
    </row>
    <row r="25" spans="1:21">
      <c r="C25" s="48"/>
      <c r="D25" s="48"/>
    </row>
    <row r="26" spans="1:21">
      <c r="C26" s="48"/>
      <c r="D26" s="48"/>
    </row>
    <row r="27" spans="1:21">
      <c r="C27" s="48"/>
      <c r="D27" s="48"/>
    </row>
    <row r="28" spans="1:21">
      <c r="C28" s="48"/>
      <c r="D28" s="48"/>
    </row>
  </sheetData>
  <sheetProtection algorithmName="SHA-512" hashValue="YShMzSYkKJVCql1DiO4VhX7MbafB4l5AqPvznWXL9kQJznOCqn0BaWpSv2+m6JH4vDKtGDgl6WK2lujk4JcPtA==" saltValue="ILiL3DsyGT58U3SMFkFSrA==" spinCount="100000" sheet="1" objects="1" scenarios="1"/>
  <mergeCells count="9">
    <mergeCell ref="A17:B17"/>
    <mergeCell ref="A4:B5"/>
    <mergeCell ref="C4:E4"/>
    <mergeCell ref="F4:H4"/>
    <mergeCell ref="I4:K4"/>
    <mergeCell ref="A6:B6"/>
    <mergeCell ref="A7:B7"/>
    <mergeCell ref="A8:A9"/>
    <mergeCell ref="A10:A16"/>
  </mergeCells>
  <hyperlinks>
    <hyperlink ref="L1" location="Indice!A1" display="volver al índice"/>
  </hyperlinks>
  <pageMargins left="0.70866141732283472" right="0.70866141732283472" top="0.74803149606299213" bottom="0.74803149606299213" header="0.31496062992125984" footer="0.31496062992125984"/>
  <pageSetup paperSize="9" scale="6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O30"/>
  <sheetViews>
    <sheetView showGridLines="0" zoomScaleNormal="100" workbookViewId="0">
      <selection activeCell="M1" sqref="M1"/>
    </sheetView>
  </sheetViews>
  <sheetFormatPr baseColWidth="10" defaultColWidth="9.109375" defaultRowHeight="13.2"/>
  <cols>
    <col min="1" max="1" width="29.33203125" customWidth="1"/>
    <col min="2" max="2" width="16" customWidth="1"/>
    <col min="3" max="3" width="19.33203125" customWidth="1"/>
    <col min="4" max="4" width="10.33203125" customWidth="1"/>
    <col min="5" max="5" width="9.44140625" customWidth="1"/>
    <col min="6" max="6" width="11.44140625" customWidth="1"/>
    <col min="7" max="7" width="12.44140625" customWidth="1"/>
    <col min="8" max="8" width="11.109375" customWidth="1"/>
    <col min="9" max="9" width="15.109375" customWidth="1"/>
    <col min="10" max="10" width="12.109375" customWidth="1"/>
    <col min="11" max="11" width="12.5546875" customWidth="1"/>
    <col min="12" max="12" width="13.6640625" bestFit="1" customWidth="1"/>
    <col min="13" max="13" width="8.109375" customWidth="1"/>
  </cols>
  <sheetData>
    <row r="1" spans="1:15" ht="24" customHeight="1" thickTop="1" thickBot="1">
      <c r="A1" s="849" t="s">
        <v>631</v>
      </c>
      <c r="B1" s="850"/>
      <c r="C1" s="850"/>
      <c r="D1" s="850"/>
      <c r="E1" s="850"/>
      <c r="F1" s="850"/>
      <c r="G1" s="850"/>
      <c r="H1" s="850"/>
      <c r="I1" s="850"/>
      <c r="J1" s="850"/>
      <c r="K1" s="850"/>
      <c r="L1" s="850"/>
      <c r="M1" s="172" t="s">
        <v>285</v>
      </c>
    </row>
    <row r="2" spans="1:15" ht="12.75" customHeight="1">
      <c r="A2" s="851" t="s">
        <v>471</v>
      </c>
      <c r="B2" s="852"/>
      <c r="C2" s="852"/>
      <c r="D2" s="852"/>
      <c r="E2" s="852"/>
      <c r="F2" s="852"/>
      <c r="G2" s="852"/>
      <c r="H2" s="852"/>
      <c r="I2" s="852"/>
      <c r="J2" s="852"/>
      <c r="K2" s="852"/>
      <c r="L2" s="852"/>
    </row>
    <row r="3" spans="1:15" ht="13.8">
      <c r="A3" s="852"/>
      <c r="B3" s="852"/>
      <c r="C3" s="852"/>
      <c r="D3" s="852"/>
      <c r="E3" s="852"/>
      <c r="F3" s="852"/>
      <c r="G3" s="852"/>
      <c r="H3" s="852"/>
      <c r="I3" s="852"/>
      <c r="J3" s="852"/>
      <c r="K3" s="852"/>
      <c r="L3" s="852"/>
    </row>
    <row r="4" spans="1:15" ht="13.8" thickBot="1">
      <c r="A4" s="1580" t="s">
        <v>133</v>
      </c>
      <c r="B4" s="1581"/>
      <c r="C4" s="1705" t="s">
        <v>124</v>
      </c>
      <c r="D4" s="1706"/>
      <c r="E4" s="1706"/>
      <c r="F4" s="1706"/>
      <c r="G4" s="1707"/>
      <c r="H4" s="1705" t="s">
        <v>125</v>
      </c>
      <c r="I4" s="1706"/>
      <c r="J4" s="1706"/>
      <c r="K4" s="1707"/>
      <c r="L4" s="1726" t="s">
        <v>31</v>
      </c>
      <c r="M4" s="92"/>
    </row>
    <row r="5" spans="1:15" ht="24.75" customHeight="1" thickBot="1">
      <c r="A5" s="1580"/>
      <c r="B5" s="1581"/>
      <c r="C5" s="1727" t="s">
        <v>201</v>
      </c>
      <c r="D5" s="1728"/>
      <c r="E5" s="1729"/>
      <c r="F5" s="1604" t="s">
        <v>134</v>
      </c>
      <c r="G5" s="1604" t="s">
        <v>202</v>
      </c>
      <c r="H5" s="1727" t="s">
        <v>201</v>
      </c>
      <c r="I5" s="1729"/>
      <c r="J5" s="1604" t="s">
        <v>134</v>
      </c>
      <c r="K5" s="1604" t="s">
        <v>202</v>
      </c>
      <c r="L5" s="1726"/>
      <c r="M5" s="92"/>
    </row>
    <row r="6" spans="1:15" ht="27" thickBot="1">
      <c r="A6" s="1582"/>
      <c r="B6" s="1583"/>
      <c r="C6" s="485" t="s">
        <v>135</v>
      </c>
      <c r="D6" s="485" t="s">
        <v>136</v>
      </c>
      <c r="E6" s="485" t="s">
        <v>137</v>
      </c>
      <c r="F6" s="1601"/>
      <c r="G6" s="1601"/>
      <c r="H6" s="485" t="s">
        <v>136</v>
      </c>
      <c r="I6" s="485" t="s">
        <v>1206</v>
      </c>
      <c r="J6" s="1601"/>
      <c r="K6" s="1601"/>
      <c r="L6" s="1603"/>
      <c r="M6" s="92"/>
      <c r="N6" s="92"/>
    </row>
    <row r="7" spans="1:15" ht="18" customHeight="1">
      <c r="A7" s="1721" t="s">
        <v>461</v>
      </c>
      <c r="B7" s="1658"/>
      <c r="C7" s="676" t="s">
        <v>138</v>
      </c>
      <c r="D7" s="853">
        <v>4767</v>
      </c>
      <c r="E7" s="853">
        <v>13827</v>
      </c>
      <c r="F7" s="1723">
        <v>5224</v>
      </c>
      <c r="G7" s="1723">
        <v>8169</v>
      </c>
      <c r="H7" s="1723">
        <v>9833</v>
      </c>
      <c r="I7" s="1723">
        <v>1023</v>
      </c>
      <c r="J7" s="1723">
        <v>3325</v>
      </c>
      <c r="K7" s="1723">
        <v>1420</v>
      </c>
      <c r="L7" s="1733">
        <v>74099</v>
      </c>
      <c r="M7" s="180"/>
    </row>
    <row r="8" spans="1:15" ht="18" customHeight="1">
      <c r="A8" s="1722"/>
      <c r="B8" s="1659"/>
      <c r="C8" s="680" t="s">
        <v>139</v>
      </c>
      <c r="D8" s="854">
        <v>9337</v>
      </c>
      <c r="E8" s="854">
        <v>7882</v>
      </c>
      <c r="F8" s="1724"/>
      <c r="G8" s="1724"/>
      <c r="H8" s="1724"/>
      <c r="I8" s="1724"/>
      <c r="J8" s="1724"/>
      <c r="K8" s="1724"/>
      <c r="L8" s="1734"/>
      <c r="M8" s="180"/>
    </row>
    <row r="9" spans="1:15" ht="18" customHeight="1">
      <c r="A9" s="1722"/>
      <c r="B9" s="1659"/>
      <c r="C9" s="680" t="s">
        <v>140</v>
      </c>
      <c r="D9" s="854">
        <v>5731</v>
      </c>
      <c r="E9" s="854">
        <v>1525</v>
      </c>
      <c r="F9" s="1724"/>
      <c r="G9" s="1724"/>
      <c r="H9" s="1724"/>
      <c r="I9" s="1724"/>
      <c r="J9" s="1724"/>
      <c r="K9" s="1724"/>
      <c r="L9" s="1734"/>
      <c r="M9" s="180"/>
    </row>
    <row r="10" spans="1:15" ht="18" customHeight="1">
      <c r="A10" s="1722"/>
      <c r="B10" s="1659"/>
      <c r="C10" s="680" t="s">
        <v>141</v>
      </c>
      <c r="D10" s="854">
        <v>1604</v>
      </c>
      <c r="E10" s="854">
        <v>71</v>
      </c>
      <c r="F10" s="1724"/>
      <c r="G10" s="1724"/>
      <c r="H10" s="1724"/>
      <c r="I10" s="1724"/>
      <c r="J10" s="1724"/>
      <c r="K10" s="1724"/>
      <c r="L10" s="1734"/>
      <c r="M10" s="180"/>
      <c r="N10" s="121"/>
    </row>
    <row r="11" spans="1:15" ht="18" customHeight="1" thickBot="1">
      <c r="A11" s="1722"/>
      <c r="B11" s="1659"/>
      <c r="C11" s="680" t="s">
        <v>142</v>
      </c>
      <c r="D11" s="854">
        <v>196</v>
      </c>
      <c r="E11" s="854">
        <v>28</v>
      </c>
      <c r="F11" s="1724"/>
      <c r="G11" s="1724"/>
      <c r="H11" s="1724"/>
      <c r="I11" s="1724"/>
      <c r="J11" s="1724"/>
      <c r="K11" s="1724"/>
      <c r="L11" s="1734"/>
      <c r="M11" s="180"/>
      <c r="O11" s="120"/>
    </row>
    <row r="12" spans="1:15" ht="18" customHeight="1" thickBot="1">
      <c r="A12" s="1720"/>
      <c r="B12" s="1740"/>
      <c r="C12" s="855" t="s">
        <v>143</v>
      </c>
      <c r="D12" s="856">
        <v>126</v>
      </c>
      <c r="E12" s="856">
        <v>11</v>
      </c>
      <c r="F12" s="1725"/>
      <c r="G12" s="1725"/>
      <c r="H12" s="1725"/>
      <c r="I12" s="1725"/>
      <c r="J12" s="1725"/>
      <c r="K12" s="1725"/>
      <c r="L12" s="1735"/>
      <c r="M12" s="180"/>
    </row>
    <row r="13" spans="1:15" ht="18" customHeight="1">
      <c r="A13" s="1658" t="s">
        <v>562</v>
      </c>
      <c r="B13" s="1736" t="s">
        <v>368</v>
      </c>
      <c r="C13" s="1718"/>
      <c r="D13" s="854">
        <v>760</v>
      </c>
      <c r="E13" s="854">
        <v>6790</v>
      </c>
      <c r="F13" s="854">
        <v>0</v>
      </c>
      <c r="G13" s="854">
        <v>6</v>
      </c>
      <c r="H13" s="854">
        <v>1305</v>
      </c>
      <c r="I13" s="854">
        <v>749</v>
      </c>
      <c r="J13" s="854">
        <v>0</v>
      </c>
      <c r="K13" s="857">
        <v>5</v>
      </c>
      <c r="L13" s="858">
        <v>9615</v>
      </c>
      <c r="M13" s="180"/>
    </row>
    <row r="14" spans="1:15" ht="18" customHeight="1">
      <c r="A14" s="1659"/>
      <c r="B14" s="1737" t="s">
        <v>632</v>
      </c>
      <c r="C14" s="1738"/>
      <c r="D14" s="854">
        <v>43</v>
      </c>
      <c r="E14" s="854">
        <v>0</v>
      </c>
      <c r="F14" s="854">
        <v>21</v>
      </c>
      <c r="G14" s="854">
        <v>0</v>
      </c>
      <c r="H14" s="854">
        <v>56</v>
      </c>
      <c r="I14" s="854">
        <v>0</v>
      </c>
      <c r="J14" s="854">
        <v>26</v>
      </c>
      <c r="K14" s="857">
        <v>0</v>
      </c>
      <c r="L14" s="351">
        <v>146</v>
      </c>
      <c r="M14" s="180"/>
    </row>
    <row r="15" spans="1:15" ht="18" customHeight="1" thickBot="1">
      <c r="A15" s="1740"/>
      <c r="B15" s="1731" t="s">
        <v>601</v>
      </c>
      <c r="C15" s="1732"/>
      <c r="D15" s="859">
        <v>28</v>
      </c>
      <c r="E15" s="859">
        <v>14</v>
      </c>
      <c r="F15" s="859">
        <v>14</v>
      </c>
      <c r="G15" s="859">
        <v>0</v>
      </c>
      <c r="H15" s="859">
        <v>107</v>
      </c>
      <c r="I15" s="859">
        <v>1</v>
      </c>
      <c r="J15" s="859">
        <v>48</v>
      </c>
      <c r="K15" s="860">
        <v>0</v>
      </c>
      <c r="L15" s="861">
        <v>214</v>
      </c>
      <c r="M15" s="180"/>
    </row>
    <row r="16" spans="1:15" ht="18" customHeight="1">
      <c r="A16" s="1658" t="s">
        <v>462</v>
      </c>
      <c r="B16" s="1736" t="s">
        <v>144</v>
      </c>
      <c r="C16" s="1718"/>
      <c r="D16" s="862">
        <v>2067</v>
      </c>
      <c r="E16" s="862">
        <v>273</v>
      </c>
      <c r="F16" s="862">
        <v>1139</v>
      </c>
      <c r="G16" s="862">
        <v>11</v>
      </c>
      <c r="H16" s="862">
        <v>1586</v>
      </c>
      <c r="I16" s="862">
        <v>14</v>
      </c>
      <c r="J16" s="862">
        <v>632</v>
      </c>
      <c r="K16" s="863">
        <v>5</v>
      </c>
      <c r="L16" s="864">
        <v>5727</v>
      </c>
      <c r="M16" s="180"/>
    </row>
    <row r="17" spans="1:15" ht="18" customHeight="1">
      <c r="A17" s="1659"/>
      <c r="B17" s="1737" t="s">
        <v>469</v>
      </c>
      <c r="C17" s="1738"/>
      <c r="D17" s="865">
        <v>93</v>
      </c>
      <c r="E17" s="865">
        <v>64</v>
      </c>
      <c r="F17" s="865">
        <v>0</v>
      </c>
      <c r="G17" s="865">
        <v>0</v>
      </c>
      <c r="H17" s="865">
        <v>166</v>
      </c>
      <c r="I17" s="865">
        <v>7</v>
      </c>
      <c r="J17" s="865">
        <v>0</v>
      </c>
      <c r="K17" s="866">
        <v>0</v>
      </c>
      <c r="L17" s="351">
        <v>330</v>
      </c>
      <c r="M17" s="180"/>
    </row>
    <row r="18" spans="1:15" ht="18" customHeight="1" thickBot="1">
      <c r="A18" s="1740"/>
      <c r="B18" s="1731" t="s">
        <v>470</v>
      </c>
      <c r="C18" s="1732"/>
      <c r="D18" s="867">
        <v>6</v>
      </c>
      <c r="E18" s="867">
        <v>0</v>
      </c>
      <c r="F18" s="867">
        <v>17</v>
      </c>
      <c r="G18" s="867" t="s">
        <v>66</v>
      </c>
      <c r="H18" s="867">
        <v>21</v>
      </c>
      <c r="I18" s="867">
        <v>0</v>
      </c>
      <c r="J18" s="867">
        <v>11</v>
      </c>
      <c r="K18" s="868">
        <v>0</v>
      </c>
      <c r="L18" s="869">
        <v>55</v>
      </c>
      <c r="M18" s="180"/>
    </row>
    <row r="19" spans="1:15" ht="18" customHeight="1">
      <c r="A19" s="1658" t="s">
        <v>463</v>
      </c>
      <c r="B19" s="1736" t="s">
        <v>145</v>
      </c>
      <c r="C19" s="1718"/>
      <c r="D19" s="862">
        <v>599</v>
      </c>
      <c r="E19" s="862">
        <v>611</v>
      </c>
      <c r="F19" s="862">
        <v>133</v>
      </c>
      <c r="G19" s="862">
        <v>181</v>
      </c>
      <c r="H19" s="862">
        <v>236</v>
      </c>
      <c r="I19" s="862">
        <v>30</v>
      </c>
      <c r="J19" s="862">
        <v>68</v>
      </c>
      <c r="K19" s="863">
        <v>15</v>
      </c>
      <c r="L19" s="864">
        <v>1874</v>
      </c>
      <c r="M19" s="180"/>
    </row>
    <row r="20" spans="1:15" ht="18" customHeight="1" thickBot="1">
      <c r="A20" s="1740"/>
      <c r="B20" s="1731" t="s">
        <v>602</v>
      </c>
      <c r="C20" s="1732"/>
      <c r="D20" s="870">
        <v>-121</v>
      </c>
      <c r="E20" s="871">
        <v>-1</v>
      </c>
      <c r="F20" s="870">
        <v>-37</v>
      </c>
      <c r="G20" s="870">
        <v>-71</v>
      </c>
      <c r="H20" s="870">
        <v>-56</v>
      </c>
      <c r="I20" s="870">
        <v>0</v>
      </c>
      <c r="J20" s="870">
        <v>-12</v>
      </c>
      <c r="K20" s="872">
        <v>-9</v>
      </c>
      <c r="L20" s="873">
        <v>-307</v>
      </c>
      <c r="M20" s="231"/>
    </row>
    <row r="21" spans="1:15" ht="18" customHeight="1" thickBot="1">
      <c r="A21" s="1715" t="s">
        <v>31</v>
      </c>
      <c r="B21" s="1715"/>
      <c r="C21" s="1716"/>
      <c r="D21" s="874">
        <v>25236</v>
      </c>
      <c r="E21" s="874">
        <v>31098</v>
      </c>
      <c r="F21" s="874">
        <v>6512</v>
      </c>
      <c r="G21" s="874">
        <v>8295</v>
      </c>
      <c r="H21" s="874">
        <v>13254</v>
      </c>
      <c r="I21" s="874">
        <v>1824</v>
      </c>
      <c r="J21" s="874">
        <v>4098</v>
      </c>
      <c r="K21" s="875">
        <v>1437</v>
      </c>
      <c r="L21" s="876">
        <v>91754</v>
      </c>
      <c r="M21" s="231"/>
    </row>
    <row r="22" spans="1:15" ht="33.75" customHeight="1">
      <c r="A22" s="70" t="s">
        <v>18</v>
      </c>
      <c r="B22" s="92"/>
      <c r="M22" s="180"/>
    </row>
    <row r="23" spans="1:15" ht="41.25" customHeight="1">
      <c r="A23" s="1739" t="s">
        <v>603</v>
      </c>
      <c r="B23" s="1739"/>
      <c r="C23" s="1739"/>
      <c r="D23" s="1739"/>
      <c r="E23" s="1739"/>
      <c r="F23" s="1739"/>
      <c r="G23" s="1739"/>
      <c r="H23" s="1739"/>
      <c r="I23" s="1739"/>
      <c r="J23" s="1739"/>
      <c r="K23" s="1739"/>
      <c r="L23" s="1739"/>
      <c r="M23" s="92"/>
      <c r="O23" s="92"/>
    </row>
    <row r="24" spans="1:15" ht="24" customHeight="1">
      <c r="A24" s="1730" t="s">
        <v>633</v>
      </c>
      <c r="B24" s="1730"/>
      <c r="C24" s="1730"/>
      <c r="D24" s="1730"/>
      <c r="E24" s="1730"/>
      <c r="F24" s="1730"/>
      <c r="G24" s="1730"/>
      <c r="H24" s="1730"/>
      <c r="I24" s="1730"/>
      <c r="J24" s="1730"/>
      <c r="K24" s="1730"/>
      <c r="L24" s="1730"/>
      <c r="O24" s="92"/>
    </row>
    <row r="25" spans="1:15" ht="23.25" customHeight="1">
      <c r="A25" s="1730" t="s">
        <v>146</v>
      </c>
      <c r="B25" s="1730"/>
      <c r="C25" s="1730"/>
      <c r="D25" s="1730"/>
      <c r="E25" s="1730"/>
      <c r="F25" s="1730"/>
      <c r="G25" s="1730"/>
      <c r="H25" s="1730"/>
      <c r="I25" s="1730"/>
      <c r="J25" s="1730"/>
      <c r="K25" s="1730"/>
      <c r="L25" s="1730"/>
    </row>
    <row r="26" spans="1:15" ht="23.25" customHeight="1">
      <c r="A26" s="1730" t="s">
        <v>147</v>
      </c>
      <c r="B26" s="1730"/>
      <c r="C26" s="1730"/>
      <c r="D26" s="1730"/>
      <c r="E26" s="1730"/>
      <c r="F26" s="1730"/>
      <c r="G26" s="1730"/>
      <c r="H26" s="1730"/>
      <c r="I26" s="1730"/>
      <c r="J26" s="1730"/>
      <c r="K26" s="1730"/>
      <c r="L26" s="1730"/>
    </row>
    <row r="27" spans="1:15" ht="11.25" customHeight="1">
      <c r="A27" s="746"/>
      <c r="B27" s="746"/>
      <c r="C27" s="746"/>
      <c r="D27" s="746"/>
      <c r="E27" s="746"/>
      <c r="F27" s="746"/>
      <c r="G27" s="746"/>
      <c r="H27" s="746"/>
      <c r="I27" s="746"/>
      <c r="J27" s="746"/>
      <c r="K27" s="746"/>
      <c r="L27" s="746"/>
    </row>
    <row r="28" spans="1:15" ht="16.5" customHeight="1">
      <c r="A28" s="19" t="s">
        <v>464</v>
      </c>
      <c r="B28" s="19"/>
      <c r="C28" s="19"/>
      <c r="D28" s="19"/>
      <c r="E28" s="19"/>
      <c r="F28" s="19"/>
      <c r="G28" s="19"/>
      <c r="H28" s="19"/>
      <c r="I28" s="19"/>
      <c r="J28" s="19"/>
      <c r="K28" s="19"/>
      <c r="L28" s="19"/>
    </row>
    <row r="29" spans="1:15" ht="26.25" customHeight="1">
      <c r="A29" s="1730"/>
      <c r="B29" s="1730"/>
      <c r="C29" s="1730"/>
      <c r="D29" s="1730"/>
      <c r="E29" s="1730"/>
      <c r="F29" s="1730"/>
      <c r="G29" s="1730"/>
      <c r="H29" s="1730"/>
      <c r="I29" s="1730"/>
      <c r="J29" s="1730"/>
      <c r="K29" s="1730"/>
      <c r="L29" s="1730"/>
    </row>
    <row r="30" spans="1:15">
      <c r="A30" s="19"/>
      <c r="B30" s="19"/>
      <c r="C30" s="19"/>
      <c r="D30" s="19"/>
      <c r="E30" s="19"/>
      <c r="F30" s="19"/>
      <c r="G30" s="19"/>
      <c r="H30" s="19"/>
      <c r="I30" s="19"/>
      <c r="J30" s="19"/>
      <c r="K30" s="19"/>
      <c r="L30" s="19"/>
    </row>
  </sheetData>
  <sheetProtection password="CB15" sheet="1" objects="1" scenarios="1"/>
  <mergeCells count="35">
    <mergeCell ref="A13:A15"/>
    <mergeCell ref="A16:A18"/>
    <mergeCell ref="A19:A20"/>
    <mergeCell ref="H5:I5"/>
    <mergeCell ref="A7:B12"/>
    <mergeCell ref="F7:F12"/>
    <mergeCell ref="I7:I12"/>
    <mergeCell ref="B14:C14"/>
    <mergeCell ref="A29:L29"/>
    <mergeCell ref="B20:C20"/>
    <mergeCell ref="A24:L24"/>
    <mergeCell ref="A26:L26"/>
    <mergeCell ref="L7:L12"/>
    <mergeCell ref="B13:C13"/>
    <mergeCell ref="B16:C16"/>
    <mergeCell ref="B17:C17"/>
    <mergeCell ref="B18:C18"/>
    <mergeCell ref="B19:C19"/>
    <mergeCell ref="A23:L23"/>
    <mergeCell ref="A25:L25"/>
    <mergeCell ref="A21:C21"/>
    <mergeCell ref="B15:C15"/>
    <mergeCell ref="G7:G12"/>
    <mergeCell ref="H7:H12"/>
    <mergeCell ref="L4:L6"/>
    <mergeCell ref="C5:E5"/>
    <mergeCell ref="F5:F6"/>
    <mergeCell ref="J5:J6"/>
    <mergeCell ref="K5:K6"/>
    <mergeCell ref="J7:J12"/>
    <mergeCell ref="A4:B6"/>
    <mergeCell ref="C4:G4"/>
    <mergeCell ref="H4:K4"/>
    <mergeCell ref="K7:K12"/>
    <mergeCell ref="G5:G6"/>
  </mergeCells>
  <hyperlinks>
    <hyperlink ref="M1" location="Indice!A1" display="volver al índice"/>
  </hyperlinks>
  <pageMargins left="0.70866141732283472" right="0.70866141732283472" top="0.74803149606299213" bottom="0.74803149606299213" header="0.31496062992125984" footer="0.31496062992125984"/>
  <pageSetup paperSize="9" scale="77"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AL66"/>
  <sheetViews>
    <sheetView showGridLines="0" zoomScaleNormal="100" workbookViewId="0">
      <selection activeCell="D5" sqref="D5"/>
    </sheetView>
  </sheetViews>
  <sheetFormatPr baseColWidth="10" defaultRowHeight="13.2"/>
  <cols>
    <col min="1" max="1" width="19.6640625" customWidth="1"/>
    <col min="2" max="2" width="28.109375" customWidth="1"/>
    <col min="3" max="11" width="15" customWidth="1"/>
    <col min="12" max="12" width="8.109375" customWidth="1"/>
  </cols>
  <sheetData>
    <row r="1" spans="1:38" ht="30.75" customHeight="1" thickTop="1" thickBot="1">
      <c r="A1" s="1642" t="s">
        <v>1158</v>
      </c>
      <c r="B1" s="1642"/>
      <c r="C1" s="1642"/>
      <c r="D1" s="1642"/>
      <c r="E1" s="1642"/>
      <c r="F1" s="1642"/>
      <c r="G1" s="1642"/>
      <c r="H1" s="1642"/>
      <c r="I1" s="1642"/>
      <c r="J1" s="1642"/>
      <c r="K1" s="1642"/>
      <c r="L1" s="172" t="s">
        <v>285</v>
      </c>
      <c r="M1" s="6"/>
      <c r="N1" s="6"/>
      <c r="O1" s="6"/>
      <c r="P1" s="6"/>
      <c r="Q1" s="6"/>
      <c r="R1" s="6"/>
      <c r="S1" s="6"/>
      <c r="T1" s="6"/>
      <c r="U1" s="6"/>
      <c r="V1" s="6"/>
      <c r="W1" s="6"/>
      <c r="X1" s="6"/>
      <c r="Y1" s="6"/>
      <c r="Z1" s="6"/>
      <c r="AA1" s="6"/>
      <c r="AB1" s="6"/>
      <c r="AC1" s="6"/>
      <c r="AD1" s="6"/>
      <c r="AE1" s="6"/>
      <c r="AF1" s="6"/>
      <c r="AG1" s="6"/>
      <c r="AH1" s="6"/>
      <c r="AI1" s="6"/>
      <c r="AJ1" s="6"/>
    </row>
    <row r="2" spans="1:38" ht="19.5" customHeight="1">
      <c r="A2" s="879" t="s">
        <v>148</v>
      </c>
      <c r="B2" s="468"/>
      <c r="C2" s="468"/>
      <c r="D2" s="468"/>
      <c r="E2" s="468"/>
      <c r="F2" s="468"/>
      <c r="G2" s="468"/>
      <c r="H2" s="468"/>
      <c r="I2" s="468"/>
      <c r="J2" s="468"/>
      <c r="K2" s="468"/>
      <c r="M2" s="6"/>
      <c r="N2" s="6"/>
      <c r="O2" s="6"/>
      <c r="P2" s="6"/>
      <c r="Q2" s="6"/>
      <c r="R2" s="6"/>
      <c r="S2" s="6"/>
      <c r="T2" s="6"/>
      <c r="U2" s="6"/>
      <c r="V2" s="6"/>
      <c r="W2" s="6"/>
      <c r="X2" s="6"/>
      <c r="Y2" s="6"/>
      <c r="Z2" s="6"/>
      <c r="AA2" s="6"/>
      <c r="AB2" s="6"/>
      <c r="AC2" s="6"/>
      <c r="AD2" s="6"/>
      <c r="AE2" s="6"/>
      <c r="AF2" s="6"/>
      <c r="AG2" s="6"/>
      <c r="AH2" s="6"/>
      <c r="AI2" s="6"/>
      <c r="AJ2" s="6"/>
    </row>
    <row r="3" spans="1:38">
      <c r="A3" s="468"/>
      <c r="B3" s="468"/>
      <c r="C3" s="468"/>
      <c r="D3" s="468"/>
      <c r="E3" s="468"/>
      <c r="F3" s="468"/>
      <c r="G3" s="468"/>
      <c r="H3" s="468"/>
      <c r="I3" s="468"/>
      <c r="J3" s="468"/>
      <c r="K3" s="468"/>
      <c r="L3" s="6"/>
      <c r="M3" s="6"/>
      <c r="N3" s="6"/>
      <c r="O3" s="6"/>
      <c r="P3" s="6"/>
      <c r="Q3" s="6"/>
      <c r="R3" s="6"/>
      <c r="S3" s="6"/>
      <c r="T3" s="6"/>
      <c r="U3" s="6"/>
      <c r="V3" s="6"/>
      <c r="W3" s="6"/>
      <c r="X3" s="6"/>
      <c r="Y3" s="6"/>
      <c r="Z3" s="6"/>
      <c r="AA3" s="6"/>
      <c r="AB3" s="6"/>
      <c r="AC3" s="6"/>
      <c r="AD3" s="6"/>
      <c r="AE3" s="6"/>
      <c r="AF3" s="6"/>
      <c r="AG3" s="6"/>
      <c r="AH3" s="6"/>
      <c r="AI3" s="6"/>
      <c r="AJ3" s="6"/>
      <c r="AK3" s="6"/>
      <c r="AL3" s="6"/>
    </row>
    <row r="4" spans="1:38" ht="39.75" customHeight="1" thickBot="1">
      <c r="A4" s="1580" t="s">
        <v>59</v>
      </c>
      <c r="B4" s="1581"/>
      <c r="C4" s="1705" t="s">
        <v>149</v>
      </c>
      <c r="D4" s="1706"/>
      <c r="E4" s="1707"/>
      <c r="F4" s="1705" t="s">
        <v>150</v>
      </c>
      <c r="G4" s="1706"/>
      <c r="H4" s="1707"/>
      <c r="I4" s="1705" t="s">
        <v>151</v>
      </c>
      <c r="J4" s="1706"/>
      <c r="K4" s="1706"/>
      <c r="L4" s="6"/>
      <c r="M4" s="6"/>
      <c r="N4" s="6"/>
      <c r="O4" s="6"/>
      <c r="P4" s="6"/>
      <c r="Q4" s="6"/>
      <c r="R4" s="6"/>
      <c r="S4" s="6"/>
      <c r="T4" s="6"/>
      <c r="U4" s="6"/>
      <c r="V4" s="6"/>
      <c r="W4" s="6"/>
      <c r="X4" s="6"/>
      <c r="Y4" s="6"/>
      <c r="Z4" s="6"/>
      <c r="AA4" s="6"/>
      <c r="AB4" s="6"/>
      <c r="AC4" s="6"/>
      <c r="AD4" s="6"/>
      <c r="AE4" s="6"/>
      <c r="AF4" s="6"/>
      <c r="AG4" s="6"/>
      <c r="AH4" s="6"/>
      <c r="AI4" s="6"/>
      <c r="AJ4" s="6"/>
      <c r="AK4" s="6"/>
      <c r="AL4" s="6"/>
    </row>
    <row r="5" spans="1:38" ht="64.5" customHeight="1" thickBot="1">
      <c r="A5" s="1582"/>
      <c r="B5" s="1583"/>
      <c r="C5" s="742" t="s">
        <v>127</v>
      </c>
      <c r="D5" s="742" t="s">
        <v>472</v>
      </c>
      <c r="E5" s="743" t="s">
        <v>129</v>
      </c>
      <c r="F5" s="742" t="s">
        <v>127</v>
      </c>
      <c r="G5" s="742" t="s">
        <v>472</v>
      </c>
      <c r="H5" s="743" t="s">
        <v>129</v>
      </c>
      <c r="I5" s="742" t="s">
        <v>127</v>
      </c>
      <c r="J5" s="742" t="s">
        <v>472</v>
      </c>
      <c r="K5" s="742" t="s">
        <v>129</v>
      </c>
      <c r="L5" s="6"/>
      <c r="M5" s="6"/>
      <c r="N5" s="6"/>
      <c r="O5" s="6"/>
      <c r="P5" s="6"/>
      <c r="Q5" s="6"/>
      <c r="R5" s="6"/>
      <c r="S5" s="6"/>
      <c r="T5" s="6"/>
      <c r="U5" s="6"/>
      <c r="V5" s="6"/>
      <c r="W5" s="6"/>
      <c r="X5" s="6"/>
      <c r="Y5" s="6"/>
      <c r="Z5" s="6"/>
      <c r="AA5" s="6"/>
      <c r="AB5" s="6"/>
      <c r="AC5" s="6"/>
      <c r="AD5" s="6"/>
      <c r="AE5" s="6"/>
      <c r="AF5" s="6"/>
      <c r="AG5" s="6"/>
      <c r="AH5" s="6"/>
      <c r="AI5" s="6"/>
      <c r="AJ5" s="6"/>
      <c r="AK5" s="6"/>
      <c r="AL5" s="6"/>
    </row>
    <row r="6" spans="1:38" ht="28.5" customHeight="1" thickBot="1">
      <c r="A6" s="1715" t="s">
        <v>31</v>
      </c>
      <c r="B6" s="1716"/>
      <c r="C6" s="1393">
        <v>5056008</v>
      </c>
      <c r="D6" s="1393">
        <v>62846</v>
      </c>
      <c r="E6" s="1396">
        <v>12430</v>
      </c>
      <c r="F6" s="1393">
        <v>4863725</v>
      </c>
      <c r="G6" s="1393">
        <v>59978</v>
      </c>
      <c r="H6" s="1396">
        <v>12332</v>
      </c>
      <c r="I6" s="1393">
        <v>192283</v>
      </c>
      <c r="J6" s="1393">
        <v>2868</v>
      </c>
      <c r="K6" s="1393">
        <v>14914</v>
      </c>
      <c r="L6" s="6"/>
      <c r="M6" s="6"/>
      <c r="N6" s="6"/>
      <c r="O6" s="6"/>
      <c r="P6" s="6"/>
      <c r="Q6" s="6"/>
      <c r="R6" s="6"/>
      <c r="S6" s="6"/>
      <c r="T6" s="6"/>
      <c r="U6" s="6"/>
      <c r="V6" s="6"/>
      <c r="W6" s="6"/>
      <c r="X6" s="6"/>
      <c r="Y6" s="6"/>
      <c r="Z6" s="6"/>
      <c r="AA6" s="6"/>
      <c r="AB6" s="6"/>
      <c r="AC6" s="6"/>
      <c r="AD6" s="6"/>
      <c r="AE6" s="6"/>
      <c r="AF6" s="6"/>
      <c r="AG6" s="6"/>
      <c r="AH6" s="6"/>
      <c r="AI6" s="6"/>
      <c r="AJ6" s="6"/>
      <c r="AK6" s="6"/>
      <c r="AL6" s="6"/>
    </row>
    <row r="7" spans="1:38" ht="28.5" customHeight="1" thickBot="1">
      <c r="A7" s="1741" t="s">
        <v>130</v>
      </c>
      <c r="B7" s="1742"/>
      <c r="C7" s="1399">
        <v>348966</v>
      </c>
      <c r="D7" s="1394">
        <v>6512</v>
      </c>
      <c r="E7" s="1397">
        <v>18660</v>
      </c>
      <c r="F7" s="1399">
        <v>300822</v>
      </c>
      <c r="G7" s="1394">
        <v>5840</v>
      </c>
      <c r="H7" s="1397">
        <v>19414</v>
      </c>
      <c r="I7" s="1399">
        <v>48144</v>
      </c>
      <c r="J7" s="1394">
        <v>671</v>
      </c>
      <c r="K7" s="1394">
        <v>13944</v>
      </c>
      <c r="L7" s="6"/>
      <c r="M7" s="6"/>
      <c r="N7" s="6"/>
      <c r="O7" s="6"/>
      <c r="P7" s="6"/>
      <c r="Q7" s="6"/>
      <c r="R7" s="6"/>
      <c r="S7" s="6"/>
      <c r="T7" s="6"/>
      <c r="U7" s="6"/>
      <c r="V7" s="6"/>
      <c r="W7" s="6"/>
      <c r="X7" s="6"/>
      <c r="Y7" s="6"/>
      <c r="Z7" s="6"/>
      <c r="AA7" s="6"/>
      <c r="AB7" s="6"/>
      <c r="AC7" s="6"/>
      <c r="AD7" s="6"/>
      <c r="AE7" s="6"/>
      <c r="AF7" s="6"/>
      <c r="AG7" s="6"/>
      <c r="AH7" s="6"/>
      <c r="AI7" s="6"/>
      <c r="AJ7" s="6"/>
      <c r="AK7" s="6"/>
      <c r="AL7" s="6"/>
    </row>
    <row r="8" spans="1:38" ht="28.5" customHeight="1">
      <c r="A8" s="1721" t="s">
        <v>604</v>
      </c>
      <c r="B8" s="702" t="s">
        <v>122</v>
      </c>
      <c r="C8" s="1400">
        <v>1297595</v>
      </c>
      <c r="D8" s="1395">
        <v>25236</v>
      </c>
      <c r="E8" s="1398">
        <v>19449</v>
      </c>
      <c r="F8" s="1395">
        <v>1166328</v>
      </c>
      <c r="G8" s="1395">
        <v>23174</v>
      </c>
      <c r="H8" s="1398">
        <v>19869</v>
      </c>
      <c r="I8" s="1395">
        <v>131267</v>
      </c>
      <c r="J8" s="1395">
        <v>2062</v>
      </c>
      <c r="K8" s="1395">
        <v>15711</v>
      </c>
      <c r="L8" s="6"/>
      <c r="M8" s="6"/>
      <c r="N8" s="6"/>
      <c r="O8" s="6"/>
      <c r="P8" s="6"/>
      <c r="Q8" s="6"/>
      <c r="R8" s="6"/>
      <c r="S8" s="6"/>
      <c r="T8" s="6"/>
      <c r="U8" s="6"/>
      <c r="V8" s="6"/>
      <c r="W8" s="6"/>
      <c r="X8" s="6"/>
      <c r="Y8" s="6"/>
      <c r="Z8" s="6"/>
      <c r="AA8" s="6"/>
      <c r="AB8" s="6"/>
      <c r="AC8" s="6"/>
      <c r="AD8" s="6"/>
      <c r="AE8" s="6"/>
      <c r="AF8" s="6"/>
      <c r="AG8" s="6"/>
      <c r="AH8" s="6"/>
      <c r="AI8" s="6"/>
      <c r="AJ8" s="6"/>
      <c r="AK8" s="6"/>
      <c r="AL8" s="6"/>
    </row>
    <row r="9" spans="1:38" ht="28.5" customHeight="1" thickBot="1">
      <c r="A9" s="1720"/>
      <c r="B9" s="1265" t="s">
        <v>152</v>
      </c>
      <c r="C9" s="1399">
        <v>3409447</v>
      </c>
      <c r="D9" s="1394">
        <v>31098</v>
      </c>
      <c r="E9" s="1397">
        <v>9121</v>
      </c>
      <c r="F9" s="1394">
        <v>3396575</v>
      </c>
      <c r="G9" s="1394">
        <v>30964</v>
      </c>
      <c r="H9" s="1397">
        <v>9116</v>
      </c>
      <c r="I9" s="1394">
        <v>12872</v>
      </c>
      <c r="J9" s="1394">
        <v>134</v>
      </c>
      <c r="K9" s="1394">
        <v>10417</v>
      </c>
      <c r="L9" s="6"/>
      <c r="M9" s="6"/>
      <c r="N9" s="6"/>
      <c r="O9" s="6"/>
      <c r="P9" s="6"/>
      <c r="Q9" s="6"/>
      <c r="R9" s="6"/>
      <c r="S9" s="6"/>
      <c r="T9" s="6"/>
      <c r="U9" s="6"/>
      <c r="V9" s="6"/>
      <c r="W9" s="6"/>
      <c r="X9" s="6"/>
      <c r="Y9" s="6"/>
      <c r="Z9" s="6"/>
      <c r="AA9" s="6"/>
      <c r="AB9" s="6"/>
      <c r="AC9" s="6"/>
      <c r="AD9" s="6"/>
      <c r="AE9" s="6"/>
      <c r="AF9" s="6"/>
      <c r="AG9" s="6"/>
      <c r="AH9" s="6"/>
      <c r="AI9" s="6"/>
      <c r="AJ9" s="6"/>
      <c r="AK9" s="6"/>
      <c r="AL9" s="6"/>
    </row>
    <row r="10" spans="1:38">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row>
    <row r="11" spans="1:38">
      <c r="A11" s="71"/>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row>
    <row r="12" spans="1:38" ht="18" customHeight="1">
      <c r="A12" s="100" t="s">
        <v>65</v>
      </c>
      <c r="B12" s="6"/>
      <c r="C12" s="113"/>
      <c r="D12" s="6"/>
      <c r="E12" s="113"/>
      <c r="F12" s="113"/>
      <c r="G12" s="6"/>
      <c r="H12" s="113"/>
      <c r="I12" s="113"/>
      <c r="J12" s="6"/>
      <c r="K12" s="113"/>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row>
    <row r="13" spans="1:38">
      <c r="A13" s="6"/>
      <c r="B13" s="6"/>
      <c r="C13" s="113"/>
      <c r="D13" s="6"/>
      <c r="E13" s="288"/>
      <c r="F13" s="113"/>
      <c r="G13" s="6"/>
      <c r="H13" s="113"/>
      <c r="I13" s="113"/>
      <c r="J13" s="6"/>
      <c r="K13" s="113"/>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row>
    <row r="14" spans="1:38" s="6" customFormat="1"/>
    <row r="15" spans="1:38" s="6" customFormat="1">
      <c r="D15" s="71"/>
    </row>
    <row r="16" spans="1:38" s="6" customFormat="1">
      <c r="C16" s="364"/>
      <c r="D16" s="364"/>
      <c r="E16" s="364"/>
      <c r="F16" s="364"/>
      <c r="G16" s="364"/>
      <c r="H16" s="364"/>
      <c r="I16" s="364"/>
      <c r="J16" s="364"/>
      <c r="K16" s="364"/>
    </row>
    <row r="17" spans="2:11" s="6" customFormat="1">
      <c r="C17" s="364"/>
      <c r="D17" s="364"/>
      <c r="E17" s="364"/>
      <c r="F17" s="364"/>
      <c r="G17" s="364"/>
      <c r="H17" s="364"/>
      <c r="I17" s="364"/>
      <c r="J17" s="364"/>
      <c r="K17" s="364"/>
    </row>
    <row r="18" spans="2:11" s="6" customFormat="1">
      <c r="C18" s="364"/>
      <c r="D18" s="364"/>
      <c r="E18" s="364"/>
      <c r="F18" s="364"/>
      <c r="G18" s="364"/>
      <c r="H18" s="364"/>
      <c r="I18" s="364"/>
      <c r="J18" s="364"/>
      <c r="K18" s="364"/>
    </row>
    <row r="19" spans="2:11" s="6" customFormat="1">
      <c r="B19" s="71"/>
      <c r="C19" s="364"/>
      <c r="D19" s="364"/>
      <c r="E19" s="364"/>
      <c r="F19" s="364"/>
      <c r="G19" s="364"/>
      <c r="H19" s="364"/>
      <c r="I19" s="364"/>
      <c r="J19" s="364"/>
      <c r="K19" s="364"/>
    </row>
    <row r="20" spans="2:11" s="6" customFormat="1">
      <c r="B20" s="71"/>
    </row>
    <row r="21" spans="2:11" s="6" customFormat="1"/>
    <row r="22" spans="2:11" s="6" customFormat="1"/>
    <row r="23" spans="2:11" s="6" customFormat="1"/>
    <row r="24" spans="2:11" s="6" customFormat="1"/>
    <row r="25" spans="2:11" s="6" customFormat="1"/>
    <row r="26" spans="2:11" s="6" customFormat="1"/>
    <row r="27" spans="2:11" s="6" customFormat="1"/>
    <row r="28" spans="2:11" s="6" customFormat="1"/>
    <row r="29" spans="2:11" s="6" customFormat="1"/>
    <row r="30" spans="2:11" s="6" customFormat="1"/>
    <row r="31" spans="2:11" s="6" customFormat="1"/>
    <row r="32" spans="2:11" s="6" customFormat="1"/>
    <row r="33" s="6" customFormat="1"/>
    <row r="34" s="6" customFormat="1"/>
    <row r="35" s="6" customFormat="1"/>
    <row r="36" s="6" customFormat="1"/>
    <row r="37" s="6" customFormat="1"/>
    <row r="38" s="6" customFormat="1"/>
    <row r="39" s="6" customFormat="1"/>
    <row r="40" s="6" customFormat="1"/>
    <row r="41" s="6" customFormat="1"/>
    <row r="42" s="6" customFormat="1"/>
    <row r="43" s="6" customFormat="1"/>
    <row r="44" s="6" customFormat="1"/>
    <row r="45" s="6" customFormat="1"/>
    <row r="46" s="6" customFormat="1"/>
    <row r="47" s="6" customFormat="1"/>
    <row r="48" s="6" customFormat="1"/>
    <row r="49" s="6" customFormat="1"/>
    <row r="50" s="6" customFormat="1"/>
    <row r="51" s="6" customFormat="1"/>
    <row r="52" s="6" customFormat="1"/>
    <row r="53" s="6" customFormat="1"/>
    <row r="54" s="6" customFormat="1"/>
    <row r="55" s="6" customFormat="1"/>
    <row r="56" s="6" customFormat="1"/>
    <row r="57" s="6" customFormat="1"/>
    <row r="58" s="6" customFormat="1"/>
    <row r="59" s="6" customFormat="1"/>
    <row r="60" s="6" customFormat="1"/>
    <row r="61" s="6" customFormat="1"/>
    <row r="62" s="6" customFormat="1"/>
    <row r="63" s="6" customFormat="1"/>
    <row r="64" s="6" customFormat="1"/>
    <row r="65" s="6" customFormat="1"/>
    <row r="66" s="6" customFormat="1"/>
  </sheetData>
  <sheetProtection password="CB15" sheet="1" objects="1" scenarios="1"/>
  <mergeCells count="8">
    <mergeCell ref="A1:K1"/>
    <mergeCell ref="A8:A9"/>
    <mergeCell ref="A4:B5"/>
    <mergeCell ref="C4:E4"/>
    <mergeCell ref="F4:H4"/>
    <mergeCell ref="I4:K4"/>
    <mergeCell ref="A6:B6"/>
    <mergeCell ref="A7:B7"/>
  </mergeCells>
  <hyperlinks>
    <hyperlink ref="L1" location="Indice!A1" display="volver al índice"/>
  </hyperlinks>
  <pageMargins left="0.70866141732283472" right="0.70866141732283472" top="0.74803149606299213" bottom="0.74803149606299213" header="0.31496062992125984" footer="0.31496062992125984"/>
  <pageSetup paperSize="9" scale="73"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H69"/>
  <sheetViews>
    <sheetView showGridLines="0" zoomScaleNormal="100" workbookViewId="0">
      <selection sqref="A1:F1"/>
    </sheetView>
  </sheetViews>
  <sheetFormatPr baseColWidth="10" defaultRowHeight="13.2"/>
  <cols>
    <col min="1" max="1" width="17.5546875" customWidth="1"/>
    <col min="2" max="2" width="18" customWidth="1"/>
    <col min="3" max="3" width="15.44140625" customWidth="1"/>
    <col min="4" max="4" width="16.5546875" customWidth="1"/>
    <col min="5" max="5" width="15.44140625" customWidth="1"/>
    <col min="6" max="6" width="11" customWidth="1"/>
    <col min="7" max="7" width="8.109375" customWidth="1"/>
  </cols>
  <sheetData>
    <row r="1" spans="1:8" ht="29.25" customHeight="1" thickTop="1" thickBot="1">
      <c r="A1" s="1642" t="s">
        <v>634</v>
      </c>
      <c r="B1" s="1642"/>
      <c r="C1" s="1642"/>
      <c r="D1" s="1642"/>
      <c r="E1" s="1642"/>
      <c r="F1" s="1642"/>
      <c r="G1" s="172" t="s">
        <v>285</v>
      </c>
    </row>
    <row r="2" spans="1:8" ht="24.75" customHeight="1">
      <c r="A2" s="880" t="s">
        <v>153</v>
      </c>
      <c r="B2" s="881"/>
      <c r="C2" s="881"/>
      <c r="D2" s="881"/>
      <c r="E2" s="881"/>
      <c r="F2" s="881"/>
    </row>
    <row r="3" spans="1:8" ht="15" customHeight="1">
      <c r="A3" s="468"/>
      <c r="B3" s="468"/>
      <c r="C3" s="468"/>
      <c r="D3" s="468"/>
      <c r="E3" s="468"/>
      <c r="F3" s="468"/>
    </row>
    <row r="4" spans="1:8" ht="21.75" customHeight="1" thickBot="1">
      <c r="A4" s="1581" t="s">
        <v>154</v>
      </c>
      <c r="B4" s="1600" t="s">
        <v>1159</v>
      </c>
      <c r="C4" s="1603" t="s">
        <v>122</v>
      </c>
      <c r="D4" s="1583"/>
      <c r="E4" s="1603" t="s">
        <v>152</v>
      </c>
      <c r="F4" s="1582"/>
    </row>
    <row r="5" spans="1:8" ht="21" customHeight="1" thickBot="1">
      <c r="A5" s="1583"/>
      <c r="B5" s="1601"/>
      <c r="C5" s="882" t="s">
        <v>155</v>
      </c>
      <c r="D5" s="883" t="s">
        <v>156</v>
      </c>
      <c r="E5" s="882" t="s">
        <v>155</v>
      </c>
      <c r="F5" s="846" t="s">
        <v>156</v>
      </c>
      <c r="G5" s="6"/>
    </row>
    <row r="6" spans="1:8" ht="18" customHeight="1" thickBot="1">
      <c r="A6" s="884" t="s">
        <v>0</v>
      </c>
      <c r="B6" s="885">
        <v>4562902</v>
      </c>
      <c r="C6" s="291">
        <v>757686</v>
      </c>
      <c r="D6" s="886">
        <v>408641</v>
      </c>
      <c r="E6" s="291">
        <v>898619</v>
      </c>
      <c r="F6" s="292">
        <v>2497956</v>
      </c>
      <c r="G6" s="123"/>
    </row>
    <row r="7" spans="1:8" ht="25.5" customHeight="1" thickBot="1">
      <c r="A7" s="751" t="s">
        <v>157</v>
      </c>
      <c r="B7" s="887">
        <v>133</v>
      </c>
      <c r="C7" s="289">
        <v>79</v>
      </c>
      <c r="D7" s="887">
        <v>39</v>
      </c>
      <c r="E7" s="289">
        <v>6</v>
      </c>
      <c r="F7" s="289">
        <v>9</v>
      </c>
      <c r="G7" s="122"/>
    </row>
    <row r="8" spans="1:8" ht="14.85" customHeight="1" thickBot="1">
      <c r="A8" s="751">
        <v>50</v>
      </c>
      <c r="B8" s="888">
        <v>88</v>
      </c>
      <c r="C8" s="290">
        <v>56</v>
      </c>
      <c r="D8" s="888">
        <v>26</v>
      </c>
      <c r="E8" s="290">
        <v>3</v>
      </c>
      <c r="F8" s="290">
        <v>3</v>
      </c>
      <c r="G8" s="122"/>
    </row>
    <row r="9" spans="1:8" ht="14.85" customHeight="1" thickBot="1">
      <c r="A9" s="751">
        <v>51</v>
      </c>
      <c r="B9" s="888">
        <v>191</v>
      </c>
      <c r="C9" s="290">
        <v>130</v>
      </c>
      <c r="D9" s="888">
        <v>46</v>
      </c>
      <c r="E9" s="290">
        <v>10</v>
      </c>
      <c r="F9" s="290">
        <v>5</v>
      </c>
      <c r="G9" s="122"/>
    </row>
    <row r="10" spans="1:8" ht="14.85" customHeight="1" thickBot="1">
      <c r="A10" s="751">
        <v>52</v>
      </c>
      <c r="B10" s="888">
        <v>332</v>
      </c>
      <c r="C10" s="290">
        <v>251</v>
      </c>
      <c r="D10" s="888">
        <v>53</v>
      </c>
      <c r="E10" s="290">
        <v>16</v>
      </c>
      <c r="F10" s="290">
        <v>12</v>
      </c>
      <c r="G10" s="122"/>
      <c r="H10" s="236"/>
    </row>
    <row r="11" spans="1:8" ht="14.85" customHeight="1" thickBot="1">
      <c r="A11" s="751">
        <v>53</v>
      </c>
      <c r="B11" s="888">
        <v>442</v>
      </c>
      <c r="C11" s="290">
        <v>339</v>
      </c>
      <c r="D11" s="888">
        <v>74</v>
      </c>
      <c r="E11" s="290">
        <v>17</v>
      </c>
      <c r="F11" s="290">
        <v>12</v>
      </c>
      <c r="G11" s="122"/>
    </row>
    <row r="12" spans="1:8" ht="14.85" customHeight="1" thickBot="1">
      <c r="A12" s="751">
        <v>54</v>
      </c>
      <c r="B12" s="888">
        <v>765</v>
      </c>
      <c r="C12" s="290">
        <v>553</v>
      </c>
      <c r="D12" s="888">
        <v>84</v>
      </c>
      <c r="E12" s="290">
        <v>109</v>
      </c>
      <c r="F12" s="290">
        <v>19</v>
      </c>
      <c r="G12" s="122"/>
    </row>
    <row r="13" spans="1:8" ht="14.85" customHeight="1" thickBot="1">
      <c r="A13" s="751">
        <v>55</v>
      </c>
      <c r="B13" s="888">
        <v>2089</v>
      </c>
      <c r="C13" s="290">
        <v>1330</v>
      </c>
      <c r="D13" s="888">
        <v>139</v>
      </c>
      <c r="E13" s="290">
        <v>587</v>
      </c>
      <c r="F13" s="290">
        <v>33</v>
      </c>
      <c r="G13" s="122"/>
    </row>
    <row r="14" spans="1:8" ht="14.85" customHeight="1" thickBot="1">
      <c r="A14" s="751">
        <v>56</v>
      </c>
      <c r="B14" s="888">
        <v>3735</v>
      </c>
      <c r="C14" s="290">
        <v>2639</v>
      </c>
      <c r="D14" s="888">
        <v>159</v>
      </c>
      <c r="E14" s="290">
        <v>879</v>
      </c>
      <c r="F14" s="290">
        <v>58</v>
      </c>
      <c r="G14" s="122"/>
    </row>
    <row r="15" spans="1:8" ht="14.85" customHeight="1" thickBot="1">
      <c r="A15" s="751">
        <v>57</v>
      </c>
      <c r="B15" s="888">
        <v>3769</v>
      </c>
      <c r="C15" s="290">
        <v>3015</v>
      </c>
      <c r="D15" s="888">
        <v>195</v>
      </c>
      <c r="E15" s="290">
        <v>477</v>
      </c>
      <c r="F15" s="290">
        <v>82</v>
      </c>
      <c r="G15" s="122"/>
    </row>
    <row r="16" spans="1:8" ht="14.85" customHeight="1" thickBot="1">
      <c r="A16" s="751">
        <v>58</v>
      </c>
      <c r="B16" s="888">
        <v>5626</v>
      </c>
      <c r="C16" s="290">
        <v>4540</v>
      </c>
      <c r="D16" s="888">
        <v>297</v>
      </c>
      <c r="E16" s="290">
        <v>683</v>
      </c>
      <c r="F16" s="290">
        <v>106</v>
      </c>
      <c r="G16" s="122"/>
    </row>
    <row r="17" spans="1:7" ht="14.85" customHeight="1" thickBot="1">
      <c r="A17" s="751">
        <v>59</v>
      </c>
      <c r="B17" s="888">
        <v>7198</v>
      </c>
      <c r="C17" s="290">
        <v>5587</v>
      </c>
      <c r="D17" s="888">
        <v>404</v>
      </c>
      <c r="E17" s="290">
        <v>1013</v>
      </c>
      <c r="F17" s="290">
        <v>194</v>
      </c>
      <c r="G17" s="122"/>
    </row>
    <row r="18" spans="1:7" ht="14.85" customHeight="1" thickBot="1">
      <c r="A18" s="751">
        <v>60</v>
      </c>
      <c r="B18" s="888">
        <v>36478</v>
      </c>
      <c r="C18" s="290">
        <v>6645</v>
      </c>
      <c r="D18" s="888">
        <v>6924</v>
      </c>
      <c r="E18" s="290">
        <v>1454</v>
      </c>
      <c r="F18" s="290">
        <v>21455</v>
      </c>
      <c r="G18" s="122"/>
    </row>
    <row r="19" spans="1:7" ht="14.85" customHeight="1" thickBot="1">
      <c r="A19" s="751">
        <v>61</v>
      </c>
      <c r="B19" s="888">
        <v>99018</v>
      </c>
      <c r="C19" s="290">
        <v>8016</v>
      </c>
      <c r="D19" s="888">
        <v>12556</v>
      </c>
      <c r="E19" s="290">
        <v>2193</v>
      </c>
      <c r="F19" s="290">
        <v>76253</v>
      </c>
      <c r="G19" s="122"/>
    </row>
    <row r="20" spans="1:7" ht="14.85" customHeight="1" thickBot="1">
      <c r="A20" s="751">
        <v>62</v>
      </c>
      <c r="B20" s="888">
        <v>149037</v>
      </c>
      <c r="C20" s="290">
        <v>8988</v>
      </c>
      <c r="D20" s="888">
        <v>12638</v>
      </c>
      <c r="E20" s="290">
        <v>3162</v>
      </c>
      <c r="F20" s="290">
        <v>124249</v>
      </c>
      <c r="G20" s="122"/>
    </row>
    <row r="21" spans="1:7" ht="14.85" customHeight="1" thickBot="1">
      <c r="A21" s="751">
        <v>63</v>
      </c>
      <c r="B21" s="888">
        <v>158765</v>
      </c>
      <c r="C21" s="290">
        <v>9193</v>
      </c>
      <c r="D21" s="888">
        <v>12881</v>
      </c>
      <c r="E21" s="290">
        <v>4227</v>
      </c>
      <c r="F21" s="290">
        <v>132464</v>
      </c>
      <c r="G21" s="122"/>
    </row>
    <row r="22" spans="1:7" ht="14.85" customHeight="1" thickBot="1">
      <c r="A22" s="751">
        <v>64</v>
      </c>
      <c r="B22" s="888">
        <v>159881</v>
      </c>
      <c r="C22" s="290">
        <v>10229</v>
      </c>
      <c r="D22" s="888">
        <v>13703</v>
      </c>
      <c r="E22" s="290">
        <v>5689</v>
      </c>
      <c r="F22" s="290">
        <v>130260</v>
      </c>
      <c r="G22" s="122"/>
    </row>
    <row r="23" spans="1:7" ht="14.85" customHeight="1" thickBot="1">
      <c r="A23" s="751">
        <v>65</v>
      </c>
      <c r="B23" s="888">
        <v>188130</v>
      </c>
      <c r="C23" s="290">
        <v>28444</v>
      </c>
      <c r="D23" s="888">
        <v>15481</v>
      </c>
      <c r="E23" s="290">
        <v>14188</v>
      </c>
      <c r="F23" s="290">
        <v>130017</v>
      </c>
      <c r="G23" s="122"/>
    </row>
    <row r="24" spans="1:7" ht="14.85" customHeight="1" thickBot="1">
      <c r="A24" s="751">
        <v>66</v>
      </c>
      <c r="B24" s="888">
        <v>216076</v>
      </c>
      <c r="C24" s="290">
        <v>42235</v>
      </c>
      <c r="D24" s="888">
        <v>16606</v>
      </c>
      <c r="E24" s="290">
        <v>32572</v>
      </c>
      <c r="F24" s="290">
        <v>124663</v>
      </c>
      <c r="G24" s="122"/>
    </row>
    <row r="25" spans="1:7" ht="14.85" customHeight="1" thickBot="1">
      <c r="A25" s="751">
        <v>67</v>
      </c>
      <c r="B25" s="888">
        <v>258491</v>
      </c>
      <c r="C25" s="290">
        <v>42265</v>
      </c>
      <c r="D25" s="888">
        <v>17246</v>
      </c>
      <c r="E25" s="290">
        <v>76766</v>
      </c>
      <c r="F25" s="290">
        <v>122214</v>
      </c>
      <c r="G25" s="122"/>
    </row>
    <row r="26" spans="1:7" ht="14.85" customHeight="1" thickBot="1">
      <c r="A26" s="751">
        <v>68</v>
      </c>
      <c r="B26" s="888">
        <v>256698</v>
      </c>
      <c r="C26" s="290">
        <v>41543</v>
      </c>
      <c r="D26" s="888">
        <v>17386</v>
      </c>
      <c r="E26" s="290">
        <v>78506</v>
      </c>
      <c r="F26" s="290">
        <v>119263</v>
      </c>
      <c r="G26" s="122"/>
    </row>
    <row r="27" spans="1:7" ht="14.85" customHeight="1" thickBot="1">
      <c r="A27" s="751">
        <v>69</v>
      </c>
      <c r="B27" s="888">
        <v>249962</v>
      </c>
      <c r="C27" s="290">
        <v>40859</v>
      </c>
      <c r="D27" s="888">
        <v>17591</v>
      </c>
      <c r="E27" s="290">
        <v>74934</v>
      </c>
      <c r="F27" s="290">
        <v>116578</v>
      </c>
      <c r="G27" s="122"/>
    </row>
    <row r="28" spans="1:7" ht="14.85" customHeight="1" thickBot="1">
      <c r="A28" s="751">
        <v>70</v>
      </c>
      <c r="B28" s="888">
        <v>243987</v>
      </c>
      <c r="C28" s="290">
        <v>40703</v>
      </c>
      <c r="D28" s="888">
        <v>18208</v>
      </c>
      <c r="E28" s="290">
        <v>70588</v>
      </c>
      <c r="F28" s="290">
        <v>114488</v>
      </c>
      <c r="G28" s="122"/>
    </row>
    <row r="29" spans="1:7" ht="14.85" customHeight="1" thickBot="1">
      <c r="A29" s="751">
        <v>71</v>
      </c>
      <c r="B29" s="888">
        <v>234669</v>
      </c>
      <c r="C29" s="290">
        <v>39097</v>
      </c>
      <c r="D29" s="888">
        <v>17701</v>
      </c>
      <c r="E29" s="290">
        <v>66871</v>
      </c>
      <c r="F29" s="290">
        <v>111000</v>
      </c>
      <c r="G29" s="122"/>
    </row>
    <row r="30" spans="1:7" ht="14.85" customHeight="1" thickBot="1">
      <c r="A30" s="751">
        <v>72</v>
      </c>
      <c r="B30" s="888">
        <v>222864</v>
      </c>
      <c r="C30" s="290">
        <v>38515</v>
      </c>
      <c r="D30" s="888">
        <v>17270</v>
      </c>
      <c r="E30" s="290">
        <v>60870</v>
      </c>
      <c r="F30" s="290">
        <v>106209</v>
      </c>
      <c r="G30" s="122"/>
    </row>
    <row r="31" spans="1:7" ht="14.85" customHeight="1" thickBot="1">
      <c r="A31" s="751">
        <v>73</v>
      </c>
      <c r="B31" s="888">
        <v>217129</v>
      </c>
      <c r="C31" s="290">
        <v>37611</v>
      </c>
      <c r="D31" s="888">
        <v>17834</v>
      </c>
      <c r="E31" s="290">
        <v>58002</v>
      </c>
      <c r="F31" s="290">
        <v>103682</v>
      </c>
      <c r="G31" s="122"/>
    </row>
    <row r="32" spans="1:7" ht="14.85" customHeight="1" thickBot="1">
      <c r="A32" s="751">
        <v>74</v>
      </c>
      <c r="B32" s="888">
        <v>201277</v>
      </c>
      <c r="C32" s="290">
        <v>34984</v>
      </c>
      <c r="D32" s="888">
        <v>16995</v>
      </c>
      <c r="E32" s="290">
        <v>52130</v>
      </c>
      <c r="F32" s="290">
        <v>97168</v>
      </c>
      <c r="G32" s="122"/>
    </row>
    <row r="33" spans="1:7" ht="14.85" customHeight="1" thickBot="1">
      <c r="A33" s="751">
        <v>75</v>
      </c>
      <c r="B33" s="888">
        <v>186121</v>
      </c>
      <c r="C33" s="290">
        <v>31812</v>
      </c>
      <c r="D33" s="888">
        <v>16599</v>
      </c>
      <c r="E33" s="290">
        <v>47473</v>
      </c>
      <c r="F33" s="290">
        <v>90237</v>
      </c>
      <c r="G33" s="122"/>
    </row>
    <row r="34" spans="1:7" ht="14.85" customHeight="1" thickBot="1">
      <c r="A34" s="751">
        <v>76</v>
      </c>
      <c r="B34" s="888">
        <v>171381</v>
      </c>
      <c r="C34" s="290">
        <v>30125</v>
      </c>
      <c r="D34" s="888">
        <v>16500</v>
      </c>
      <c r="E34" s="290">
        <v>42039</v>
      </c>
      <c r="F34" s="290">
        <v>82717</v>
      </c>
      <c r="G34" s="122"/>
    </row>
    <row r="35" spans="1:7" ht="14.85" customHeight="1" thickBot="1">
      <c r="A35" s="751">
        <v>77</v>
      </c>
      <c r="B35" s="888">
        <v>161143</v>
      </c>
      <c r="C35" s="290">
        <v>30259</v>
      </c>
      <c r="D35" s="888">
        <v>16695</v>
      </c>
      <c r="E35" s="290">
        <v>36792</v>
      </c>
      <c r="F35" s="290">
        <v>77397</v>
      </c>
      <c r="G35" s="122"/>
    </row>
    <row r="36" spans="1:7" ht="14.85" customHeight="1" thickBot="1">
      <c r="A36" s="751">
        <v>78</v>
      </c>
      <c r="B36" s="888">
        <v>156866</v>
      </c>
      <c r="C36" s="290">
        <v>31714</v>
      </c>
      <c r="D36" s="888">
        <v>17605</v>
      </c>
      <c r="E36" s="290">
        <v>31963</v>
      </c>
      <c r="F36" s="290">
        <v>75584</v>
      </c>
      <c r="G36" s="122"/>
    </row>
    <row r="37" spans="1:7" ht="14.85" customHeight="1" thickBot="1">
      <c r="A37" s="751">
        <v>79</v>
      </c>
      <c r="B37" s="888">
        <v>139342</v>
      </c>
      <c r="C37" s="290">
        <v>29666</v>
      </c>
      <c r="D37" s="888">
        <v>15888</v>
      </c>
      <c r="E37" s="290">
        <v>25852</v>
      </c>
      <c r="F37" s="290">
        <v>67936</v>
      </c>
      <c r="G37" s="122"/>
    </row>
    <row r="38" spans="1:7" ht="14.85" customHeight="1" thickBot="1">
      <c r="A38" s="751">
        <v>80</v>
      </c>
      <c r="B38" s="888">
        <v>122959</v>
      </c>
      <c r="C38" s="290">
        <v>27224</v>
      </c>
      <c r="D38" s="888">
        <v>13107</v>
      </c>
      <c r="E38" s="290">
        <v>21208</v>
      </c>
      <c r="F38" s="290">
        <v>61420</v>
      </c>
      <c r="G38" s="122"/>
    </row>
    <row r="39" spans="1:7" ht="14.85" customHeight="1" thickBot="1">
      <c r="A39" s="751">
        <v>81</v>
      </c>
      <c r="B39" s="888">
        <v>113401</v>
      </c>
      <c r="C39" s="290">
        <v>25716</v>
      </c>
      <c r="D39" s="888">
        <v>12060</v>
      </c>
      <c r="E39" s="290">
        <v>18050</v>
      </c>
      <c r="F39" s="290">
        <v>57575</v>
      </c>
      <c r="G39" s="122"/>
    </row>
    <row r="40" spans="1:7" ht="14.85" customHeight="1" thickBot="1">
      <c r="A40" s="751">
        <v>82</v>
      </c>
      <c r="B40" s="888">
        <v>101601</v>
      </c>
      <c r="C40" s="290">
        <v>23886</v>
      </c>
      <c r="D40" s="888">
        <v>11623</v>
      </c>
      <c r="E40" s="290">
        <v>14506</v>
      </c>
      <c r="F40" s="290">
        <v>51586</v>
      </c>
      <c r="G40" s="122"/>
    </row>
    <row r="41" spans="1:7" ht="14.85" customHeight="1" thickBot="1">
      <c r="A41" s="751">
        <v>83</v>
      </c>
      <c r="B41" s="888">
        <v>92789</v>
      </c>
      <c r="C41" s="290">
        <v>22336</v>
      </c>
      <c r="D41" s="888">
        <v>11820</v>
      </c>
      <c r="E41" s="290">
        <v>11793</v>
      </c>
      <c r="F41" s="290">
        <v>46840</v>
      </c>
      <c r="G41" s="122"/>
    </row>
    <row r="42" spans="1:7" ht="14.85" customHeight="1" thickBot="1">
      <c r="A42" s="751">
        <v>84</v>
      </c>
      <c r="B42" s="888">
        <v>76843</v>
      </c>
      <c r="C42" s="290">
        <v>17251</v>
      </c>
      <c r="D42" s="888">
        <v>10100</v>
      </c>
      <c r="E42" s="290">
        <v>9177</v>
      </c>
      <c r="F42" s="290">
        <v>40315</v>
      </c>
      <c r="G42" s="122"/>
    </row>
    <row r="43" spans="1:7" ht="14.85" customHeight="1" thickBot="1">
      <c r="A43" s="751">
        <v>85</v>
      </c>
      <c r="B43" s="888">
        <v>61983</v>
      </c>
      <c r="C43" s="290">
        <v>10734</v>
      </c>
      <c r="D43" s="888">
        <v>7230</v>
      </c>
      <c r="E43" s="290">
        <v>7404</v>
      </c>
      <c r="F43" s="290">
        <v>36615</v>
      </c>
      <c r="G43" s="122"/>
    </row>
    <row r="44" spans="1:7" ht="14.85" customHeight="1" thickBot="1">
      <c r="A44" s="751">
        <v>86</v>
      </c>
      <c r="B44" s="888">
        <v>54891</v>
      </c>
      <c r="C44" s="290">
        <v>8864</v>
      </c>
      <c r="D44" s="888">
        <v>6224</v>
      </c>
      <c r="E44" s="290">
        <v>6464</v>
      </c>
      <c r="F44" s="290">
        <v>33339</v>
      </c>
      <c r="G44" s="122"/>
    </row>
    <row r="45" spans="1:7" ht="14.85" customHeight="1" thickBot="1">
      <c r="A45" s="751">
        <v>87</v>
      </c>
      <c r="B45" s="888">
        <v>47270</v>
      </c>
      <c r="C45" s="290">
        <v>7324</v>
      </c>
      <c r="D45" s="888">
        <v>5116</v>
      </c>
      <c r="E45" s="290">
        <v>5041</v>
      </c>
      <c r="F45" s="290">
        <v>29789</v>
      </c>
      <c r="G45" s="122"/>
    </row>
    <row r="46" spans="1:7" ht="14.85" customHeight="1" thickBot="1">
      <c r="A46" s="751">
        <v>88</v>
      </c>
      <c r="B46" s="888">
        <v>39152</v>
      </c>
      <c r="C46" s="290">
        <v>5470</v>
      </c>
      <c r="D46" s="888">
        <v>3915</v>
      </c>
      <c r="E46" s="290">
        <v>3949</v>
      </c>
      <c r="F46" s="290">
        <v>25818</v>
      </c>
      <c r="G46" s="122"/>
    </row>
    <row r="47" spans="1:7" ht="14.85" customHeight="1" thickBot="1">
      <c r="A47" s="751">
        <v>89</v>
      </c>
      <c r="B47" s="888">
        <v>30729</v>
      </c>
      <c r="C47" s="290">
        <v>3637</v>
      </c>
      <c r="D47" s="888">
        <v>3074</v>
      </c>
      <c r="E47" s="290">
        <v>3128</v>
      </c>
      <c r="F47" s="290">
        <v>20890</v>
      </c>
      <c r="G47" s="122"/>
    </row>
    <row r="48" spans="1:7" ht="14.85" customHeight="1" thickBot="1">
      <c r="A48" s="751">
        <v>90</v>
      </c>
      <c r="B48" s="888">
        <v>23185</v>
      </c>
      <c r="C48" s="290">
        <v>1480</v>
      </c>
      <c r="D48" s="888">
        <v>2231</v>
      </c>
      <c r="E48" s="290">
        <v>2355</v>
      </c>
      <c r="F48" s="290">
        <v>17119</v>
      </c>
      <c r="G48" s="122"/>
    </row>
    <row r="49" spans="1:8" ht="14.85" customHeight="1" thickBot="1">
      <c r="A49" s="751">
        <v>91</v>
      </c>
      <c r="B49" s="888">
        <v>18116</v>
      </c>
      <c r="C49" s="290">
        <v>984</v>
      </c>
      <c r="D49" s="888">
        <v>1675</v>
      </c>
      <c r="E49" s="290">
        <v>1714</v>
      </c>
      <c r="F49" s="290">
        <v>13743</v>
      </c>
      <c r="G49" s="122"/>
    </row>
    <row r="50" spans="1:8" ht="14.85" customHeight="1" thickBot="1">
      <c r="A50" s="751">
        <v>92</v>
      </c>
      <c r="B50" s="888">
        <v>13867</v>
      </c>
      <c r="C50" s="290">
        <v>543</v>
      </c>
      <c r="D50" s="888">
        <v>1307</v>
      </c>
      <c r="E50" s="290">
        <v>1257</v>
      </c>
      <c r="F50" s="290">
        <v>10760</v>
      </c>
      <c r="G50" s="122"/>
    </row>
    <row r="51" spans="1:8" ht="14.85" customHeight="1" thickBot="1">
      <c r="A51" s="751">
        <v>93</v>
      </c>
      <c r="B51" s="888">
        <v>10437</v>
      </c>
      <c r="C51" s="290">
        <v>363</v>
      </c>
      <c r="D51" s="888">
        <v>1038</v>
      </c>
      <c r="E51" s="290">
        <v>832</v>
      </c>
      <c r="F51" s="290">
        <v>8204</v>
      </c>
      <c r="G51" s="122"/>
    </row>
    <row r="52" spans="1:8" ht="14.85" customHeight="1" thickBot="1">
      <c r="A52" s="751">
        <v>94</v>
      </c>
      <c r="B52" s="888">
        <v>7641</v>
      </c>
      <c r="C52" s="290">
        <v>184</v>
      </c>
      <c r="D52" s="888">
        <v>717</v>
      </c>
      <c r="E52" s="290">
        <v>570</v>
      </c>
      <c r="F52" s="290">
        <v>6170</v>
      </c>
      <c r="G52" s="122"/>
    </row>
    <row r="53" spans="1:8" ht="14.85" customHeight="1" thickBot="1">
      <c r="A53" s="751" t="s">
        <v>73</v>
      </c>
      <c r="B53" s="888">
        <v>16341</v>
      </c>
      <c r="C53" s="290">
        <v>266</v>
      </c>
      <c r="D53" s="888">
        <v>1580</v>
      </c>
      <c r="E53" s="290">
        <v>1099</v>
      </c>
      <c r="F53" s="290">
        <v>13396</v>
      </c>
      <c r="G53" s="122"/>
    </row>
    <row r="54" spans="1:8" ht="14.85" customHeight="1" thickBot="1">
      <c r="A54" s="751" t="s">
        <v>17</v>
      </c>
      <c r="B54" s="888">
        <v>14</v>
      </c>
      <c r="C54" s="290">
        <v>2</v>
      </c>
      <c r="D54" s="888">
        <v>1</v>
      </c>
      <c r="E54" s="290">
        <v>1</v>
      </c>
      <c r="F54" s="290">
        <v>10</v>
      </c>
      <c r="G54" s="122"/>
    </row>
    <row r="55" spans="1:8">
      <c r="A55" s="11"/>
      <c r="B55" s="69"/>
      <c r="C55" s="69"/>
      <c r="D55" s="69"/>
      <c r="E55" s="69"/>
      <c r="F55" s="69"/>
    </row>
    <row r="56" spans="1:8">
      <c r="A56" s="171" t="s">
        <v>104</v>
      </c>
      <c r="B56" s="190"/>
      <c r="C56" s="190"/>
      <c r="D56" s="185"/>
      <c r="E56" s="47"/>
      <c r="F56" s="19"/>
      <c r="H56" s="92"/>
    </row>
    <row r="57" spans="1:8">
      <c r="A57" s="19" t="s">
        <v>369</v>
      </c>
      <c r="B57" s="185"/>
      <c r="C57" s="190"/>
      <c r="D57" s="185"/>
      <c r="E57" s="47"/>
      <c r="F57" s="19"/>
    </row>
    <row r="58" spans="1:8">
      <c r="A58" s="19"/>
      <c r="B58" s="185"/>
      <c r="C58" s="190"/>
      <c r="D58" s="185"/>
      <c r="E58" s="47"/>
      <c r="F58" s="19"/>
    </row>
    <row r="59" spans="1:8" ht="16.5" customHeight="1">
      <c r="A59" s="100" t="s">
        <v>65</v>
      </c>
      <c r="B59" s="19"/>
      <c r="C59" s="47"/>
      <c r="D59" s="19"/>
      <c r="E59" s="47"/>
      <c r="F59" s="19"/>
    </row>
    <row r="60" spans="1:8">
      <c r="C60" s="92"/>
      <c r="E60" s="92"/>
    </row>
    <row r="61" spans="1:8">
      <c r="C61" s="92"/>
      <c r="E61" s="92"/>
    </row>
    <row r="62" spans="1:8">
      <c r="C62" s="92"/>
      <c r="E62" s="92"/>
    </row>
    <row r="63" spans="1:8">
      <c r="E63" s="92"/>
    </row>
    <row r="64" spans="1:8">
      <c r="E64" s="92"/>
    </row>
    <row r="65" spans="5:5">
      <c r="E65" s="92"/>
    </row>
    <row r="66" spans="5:5">
      <c r="E66" s="92"/>
    </row>
    <row r="67" spans="5:5">
      <c r="E67" s="92"/>
    </row>
    <row r="68" spans="5:5">
      <c r="E68" s="92"/>
    </row>
    <row r="69" spans="5:5">
      <c r="E69" s="92"/>
    </row>
  </sheetData>
  <sheetProtection algorithmName="SHA-512" hashValue="gFvwJnwyZAtS5SFThxyODS2Ufuty8lCcm9JdqNkBGsVLhOgYARRSQiNQyhG8Q7Mlbx/FWp4vATUi+EdHYAKbSQ==" saltValue="0ST67vrGaz+8GMlgAo7nEQ==" spinCount="100000" sheet="1" objects="1" scenarios="1"/>
  <mergeCells count="5">
    <mergeCell ref="A1:F1"/>
    <mergeCell ref="A4:A5"/>
    <mergeCell ref="B4:B5"/>
    <mergeCell ref="C4:D4"/>
    <mergeCell ref="E4:F4"/>
  </mergeCells>
  <hyperlinks>
    <hyperlink ref="G1" location="Indice!A1" display="volver al índice"/>
  </hyperlink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L69"/>
  <sheetViews>
    <sheetView showGridLines="0" zoomScaleNormal="100" workbookViewId="0">
      <selection activeCell="H7" sqref="H7"/>
    </sheetView>
  </sheetViews>
  <sheetFormatPr baseColWidth="10" defaultRowHeight="13.2"/>
  <cols>
    <col min="1" max="6" width="16" customWidth="1"/>
    <col min="7" max="7" width="8.109375" customWidth="1"/>
  </cols>
  <sheetData>
    <row r="1" spans="1:12" ht="25.5" customHeight="1" thickTop="1" thickBot="1">
      <c r="A1" s="1642" t="s">
        <v>1182</v>
      </c>
      <c r="B1" s="1642"/>
      <c r="C1" s="1642"/>
      <c r="D1" s="1642"/>
      <c r="E1" s="1642"/>
      <c r="F1" s="1642"/>
      <c r="G1" s="172" t="s">
        <v>285</v>
      </c>
    </row>
    <row r="2" spans="1:12" ht="16.5" customHeight="1">
      <c r="A2" s="880" t="s">
        <v>153</v>
      </c>
      <c r="B2" s="881"/>
      <c r="C2" s="881"/>
      <c r="D2" s="881"/>
      <c r="E2" s="881"/>
      <c r="F2" s="881"/>
      <c r="H2" s="535"/>
      <c r="I2" s="535" t="s">
        <v>122</v>
      </c>
      <c r="J2" s="535"/>
      <c r="K2" s="535" t="s">
        <v>152</v>
      </c>
      <c r="L2" s="535"/>
    </row>
    <row r="3" spans="1:12" ht="15" customHeight="1">
      <c r="A3" s="468"/>
      <c r="B3" s="468"/>
      <c r="C3" s="468"/>
      <c r="D3" s="468"/>
      <c r="E3" s="468"/>
      <c r="F3" s="468"/>
      <c r="H3" s="535"/>
      <c r="I3" s="535" t="s">
        <v>155</v>
      </c>
      <c r="J3" s="535" t="s">
        <v>156</v>
      </c>
      <c r="K3" s="535" t="s">
        <v>155</v>
      </c>
      <c r="L3" s="535" t="s">
        <v>156</v>
      </c>
    </row>
    <row r="4" spans="1:12" ht="21.75" customHeight="1">
      <c r="H4" s="535" t="str">
        <f>+'1.5.9'!A7</f>
        <v>Hasta 50 años</v>
      </c>
      <c r="I4" s="535">
        <f>-'1.5.9'!C7</f>
        <v>-79</v>
      </c>
      <c r="J4" s="535">
        <f>'1.5.9'!D7</f>
        <v>39</v>
      </c>
      <c r="K4" s="535">
        <f>-'1.5.9'!E7</f>
        <v>-6</v>
      </c>
      <c r="L4" s="535">
        <f>'1.5.9'!F7</f>
        <v>9</v>
      </c>
    </row>
    <row r="5" spans="1:12" ht="21" customHeight="1">
      <c r="G5" s="6"/>
      <c r="H5" s="535">
        <f>+'1.5.9'!A8</f>
        <v>50</v>
      </c>
      <c r="I5" s="535">
        <f>-'1.5.9'!C8</f>
        <v>-56</v>
      </c>
      <c r="J5" s="535">
        <f>'1.5.9'!D8</f>
        <v>26</v>
      </c>
      <c r="K5" s="535">
        <f>-'1.5.9'!E8</f>
        <v>-3</v>
      </c>
      <c r="L5" s="535">
        <f>'1.5.9'!F8</f>
        <v>3</v>
      </c>
    </row>
    <row r="6" spans="1:12" ht="18" customHeight="1" thickBot="1">
      <c r="G6" s="123"/>
      <c r="H6" s="535">
        <f>+'1.5.9'!A9</f>
        <v>51</v>
      </c>
      <c r="I6" s="535">
        <f>-'1.5.9'!C9</f>
        <v>-130</v>
      </c>
      <c r="J6" s="535">
        <f>'1.5.9'!D9</f>
        <v>46</v>
      </c>
      <c r="K6" s="535">
        <f>-'1.5.9'!E9</f>
        <v>-10</v>
      </c>
      <c r="L6" s="535">
        <f>'1.5.9'!F9</f>
        <v>5</v>
      </c>
    </row>
    <row r="7" spans="1:12" ht="25.5" customHeight="1" thickBot="1">
      <c r="G7" s="122"/>
      <c r="H7" s="535">
        <f>+'1.5.9'!A10</f>
        <v>52</v>
      </c>
      <c r="I7" s="535">
        <f>-'1.5.9'!C10</f>
        <v>-251</v>
      </c>
      <c r="J7" s="535">
        <f>'1.5.9'!D10</f>
        <v>53</v>
      </c>
      <c r="K7" s="535">
        <f>-'1.5.9'!E10</f>
        <v>-16</v>
      </c>
      <c r="L7" s="535">
        <f>'1.5.9'!F10</f>
        <v>12</v>
      </c>
    </row>
    <row r="8" spans="1:12" ht="14.85" customHeight="1" thickBot="1">
      <c r="G8" s="122"/>
      <c r="H8" s="535">
        <f>+'1.5.9'!A11</f>
        <v>53</v>
      </c>
      <c r="I8" s="535">
        <f>-'1.5.9'!C11</f>
        <v>-339</v>
      </c>
      <c r="J8" s="535">
        <f>'1.5.9'!D11</f>
        <v>74</v>
      </c>
      <c r="K8" s="535">
        <f>-'1.5.9'!E11</f>
        <v>-17</v>
      </c>
      <c r="L8" s="535">
        <f>'1.5.9'!F11</f>
        <v>12</v>
      </c>
    </row>
    <row r="9" spans="1:12" ht="14.85" customHeight="1" thickBot="1">
      <c r="G9" s="122"/>
      <c r="H9" s="535">
        <f>+'1.5.9'!A12</f>
        <v>54</v>
      </c>
      <c r="I9" s="535">
        <f>-'1.5.9'!C12</f>
        <v>-553</v>
      </c>
      <c r="J9" s="535">
        <f>'1.5.9'!D12</f>
        <v>84</v>
      </c>
      <c r="K9" s="535">
        <f>-'1.5.9'!E12</f>
        <v>-109</v>
      </c>
      <c r="L9" s="535">
        <f>'1.5.9'!F12</f>
        <v>19</v>
      </c>
    </row>
    <row r="10" spans="1:12" ht="14.85" customHeight="1" thickBot="1">
      <c r="G10" s="122"/>
      <c r="H10" s="535">
        <f>+'1.5.9'!A13</f>
        <v>55</v>
      </c>
      <c r="I10" s="535">
        <f>-'1.5.9'!C13</f>
        <v>-1330</v>
      </c>
      <c r="J10" s="535">
        <f>'1.5.9'!D13</f>
        <v>139</v>
      </c>
      <c r="K10" s="535">
        <f>-'1.5.9'!E13</f>
        <v>-587</v>
      </c>
      <c r="L10" s="535">
        <f>'1.5.9'!F13</f>
        <v>33</v>
      </c>
    </row>
    <row r="11" spans="1:12" ht="14.85" customHeight="1" thickBot="1">
      <c r="G11" s="122"/>
      <c r="H11" s="535">
        <f>+'1.5.9'!A14</f>
        <v>56</v>
      </c>
      <c r="I11" s="535">
        <f>-'1.5.9'!C14</f>
        <v>-2639</v>
      </c>
      <c r="J11" s="535">
        <f>'1.5.9'!D14</f>
        <v>159</v>
      </c>
      <c r="K11" s="535">
        <f>-'1.5.9'!E14</f>
        <v>-879</v>
      </c>
      <c r="L11" s="535">
        <f>'1.5.9'!F14</f>
        <v>58</v>
      </c>
    </row>
    <row r="12" spans="1:12" ht="14.85" customHeight="1" thickBot="1">
      <c r="G12" s="122"/>
      <c r="H12" s="535">
        <f>+'1.5.9'!A15</f>
        <v>57</v>
      </c>
      <c r="I12" s="535">
        <f>-'1.5.9'!C15</f>
        <v>-3015</v>
      </c>
      <c r="J12" s="535">
        <f>'1.5.9'!D15</f>
        <v>195</v>
      </c>
      <c r="K12" s="535">
        <f>-'1.5.9'!E15</f>
        <v>-477</v>
      </c>
      <c r="L12" s="535">
        <f>'1.5.9'!F15</f>
        <v>82</v>
      </c>
    </row>
    <row r="13" spans="1:12" ht="14.85" customHeight="1" thickBot="1">
      <c r="G13" s="122"/>
      <c r="H13" s="535">
        <f>+'1.5.9'!A16</f>
        <v>58</v>
      </c>
      <c r="I13" s="535">
        <f>-'1.5.9'!C16</f>
        <v>-4540</v>
      </c>
      <c r="J13" s="535">
        <f>'1.5.9'!D16</f>
        <v>297</v>
      </c>
      <c r="K13" s="535">
        <f>-'1.5.9'!E16</f>
        <v>-683</v>
      </c>
      <c r="L13" s="535">
        <f>'1.5.9'!F16</f>
        <v>106</v>
      </c>
    </row>
    <row r="14" spans="1:12" ht="14.85" customHeight="1" thickBot="1">
      <c r="G14" s="122"/>
      <c r="H14" s="535">
        <f>+'1.5.9'!A17</f>
        <v>59</v>
      </c>
      <c r="I14" s="535">
        <f>-'1.5.9'!C17</f>
        <v>-5587</v>
      </c>
      <c r="J14" s="535">
        <f>'1.5.9'!D17</f>
        <v>404</v>
      </c>
      <c r="K14" s="535">
        <f>-'1.5.9'!E17</f>
        <v>-1013</v>
      </c>
      <c r="L14" s="535">
        <f>'1.5.9'!F17</f>
        <v>194</v>
      </c>
    </row>
    <row r="15" spans="1:12" ht="14.85" customHeight="1" thickBot="1">
      <c r="G15" s="122"/>
      <c r="H15" s="535">
        <f>+'1.5.9'!A18</f>
        <v>60</v>
      </c>
      <c r="I15" s="535">
        <f>-'1.5.9'!C18</f>
        <v>-6645</v>
      </c>
      <c r="J15" s="535">
        <f>'1.5.9'!D18</f>
        <v>6924</v>
      </c>
      <c r="K15" s="535">
        <f>-'1.5.9'!E18</f>
        <v>-1454</v>
      </c>
      <c r="L15" s="535">
        <f>'1.5.9'!F18</f>
        <v>21455</v>
      </c>
    </row>
    <row r="16" spans="1:12" ht="14.85" customHeight="1" thickBot="1">
      <c r="G16" s="122"/>
      <c r="H16" s="535">
        <f>+'1.5.9'!A19</f>
        <v>61</v>
      </c>
      <c r="I16" s="535">
        <f>-'1.5.9'!C19</f>
        <v>-8016</v>
      </c>
      <c r="J16" s="535">
        <f>'1.5.9'!D19</f>
        <v>12556</v>
      </c>
      <c r="K16" s="535">
        <f>-'1.5.9'!E19</f>
        <v>-2193</v>
      </c>
      <c r="L16" s="535">
        <f>'1.5.9'!F19</f>
        <v>76253</v>
      </c>
    </row>
    <row r="17" spans="7:12" ht="14.85" customHeight="1" thickBot="1">
      <c r="G17" s="122"/>
      <c r="H17" s="535">
        <f>+'1.5.9'!A20</f>
        <v>62</v>
      </c>
      <c r="I17" s="535">
        <f>-'1.5.9'!C20</f>
        <v>-8988</v>
      </c>
      <c r="J17" s="535">
        <f>'1.5.9'!D20</f>
        <v>12638</v>
      </c>
      <c r="K17" s="535">
        <f>-'1.5.9'!E20</f>
        <v>-3162</v>
      </c>
      <c r="L17" s="535">
        <f>'1.5.9'!F20</f>
        <v>124249</v>
      </c>
    </row>
    <row r="18" spans="7:12" ht="14.85" customHeight="1" thickBot="1">
      <c r="G18" s="122"/>
      <c r="H18" s="535">
        <f>+'1.5.9'!A21</f>
        <v>63</v>
      </c>
      <c r="I18" s="535">
        <f>-'1.5.9'!C21</f>
        <v>-9193</v>
      </c>
      <c r="J18" s="535">
        <f>'1.5.9'!D21</f>
        <v>12881</v>
      </c>
      <c r="K18" s="535">
        <f>-'1.5.9'!E21</f>
        <v>-4227</v>
      </c>
      <c r="L18" s="535">
        <f>'1.5.9'!F21</f>
        <v>132464</v>
      </c>
    </row>
    <row r="19" spans="7:12" ht="14.85" customHeight="1" thickBot="1">
      <c r="G19" s="122"/>
      <c r="H19" s="535">
        <f>+'1.5.9'!A22</f>
        <v>64</v>
      </c>
      <c r="I19" s="535">
        <f>-'1.5.9'!C22</f>
        <v>-10229</v>
      </c>
      <c r="J19" s="535">
        <f>'1.5.9'!D22</f>
        <v>13703</v>
      </c>
      <c r="K19" s="535">
        <f>-'1.5.9'!E22</f>
        <v>-5689</v>
      </c>
      <c r="L19" s="535">
        <f>'1.5.9'!F22</f>
        <v>130260</v>
      </c>
    </row>
    <row r="20" spans="7:12" ht="14.85" customHeight="1" thickBot="1">
      <c r="G20" s="122"/>
      <c r="H20" s="535">
        <f>+'1.5.9'!A23</f>
        <v>65</v>
      </c>
      <c r="I20" s="535">
        <f>-'1.5.9'!C23</f>
        <v>-28444</v>
      </c>
      <c r="J20" s="535">
        <f>'1.5.9'!D23</f>
        <v>15481</v>
      </c>
      <c r="K20" s="535">
        <f>-'1.5.9'!E23</f>
        <v>-14188</v>
      </c>
      <c r="L20" s="535">
        <f>'1.5.9'!F23</f>
        <v>130017</v>
      </c>
    </row>
    <row r="21" spans="7:12" ht="14.85" customHeight="1" thickBot="1">
      <c r="G21" s="122"/>
      <c r="H21" s="535">
        <f>+'1.5.9'!A24</f>
        <v>66</v>
      </c>
      <c r="I21" s="535">
        <f>-'1.5.9'!C24</f>
        <v>-42235</v>
      </c>
      <c r="J21" s="535">
        <f>'1.5.9'!D24</f>
        <v>16606</v>
      </c>
      <c r="K21" s="535">
        <f>-'1.5.9'!E24</f>
        <v>-32572</v>
      </c>
      <c r="L21" s="535">
        <f>'1.5.9'!F24</f>
        <v>124663</v>
      </c>
    </row>
    <row r="22" spans="7:12" ht="14.85" customHeight="1" thickBot="1">
      <c r="G22" s="122"/>
      <c r="H22" s="535">
        <f>+'1.5.9'!A25</f>
        <v>67</v>
      </c>
      <c r="I22" s="535">
        <f>-'1.5.9'!C25</f>
        <v>-42265</v>
      </c>
      <c r="J22" s="535">
        <f>'1.5.9'!D25</f>
        <v>17246</v>
      </c>
      <c r="K22" s="535">
        <f>-'1.5.9'!E25</f>
        <v>-76766</v>
      </c>
      <c r="L22" s="535">
        <f>'1.5.9'!F25</f>
        <v>122214</v>
      </c>
    </row>
    <row r="23" spans="7:12" ht="14.85" customHeight="1" thickBot="1">
      <c r="G23" s="122"/>
      <c r="H23" s="535">
        <f>+'1.5.9'!A26</f>
        <v>68</v>
      </c>
      <c r="I23" s="535">
        <f>-'1.5.9'!C26</f>
        <v>-41543</v>
      </c>
      <c r="J23" s="535">
        <f>'1.5.9'!D26</f>
        <v>17386</v>
      </c>
      <c r="K23" s="535">
        <f>-'1.5.9'!E26</f>
        <v>-78506</v>
      </c>
      <c r="L23" s="535">
        <f>'1.5.9'!F26</f>
        <v>119263</v>
      </c>
    </row>
    <row r="24" spans="7:12" ht="14.85" customHeight="1" thickBot="1">
      <c r="G24" s="122"/>
      <c r="H24" s="535">
        <f>+'1.5.9'!A27</f>
        <v>69</v>
      </c>
      <c r="I24" s="535">
        <f>-'1.5.9'!C27</f>
        <v>-40859</v>
      </c>
      <c r="J24" s="535">
        <f>'1.5.9'!D27</f>
        <v>17591</v>
      </c>
      <c r="K24" s="535">
        <f>-'1.5.9'!E27</f>
        <v>-74934</v>
      </c>
      <c r="L24" s="535">
        <f>'1.5.9'!F27</f>
        <v>116578</v>
      </c>
    </row>
    <row r="25" spans="7:12" ht="14.85" customHeight="1" thickBot="1">
      <c r="G25" s="122"/>
      <c r="H25" s="535">
        <f>+'1.5.9'!A28</f>
        <v>70</v>
      </c>
      <c r="I25" s="535">
        <f>-'1.5.9'!C28</f>
        <v>-40703</v>
      </c>
      <c r="J25" s="535">
        <f>'1.5.9'!D28</f>
        <v>18208</v>
      </c>
      <c r="K25" s="535">
        <f>-'1.5.9'!E28</f>
        <v>-70588</v>
      </c>
      <c r="L25" s="535">
        <f>'1.5.9'!F28</f>
        <v>114488</v>
      </c>
    </row>
    <row r="26" spans="7:12" ht="14.85" customHeight="1" thickBot="1">
      <c r="G26" s="122"/>
      <c r="H26" s="535">
        <f>+'1.5.9'!A29</f>
        <v>71</v>
      </c>
      <c r="I26" s="535">
        <f>-'1.5.9'!C29</f>
        <v>-39097</v>
      </c>
      <c r="J26" s="535">
        <f>'1.5.9'!D29</f>
        <v>17701</v>
      </c>
      <c r="K26" s="535">
        <f>-'1.5.9'!E29</f>
        <v>-66871</v>
      </c>
      <c r="L26" s="535">
        <f>'1.5.9'!F29</f>
        <v>111000</v>
      </c>
    </row>
    <row r="27" spans="7:12" ht="14.85" customHeight="1" thickBot="1">
      <c r="G27" s="122"/>
      <c r="H27" s="535">
        <f>+'1.5.9'!A30</f>
        <v>72</v>
      </c>
      <c r="I27" s="535">
        <f>-'1.5.9'!C30</f>
        <v>-38515</v>
      </c>
      <c r="J27" s="535">
        <f>'1.5.9'!D30</f>
        <v>17270</v>
      </c>
      <c r="K27" s="535">
        <f>-'1.5.9'!E30</f>
        <v>-60870</v>
      </c>
      <c r="L27" s="535">
        <f>'1.5.9'!F30</f>
        <v>106209</v>
      </c>
    </row>
    <row r="28" spans="7:12" ht="14.85" customHeight="1" thickBot="1">
      <c r="G28" s="122"/>
      <c r="H28" s="535">
        <f>+'1.5.9'!A31</f>
        <v>73</v>
      </c>
      <c r="I28" s="535">
        <f>-'1.5.9'!C31</f>
        <v>-37611</v>
      </c>
      <c r="J28" s="535">
        <f>'1.5.9'!D31</f>
        <v>17834</v>
      </c>
      <c r="K28" s="535">
        <f>-'1.5.9'!E31</f>
        <v>-58002</v>
      </c>
      <c r="L28" s="535">
        <f>'1.5.9'!F31</f>
        <v>103682</v>
      </c>
    </row>
    <row r="29" spans="7:12" ht="14.85" customHeight="1" thickBot="1">
      <c r="G29" s="122"/>
      <c r="H29" s="535">
        <f>+'1.5.9'!A32</f>
        <v>74</v>
      </c>
      <c r="I29" s="535">
        <f>-'1.5.9'!C32</f>
        <v>-34984</v>
      </c>
      <c r="J29" s="535">
        <f>'1.5.9'!D32</f>
        <v>16995</v>
      </c>
      <c r="K29" s="535">
        <f>-'1.5.9'!E32</f>
        <v>-52130</v>
      </c>
      <c r="L29" s="535">
        <f>'1.5.9'!F32</f>
        <v>97168</v>
      </c>
    </row>
    <row r="30" spans="7:12" ht="14.85" customHeight="1" thickBot="1">
      <c r="G30" s="122"/>
      <c r="H30" s="535">
        <f>+'1.5.9'!A33</f>
        <v>75</v>
      </c>
      <c r="I30" s="535">
        <f>-'1.5.9'!C33</f>
        <v>-31812</v>
      </c>
      <c r="J30" s="535">
        <f>'1.5.9'!D33</f>
        <v>16599</v>
      </c>
      <c r="K30" s="535">
        <f>-'1.5.9'!E33</f>
        <v>-47473</v>
      </c>
      <c r="L30" s="535">
        <f>'1.5.9'!F33</f>
        <v>90237</v>
      </c>
    </row>
    <row r="31" spans="7:12" ht="14.85" customHeight="1" thickBot="1">
      <c r="G31" s="122"/>
      <c r="H31" s="535">
        <f>+'1.5.9'!A34</f>
        <v>76</v>
      </c>
      <c r="I31" s="535">
        <f>-'1.5.9'!C34</f>
        <v>-30125</v>
      </c>
      <c r="J31" s="535">
        <f>'1.5.9'!D34</f>
        <v>16500</v>
      </c>
      <c r="K31" s="535">
        <f>-'1.5.9'!E34</f>
        <v>-42039</v>
      </c>
      <c r="L31" s="535">
        <f>'1.5.9'!F34</f>
        <v>82717</v>
      </c>
    </row>
    <row r="32" spans="7:12" ht="14.85" customHeight="1" thickBot="1">
      <c r="G32" s="122"/>
      <c r="H32" s="535">
        <f>+'1.5.9'!A35</f>
        <v>77</v>
      </c>
      <c r="I32" s="535">
        <f>-'1.5.9'!C35</f>
        <v>-30259</v>
      </c>
      <c r="J32" s="535">
        <f>'1.5.9'!D35</f>
        <v>16695</v>
      </c>
      <c r="K32" s="535">
        <f>-'1.5.9'!E35</f>
        <v>-36792</v>
      </c>
      <c r="L32" s="535">
        <f>'1.5.9'!F35</f>
        <v>77397</v>
      </c>
    </row>
    <row r="33" spans="7:12" ht="14.85" customHeight="1" thickBot="1">
      <c r="G33" s="122"/>
      <c r="H33" s="535">
        <f>+'1.5.9'!A36</f>
        <v>78</v>
      </c>
      <c r="I33" s="535">
        <f>-'1.5.9'!C36</f>
        <v>-31714</v>
      </c>
      <c r="J33" s="535">
        <f>'1.5.9'!D36</f>
        <v>17605</v>
      </c>
      <c r="K33" s="535">
        <f>-'1.5.9'!E36</f>
        <v>-31963</v>
      </c>
      <c r="L33" s="535">
        <f>'1.5.9'!F36</f>
        <v>75584</v>
      </c>
    </row>
    <row r="34" spans="7:12" ht="14.85" customHeight="1" thickBot="1">
      <c r="G34" s="122"/>
      <c r="H34" s="535">
        <f>+'1.5.9'!A37</f>
        <v>79</v>
      </c>
      <c r="I34" s="535">
        <f>-'1.5.9'!C37</f>
        <v>-29666</v>
      </c>
      <c r="J34" s="535">
        <f>'1.5.9'!D37</f>
        <v>15888</v>
      </c>
      <c r="K34" s="535">
        <f>-'1.5.9'!E37</f>
        <v>-25852</v>
      </c>
      <c r="L34" s="535">
        <f>'1.5.9'!F37</f>
        <v>67936</v>
      </c>
    </row>
    <row r="35" spans="7:12" ht="14.85" customHeight="1" thickBot="1">
      <c r="G35" s="122"/>
      <c r="H35" s="535">
        <f>+'1.5.9'!A38</f>
        <v>80</v>
      </c>
      <c r="I35" s="535">
        <f>-'1.5.9'!C38</f>
        <v>-27224</v>
      </c>
      <c r="J35" s="535">
        <f>'1.5.9'!D38</f>
        <v>13107</v>
      </c>
      <c r="K35" s="535">
        <f>-'1.5.9'!E38</f>
        <v>-21208</v>
      </c>
      <c r="L35" s="535">
        <f>'1.5.9'!F38</f>
        <v>61420</v>
      </c>
    </row>
    <row r="36" spans="7:12" ht="14.85" customHeight="1" thickBot="1">
      <c r="G36" s="122"/>
      <c r="H36" s="535">
        <f>+'1.5.9'!A39</f>
        <v>81</v>
      </c>
      <c r="I36" s="535">
        <f>-'1.5.9'!C39</f>
        <v>-25716</v>
      </c>
      <c r="J36" s="535">
        <f>'1.5.9'!D39</f>
        <v>12060</v>
      </c>
      <c r="K36" s="535">
        <f>-'1.5.9'!E39</f>
        <v>-18050</v>
      </c>
      <c r="L36" s="535">
        <f>'1.5.9'!F39</f>
        <v>57575</v>
      </c>
    </row>
    <row r="37" spans="7:12" ht="14.85" customHeight="1" thickBot="1">
      <c r="G37" s="122"/>
      <c r="H37" s="535">
        <f>+'1.5.9'!A40</f>
        <v>82</v>
      </c>
      <c r="I37" s="535">
        <f>-'1.5.9'!C40</f>
        <v>-23886</v>
      </c>
      <c r="J37" s="535">
        <f>'1.5.9'!D40</f>
        <v>11623</v>
      </c>
      <c r="K37" s="535">
        <f>-'1.5.9'!E40</f>
        <v>-14506</v>
      </c>
      <c r="L37" s="535">
        <f>'1.5.9'!F40</f>
        <v>51586</v>
      </c>
    </row>
    <row r="38" spans="7:12" ht="14.85" customHeight="1" thickBot="1">
      <c r="G38" s="122"/>
      <c r="H38" s="535">
        <f>+'1.5.9'!A41</f>
        <v>83</v>
      </c>
      <c r="I38" s="535">
        <f>-'1.5.9'!C41</f>
        <v>-22336</v>
      </c>
      <c r="J38" s="535">
        <f>'1.5.9'!D41</f>
        <v>11820</v>
      </c>
      <c r="K38" s="535">
        <f>-'1.5.9'!E41</f>
        <v>-11793</v>
      </c>
      <c r="L38" s="535">
        <f>'1.5.9'!F41</f>
        <v>46840</v>
      </c>
    </row>
    <row r="39" spans="7:12" ht="14.85" customHeight="1" thickBot="1">
      <c r="G39" s="122"/>
      <c r="H39" s="535">
        <f>+'1.5.9'!A42</f>
        <v>84</v>
      </c>
      <c r="I39" s="535">
        <f>-'1.5.9'!C42</f>
        <v>-17251</v>
      </c>
      <c r="J39" s="535">
        <f>'1.5.9'!D42</f>
        <v>10100</v>
      </c>
      <c r="K39" s="535">
        <f>-'1.5.9'!E42</f>
        <v>-9177</v>
      </c>
      <c r="L39" s="535">
        <f>'1.5.9'!F42</f>
        <v>40315</v>
      </c>
    </row>
    <row r="40" spans="7:12" ht="14.85" customHeight="1" thickBot="1">
      <c r="G40" s="122"/>
      <c r="H40" s="535">
        <f>+'1.5.9'!A43</f>
        <v>85</v>
      </c>
      <c r="I40" s="535">
        <f>-'1.5.9'!C43</f>
        <v>-10734</v>
      </c>
      <c r="J40" s="535">
        <f>'1.5.9'!D43</f>
        <v>7230</v>
      </c>
      <c r="K40" s="535">
        <f>-'1.5.9'!E43</f>
        <v>-7404</v>
      </c>
      <c r="L40" s="535">
        <f>'1.5.9'!F43</f>
        <v>36615</v>
      </c>
    </row>
    <row r="41" spans="7:12" ht="14.85" customHeight="1" thickBot="1">
      <c r="G41" s="122"/>
      <c r="H41" s="535">
        <f>+'1.5.9'!A44</f>
        <v>86</v>
      </c>
      <c r="I41" s="535">
        <f>-'1.5.9'!C44</f>
        <v>-8864</v>
      </c>
      <c r="J41" s="535">
        <f>'1.5.9'!D44</f>
        <v>6224</v>
      </c>
      <c r="K41" s="535">
        <f>-'1.5.9'!E44</f>
        <v>-6464</v>
      </c>
      <c r="L41" s="535">
        <f>'1.5.9'!F44</f>
        <v>33339</v>
      </c>
    </row>
    <row r="42" spans="7:12" ht="14.85" customHeight="1" thickBot="1">
      <c r="G42" s="122"/>
      <c r="H42" s="535">
        <f>+'1.5.9'!A45</f>
        <v>87</v>
      </c>
      <c r="I42" s="535">
        <f>-'1.5.9'!C45</f>
        <v>-7324</v>
      </c>
      <c r="J42" s="535">
        <f>'1.5.9'!D45</f>
        <v>5116</v>
      </c>
      <c r="K42" s="535">
        <f>-'1.5.9'!E45</f>
        <v>-5041</v>
      </c>
      <c r="L42" s="535">
        <f>'1.5.9'!F45</f>
        <v>29789</v>
      </c>
    </row>
    <row r="43" spans="7:12" ht="14.85" customHeight="1" thickBot="1">
      <c r="G43" s="122"/>
      <c r="H43" s="535">
        <f>+'1.5.9'!A46</f>
        <v>88</v>
      </c>
      <c r="I43" s="535">
        <f>-'1.5.9'!C46</f>
        <v>-5470</v>
      </c>
      <c r="J43" s="535">
        <f>'1.5.9'!D46</f>
        <v>3915</v>
      </c>
      <c r="K43" s="535">
        <f>-'1.5.9'!E46</f>
        <v>-3949</v>
      </c>
      <c r="L43" s="535">
        <f>'1.5.9'!F46</f>
        <v>25818</v>
      </c>
    </row>
    <row r="44" spans="7:12" ht="14.85" customHeight="1" thickBot="1">
      <c r="G44" s="122"/>
      <c r="H44" s="535">
        <f>+'1.5.9'!A47</f>
        <v>89</v>
      </c>
      <c r="I44" s="535">
        <f>-'1.5.9'!C47</f>
        <v>-3637</v>
      </c>
      <c r="J44" s="535">
        <f>'1.5.9'!D47</f>
        <v>3074</v>
      </c>
      <c r="K44" s="535">
        <f>-'1.5.9'!E47</f>
        <v>-3128</v>
      </c>
      <c r="L44" s="535">
        <f>'1.5.9'!F47</f>
        <v>20890</v>
      </c>
    </row>
    <row r="45" spans="7:12" ht="14.85" customHeight="1" thickBot="1">
      <c r="G45" s="122"/>
      <c r="H45" s="535">
        <f>+'1.5.9'!A48</f>
        <v>90</v>
      </c>
      <c r="I45" s="535">
        <f>-'1.5.9'!C48</f>
        <v>-1480</v>
      </c>
      <c r="J45" s="535">
        <f>'1.5.9'!D48</f>
        <v>2231</v>
      </c>
      <c r="K45" s="535">
        <f>-'1.5.9'!E48</f>
        <v>-2355</v>
      </c>
      <c r="L45" s="535">
        <f>'1.5.9'!F48</f>
        <v>17119</v>
      </c>
    </row>
    <row r="46" spans="7:12" ht="14.85" customHeight="1" thickBot="1">
      <c r="G46" s="122"/>
      <c r="H46" s="535">
        <f>+'1.5.9'!A49</f>
        <v>91</v>
      </c>
      <c r="I46" s="535">
        <f>-'1.5.9'!C49</f>
        <v>-984</v>
      </c>
      <c r="J46" s="535">
        <f>'1.5.9'!D49</f>
        <v>1675</v>
      </c>
      <c r="K46" s="535">
        <f>-'1.5.9'!E49</f>
        <v>-1714</v>
      </c>
      <c r="L46" s="535">
        <f>'1.5.9'!F49</f>
        <v>13743</v>
      </c>
    </row>
    <row r="47" spans="7:12" ht="14.85" customHeight="1" thickBot="1">
      <c r="G47" s="122"/>
      <c r="H47" s="535">
        <f>+'1.5.9'!A50</f>
        <v>92</v>
      </c>
      <c r="I47" s="535">
        <f>-'1.5.9'!C50</f>
        <v>-543</v>
      </c>
      <c r="J47" s="535">
        <f>'1.5.9'!D50</f>
        <v>1307</v>
      </c>
      <c r="K47" s="535">
        <f>-'1.5.9'!E50</f>
        <v>-1257</v>
      </c>
      <c r="L47" s="535">
        <f>'1.5.9'!F50</f>
        <v>10760</v>
      </c>
    </row>
    <row r="48" spans="7:12" ht="14.85" customHeight="1" thickBot="1">
      <c r="G48" s="122"/>
      <c r="H48" s="535">
        <f>+'1.5.9'!A51</f>
        <v>93</v>
      </c>
      <c r="I48" s="535">
        <f>-'1.5.9'!C51</f>
        <v>-363</v>
      </c>
      <c r="J48" s="535">
        <f>'1.5.9'!D51</f>
        <v>1038</v>
      </c>
      <c r="K48" s="535">
        <f>-'1.5.9'!E51</f>
        <v>-832</v>
      </c>
      <c r="L48" s="535">
        <f>'1.5.9'!F51</f>
        <v>8204</v>
      </c>
    </row>
    <row r="49" spans="1:12" ht="14.85" customHeight="1" thickBot="1">
      <c r="G49" s="122"/>
      <c r="H49" s="535">
        <f>+'1.5.9'!A52</f>
        <v>94</v>
      </c>
      <c r="I49" s="535">
        <f>-'1.5.9'!C52</f>
        <v>-184</v>
      </c>
      <c r="J49" s="535">
        <f>'1.5.9'!D52</f>
        <v>717</v>
      </c>
      <c r="K49" s="535">
        <f>-'1.5.9'!E52</f>
        <v>-570</v>
      </c>
      <c r="L49" s="535">
        <f>'1.5.9'!F52</f>
        <v>6170</v>
      </c>
    </row>
    <row r="50" spans="1:12" ht="14.85" customHeight="1" thickBot="1">
      <c r="G50" s="122"/>
      <c r="H50" s="535" t="str">
        <f>+'1.5.9'!A53</f>
        <v>95 y más</v>
      </c>
      <c r="I50" s="535">
        <f>-'1.5.9'!C53</f>
        <v>-266</v>
      </c>
      <c r="J50" s="535">
        <f>'1.5.9'!D53</f>
        <v>1580</v>
      </c>
      <c r="K50" s="535">
        <f>-'1.5.9'!E53</f>
        <v>-1099</v>
      </c>
      <c r="L50" s="535">
        <f>'1.5.9'!F53</f>
        <v>13396</v>
      </c>
    </row>
    <row r="51" spans="1:12" ht="14.85" customHeight="1" thickBot="1">
      <c r="G51" s="122"/>
    </row>
    <row r="52" spans="1:12" ht="14.85" customHeight="1" thickBot="1">
      <c r="G52" s="122"/>
    </row>
    <row r="53" spans="1:12" ht="14.85" customHeight="1" thickBot="1">
      <c r="G53" s="122"/>
    </row>
    <row r="54" spans="1:12" ht="14.85" customHeight="1" thickBot="1">
      <c r="G54" s="122"/>
    </row>
    <row r="55" spans="1:12">
      <c r="A55" s="11"/>
      <c r="B55" s="69"/>
      <c r="C55" s="69"/>
      <c r="D55" s="69"/>
      <c r="E55" s="69"/>
      <c r="F55" s="69"/>
    </row>
    <row r="56" spans="1:12">
      <c r="A56" s="171" t="s">
        <v>104</v>
      </c>
      <c r="B56" s="190"/>
      <c r="C56" s="190"/>
      <c r="D56" s="185"/>
      <c r="E56" s="47"/>
      <c r="F56" s="19"/>
      <c r="H56" s="92"/>
    </row>
    <row r="57" spans="1:12">
      <c r="A57" s="19" t="s">
        <v>369</v>
      </c>
      <c r="B57" s="185"/>
      <c r="C57" s="190"/>
      <c r="D57" s="185"/>
      <c r="E57" s="47"/>
      <c r="F57" s="19"/>
    </row>
    <row r="58" spans="1:12">
      <c r="A58" s="19"/>
      <c r="B58" s="185"/>
      <c r="C58" s="190"/>
      <c r="D58" s="185"/>
      <c r="E58" s="47"/>
      <c r="F58" s="19"/>
    </row>
    <row r="59" spans="1:12" ht="16.5" customHeight="1">
      <c r="A59" s="100" t="s">
        <v>65</v>
      </c>
      <c r="B59" s="19"/>
      <c r="C59" s="47"/>
      <c r="D59" s="19"/>
      <c r="E59" s="47"/>
      <c r="F59" s="19"/>
    </row>
    <row r="60" spans="1:12">
      <c r="C60" s="92"/>
      <c r="E60" s="92"/>
    </row>
    <row r="61" spans="1:12">
      <c r="C61" s="92"/>
      <c r="E61" s="92"/>
    </row>
    <row r="62" spans="1:12">
      <c r="C62" s="92"/>
      <c r="E62" s="92"/>
    </row>
    <row r="63" spans="1:12">
      <c r="E63" s="92"/>
    </row>
    <row r="64" spans="1:12">
      <c r="E64" s="92"/>
    </row>
    <row r="65" spans="5:5">
      <c r="E65" s="92"/>
    </row>
    <row r="66" spans="5:5">
      <c r="E66" s="92"/>
    </row>
    <row r="67" spans="5:5">
      <c r="E67" s="92"/>
    </row>
    <row r="68" spans="5:5">
      <c r="E68" s="92"/>
    </row>
    <row r="69" spans="5:5">
      <c r="E69" s="92"/>
    </row>
  </sheetData>
  <mergeCells count="1">
    <mergeCell ref="A1:F1"/>
  </mergeCells>
  <hyperlinks>
    <hyperlink ref="G1" location="Indice!A1" display="volver al índice"/>
  </hyperlinks>
  <printOptions horizontalCentered="1"/>
  <pageMargins left="0.70866141732283472" right="0.70866141732283472" top="0.74803149606299213" bottom="0.74803149606299213" header="0.31496062992125984" footer="0.31496062992125984"/>
  <pageSetup paperSize="9" scale="84"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I79"/>
  <sheetViews>
    <sheetView showGridLines="0" zoomScaleNormal="100" workbookViewId="0">
      <selection sqref="A1:F1"/>
    </sheetView>
  </sheetViews>
  <sheetFormatPr baseColWidth="10" defaultRowHeight="13.2"/>
  <cols>
    <col min="1" max="6" width="15.6640625" customWidth="1"/>
    <col min="7" max="7" width="8.109375" customWidth="1"/>
  </cols>
  <sheetData>
    <row r="1" spans="1:9" ht="28.5" customHeight="1" thickTop="1" thickBot="1">
      <c r="A1" s="1743" t="s">
        <v>1183</v>
      </c>
      <c r="B1" s="1743"/>
      <c r="C1" s="1743"/>
      <c r="D1" s="1743"/>
      <c r="E1" s="1743"/>
      <c r="F1" s="1743"/>
      <c r="G1" s="172" t="s">
        <v>285</v>
      </c>
    </row>
    <row r="2" spans="1:9" ht="17.25" customHeight="1" thickTop="1">
      <c r="A2" s="880" t="s">
        <v>153</v>
      </c>
      <c r="B2" s="881"/>
      <c r="C2" s="881"/>
      <c r="D2" s="881"/>
      <c r="E2" s="881"/>
      <c r="F2" s="881"/>
    </row>
    <row r="3" spans="1:9" s="6" customFormat="1" ht="13.5" customHeight="1">
      <c r="A3" s="468"/>
      <c r="B3" s="468"/>
      <c r="C3" s="468"/>
      <c r="D3" s="468"/>
      <c r="E3" s="468"/>
      <c r="F3" s="468"/>
    </row>
    <row r="4" spans="1:9" ht="18.75" customHeight="1" thickBot="1">
      <c r="A4" s="1581" t="s">
        <v>154</v>
      </c>
      <c r="B4" s="1600" t="s">
        <v>1159</v>
      </c>
      <c r="C4" s="1705" t="s">
        <v>122</v>
      </c>
      <c r="D4" s="1707"/>
      <c r="E4" s="1705" t="s">
        <v>152</v>
      </c>
      <c r="F4" s="1706"/>
    </row>
    <row r="5" spans="1:9" ht="17.25" customHeight="1" thickBot="1">
      <c r="A5" s="1583"/>
      <c r="B5" s="1601"/>
      <c r="C5" s="882" t="s">
        <v>155</v>
      </c>
      <c r="D5" s="883" t="s">
        <v>156</v>
      </c>
      <c r="E5" s="882" t="s">
        <v>155</v>
      </c>
      <c r="F5" s="882" t="s">
        <v>156</v>
      </c>
    </row>
    <row r="6" spans="1:9" ht="22.5" customHeight="1">
      <c r="A6" s="889" t="s">
        <v>0</v>
      </c>
      <c r="B6" s="890">
        <v>54137812591</v>
      </c>
      <c r="C6" s="891">
        <v>16319972565</v>
      </c>
      <c r="D6" s="892">
        <v>6854177512</v>
      </c>
      <c r="E6" s="891">
        <v>8639209633</v>
      </c>
      <c r="F6" s="293">
        <v>22324452882</v>
      </c>
      <c r="G6" s="365"/>
      <c r="H6" s="365"/>
      <c r="I6" s="365"/>
    </row>
    <row r="7" spans="1:9" ht="14.85" customHeight="1">
      <c r="A7" s="751" t="s">
        <v>157</v>
      </c>
      <c r="B7" s="893">
        <v>1852507</v>
      </c>
      <c r="C7" s="294">
        <v>1156187</v>
      </c>
      <c r="D7" s="893">
        <v>561391</v>
      </c>
      <c r="E7" s="294">
        <v>51823</v>
      </c>
      <c r="F7" s="294">
        <v>83106</v>
      </c>
      <c r="G7" s="365"/>
      <c r="H7" s="365"/>
      <c r="I7" s="365"/>
    </row>
    <row r="8" spans="1:9" ht="14.85" customHeight="1">
      <c r="A8" s="751">
        <v>50</v>
      </c>
      <c r="B8" s="893">
        <v>1947254</v>
      </c>
      <c r="C8" s="294">
        <v>1387356</v>
      </c>
      <c r="D8" s="893">
        <v>504150</v>
      </c>
      <c r="E8" s="294">
        <v>29837</v>
      </c>
      <c r="F8" s="294">
        <v>25911</v>
      </c>
      <c r="G8" s="365"/>
      <c r="H8" s="365"/>
      <c r="I8" s="365"/>
    </row>
    <row r="9" spans="1:9" ht="14.85" customHeight="1">
      <c r="A9" s="751">
        <v>51</v>
      </c>
      <c r="B9" s="893">
        <v>6222205</v>
      </c>
      <c r="C9" s="294">
        <v>5136682</v>
      </c>
      <c r="D9" s="893">
        <v>913549</v>
      </c>
      <c r="E9" s="294">
        <v>127473</v>
      </c>
      <c r="F9" s="294">
        <v>44501</v>
      </c>
      <c r="G9" s="365"/>
      <c r="H9" s="365"/>
      <c r="I9" s="365"/>
    </row>
    <row r="10" spans="1:9" ht="14.85" customHeight="1">
      <c r="A10" s="751">
        <v>52</v>
      </c>
      <c r="B10" s="893">
        <v>11916988</v>
      </c>
      <c r="C10" s="294">
        <v>10362066</v>
      </c>
      <c r="D10" s="893">
        <v>1179350</v>
      </c>
      <c r="E10" s="294">
        <v>256978</v>
      </c>
      <c r="F10" s="294">
        <v>118594</v>
      </c>
      <c r="G10" s="365"/>
      <c r="H10" s="365"/>
      <c r="I10" s="365"/>
    </row>
    <row r="11" spans="1:9" ht="14.85" customHeight="1">
      <c r="A11" s="751">
        <v>53</v>
      </c>
      <c r="B11" s="893">
        <v>15798521</v>
      </c>
      <c r="C11" s="294">
        <v>13750636</v>
      </c>
      <c r="D11" s="893">
        <v>1514950</v>
      </c>
      <c r="E11" s="294">
        <v>416391</v>
      </c>
      <c r="F11" s="294">
        <v>116544</v>
      </c>
      <c r="G11" s="365"/>
      <c r="H11" s="365"/>
      <c r="I11" s="365"/>
    </row>
    <row r="12" spans="1:9" ht="14.85" customHeight="1">
      <c r="A12" s="751">
        <v>54</v>
      </c>
      <c r="B12" s="893">
        <v>24825295</v>
      </c>
      <c r="C12" s="294">
        <v>21474274</v>
      </c>
      <c r="D12" s="893">
        <v>1741594</v>
      </c>
      <c r="E12" s="294">
        <v>1363132</v>
      </c>
      <c r="F12" s="294">
        <v>246295</v>
      </c>
      <c r="G12" s="365"/>
      <c r="H12" s="365"/>
      <c r="I12" s="365"/>
    </row>
    <row r="13" spans="1:9" ht="14.85" customHeight="1">
      <c r="A13" s="751">
        <v>55</v>
      </c>
      <c r="B13" s="893">
        <v>51191650</v>
      </c>
      <c r="C13" s="294">
        <v>41456288</v>
      </c>
      <c r="D13" s="893">
        <v>3011001</v>
      </c>
      <c r="E13" s="294">
        <v>6343895</v>
      </c>
      <c r="F13" s="294">
        <v>380466</v>
      </c>
      <c r="G13" s="365"/>
      <c r="H13" s="365"/>
      <c r="I13" s="365"/>
    </row>
    <row r="14" spans="1:9" ht="14.85" customHeight="1">
      <c r="A14" s="751">
        <v>56</v>
      </c>
      <c r="B14" s="893">
        <v>90700496</v>
      </c>
      <c r="C14" s="294">
        <v>76848144</v>
      </c>
      <c r="D14" s="893">
        <v>3364249</v>
      </c>
      <c r="E14" s="294">
        <v>9734594</v>
      </c>
      <c r="F14" s="294">
        <v>753508</v>
      </c>
      <c r="G14" s="365"/>
      <c r="H14" s="365"/>
      <c r="I14" s="365"/>
    </row>
    <row r="15" spans="1:9" ht="14.85" customHeight="1">
      <c r="A15" s="751">
        <v>57</v>
      </c>
      <c r="B15" s="893">
        <v>103368401</v>
      </c>
      <c r="C15" s="294">
        <v>90178749</v>
      </c>
      <c r="D15" s="893">
        <v>4528905</v>
      </c>
      <c r="E15" s="294">
        <v>7636474</v>
      </c>
      <c r="F15" s="294">
        <v>1024272</v>
      </c>
      <c r="G15" s="365"/>
      <c r="H15" s="365"/>
      <c r="I15" s="365"/>
    </row>
    <row r="16" spans="1:9" ht="14.85" customHeight="1">
      <c r="A16" s="751">
        <v>58</v>
      </c>
      <c r="B16" s="893">
        <v>144487904</v>
      </c>
      <c r="C16" s="294">
        <v>124800424</v>
      </c>
      <c r="D16" s="893">
        <v>6704380</v>
      </c>
      <c r="E16" s="294">
        <v>11669119</v>
      </c>
      <c r="F16" s="294">
        <v>1313981</v>
      </c>
      <c r="G16" s="365"/>
      <c r="H16" s="365"/>
      <c r="I16" s="365"/>
    </row>
    <row r="17" spans="1:9" ht="14.85" customHeight="1">
      <c r="A17" s="751">
        <v>59</v>
      </c>
      <c r="B17" s="893">
        <v>169884918</v>
      </c>
      <c r="C17" s="294">
        <v>142810297</v>
      </c>
      <c r="D17" s="893">
        <v>8377188</v>
      </c>
      <c r="E17" s="294">
        <v>16503223</v>
      </c>
      <c r="F17" s="294">
        <v>2194210</v>
      </c>
      <c r="G17" s="365"/>
      <c r="H17" s="365"/>
      <c r="I17" s="365"/>
    </row>
    <row r="18" spans="1:9" ht="14.85" customHeight="1">
      <c r="A18" s="751">
        <v>60</v>
      </c>
      <c r="B18" s="893">
        <v>544197229</v>
      </c>
      <c r="C18" s="294">
        <v>162929766</v>
      </c>
      <c r="D18" s="893">
        <v>159627015</v>
      </c>
      <c r="E18" s="294">
        <v>22331009</v>
      </c>
      <c r="F18" s="294">
        <v>199309439</v>
      </c>
      <c r="G18" s="365"/>
      <c r="H18" s="365"/>
      <c r="I18" s="365"/>
    </row>
    <row r="19" spans="1:9" ht="14.85" customHeight="1">
      <c r="A19" s="751">
        <v>61</v>
      </c>
      <c r="B19" s="893">
        <v>1193585456</v>
      </c>
      <c r="C19" s="294">
        <v>190873950</v>
      </c>
      <c r="D19" s="893">
        <v>274841144</v>
      </c>
      <c r="E19" s="294">
        <v>30538469</v>
      </c>
      <c r="F19" s="294">
        <v>697331892</v>
      </c>
      <c r="G19" s="365"/>
      <c r="H19" s="365"/>
      <c r="I19" s="365"/>
    </row>
    <row r="20" spans="1:9" ht="14.85" customHeight="1">
      <c r="A20" s="751">
        <v>62</v>
      </c>
      <c r="B20" s="893">
        <v>1656266349</v>
      </c>
      <c r="C20" s="294">
        <v>209514456</v>
      </c>
      <c r="D20" s="893">
        <v>279451890</v>
      </c>
      <c r="E20" s="294">
        <v>41035386</v>
      </c>
      <c r="F20" s="294">
        <v>1126264617</v>
      </c>
      <c r="G20" s="365"/>
      <c r="H20" s="365"/>
      <c r="I20" s="365"/>
    </row>
    <row r="21" spans="1:9" ht="14.85" customHeight="1">
      <c r="A21" s="751">
        <v>63</v>
      </c>
      <c r="B21" s="893">
        <v>1737667622</v>
      </c>
      <c r="C21" s="294">
        <v>204717340</v>
      </c>
      <c r="D21" s="893">
        <v>282592786</v>
      </c>
      <c r="E21" s="294">
        <v>52096056</v>
      </c>
      <c r="F21" s="294">
        <v>1198261439</v>
      </c>
      <c r="G21" s="365"/>
      <c r="H21" s="365"/>
      <c r="I21" s="365"/>
    </row>
    <row r="22" spans="1:9" ht="14.85" customHeight="1">
      <c r="A22" s="751">
        <v>64</v>
      </c>
      <c r="B22" s="893">
        <v>1758806330</v>
      </c>
      <c r="C22" s="294">
        <v>226088769</v>
      </c>
      <c r="D22" s="893">
        <v>288559120</v>
      </c>
      <c r="E22" s="294">
        <v>65927234</v>
      </c>
      <c r="F22" s="294">
        <v>1178231206</v>
      </c>
      <c r="G22" s="365"/>
      <c r="H22" s="365"/>
      <c r="I22" s="365"/>
    </row>
    <row r="23" spans="1:9" ht="14.85" customHeight="1">
      <c r="A23" s="751">
        <v>65</v>
      </c>
      <c r="B23" s="893">
        <v>2329577951</v>
      </c>
      <c r="C23" s="294">
        <v>680524949</v>
      </c>
      <c r="D23" s="893">
        <v>321552116</v>
      </c>
      <c r="E23" s="294">
        <v>154019760</v>
      </c>
      <c r="F23" s="294">
        <v>1173481126</v>
      </c>
      <c r="G23" s="365"/>
      <c r="H23" s="365"/>
      <c r="I23" s="365"/>
    </row>
    <row r="24" spans="1:9" ht="14.85" customHeight="1">
      <c r="A24" s="751">
        <v>66</v>
      </c>
      <c r="B24" s="893">
        <v>2819757263</v>
      </c>
      <c r="C24" s="294">
        <v>1008107146</v>
      </c>
      <c r="D24" s="893">
        <v>344744726</v>
      </c>
      <c r="E24" s="294">
        <v>343489237</v>
      </c>
      <c r="F24" s="294">
        <v>1123416154</v>
      </c>
      <c r="G24" s="365"/>
      <c r="H24" s="365"/>
      <c r="I24" s="365"/>
    </row>
    <row r="25" spans="1:9" ht="14.85" customHeight="1">
      <c r="A25" s="751">
        <v>67</v>
      </c>
      <c r="B25" s="893">
        <v>3217137403</v>
      </c>
      <c r="C25" s="294">
        <v>1018814155</v>
      </c>
      <c r="D25" s="893">
        <v>348511616</v>
      </c>
      <c r="E25" s="294">
        <v>749871162</v>
      </c>
      <c r="F25" s="294">
        <v>1099940470</v>
      </c>
      <c r="G25" s="365"/>
      <c r="H25" s="365"/>
      <c r="I25" s="365"/>
    </row>
    <row r="26" spans="1:9" ht="14.85" customHeight="1">
      <c r="A26" s="751">
        <v>68</v>
      </c>
      <c r="B26" s="893">
        <v>3154251700</v>
      </c>
      <c r="C26" s="294">
        <v>982926516</v>
      </c>
      <c r="D26" s="893">
        <v>339600912</v>
      </c>
      <c r="E26" s="294">
        <v>761164568</v>
      </c>
      <c r="F26" s="294">
        <v>1070559705</v>
      </c>
      <c r="G26" s="365"/>
      <c r="H26" s="365"/>
      <c r="I26" s="365"/>
    </row>
    <row r="27" spans="1:9" ht="14.85" customHeight="1">
      <c r="A27" s="751">
        <v>69</v>
      </c>
      <c r="B27" s="893">
        <v>3038789234</v>
      </c>
      <c r="C27" s="294">
        <v>943387782</v>
      </c>
      <c r="D27" s="893">
        <v>325925522</v>
      </c>
      <c r="E27" s="294">
        <v>725198152</v>
      </c>
      <c r="F27" s="294">
        <v>1044277779</v>
      </c>
      <c r="G27" s="365"/>
      <c r="H27" s="365"/>
      <c r="I27" s="365"/>
    </row>
    <row r="28" spans="1:9" ht="14.85" customHeight="1">
      <c r="A28" s="751">
        <v>70</v>
      </c>
      <c r="B28" s="893">
        <v>2944810204</v>
      </c>
      <c r="C28" s="294">
        <v>923757624</v>
      </c>
      <c r="D28" s="893">
        <v>317931314</v>
      </c>
      <c r="E28" s="294">
        <v>680095296</v>
      </c>
      <c r="F28" s="294">
        <v>1023025970</v>
      </c>
      <c r="G28" s="365"/>
      <c r="H28" s="365"/>
      <c r="I28" s="365"/>
    </row>
    <row r="29" spans="1:9" ht="14.85" customHeight="1">
      <c r="A29" s="751">
        <v>71</v>
      </c>
      <c r="B29" s="893">
        <v>2782453405</v>
      </c>
      <c r="C29" s="294">
        <v>854998026</v>
      </c>
      <c r="D29" s="893">
        <v>295194130</v>
      </c>
      <c r="E29" s="294">
        <v>642156132</v>
      </c>
      <c r="F29" s="294">
        <v>990105117</v>
      </c>
      <c r="G29" s="365"/>
      <c r="H29" s="365"/>
      <c r="I29" s="365"/>
    </row>
    <row r="30" spans="1:9" ht="14.85" customHeight="1">
      <c r="A30" s="751">
        <v>72</v>
      </c>
      <c r="B30" s="893">
        <v>2652438579</v>
      </c>
      <c r="C30" s="294">
        <v>832080226</v>
      </c>
      <c r="D30" s="893">
        <v>291240776</v>
      </c>
      <c r="E30" s="294">
        <v>581713808</v>
      </c>
      <c r="F30" s="294">
        <v>947403770</v>
      </c>
      <c r="G30" s="365"/>
      <c r="H30" s="365"/>
      <c r="I30" s="365"/>
    </row>
    <row r="31" spans="1:9" ht="14.85" customHeight="1">
      <c r="A31" s="751">
        <v>73</v>
      </c>
      <c r="B31" s="893">
        <v>2567954233</v>
      </c>
      <c r="C31" s="294">
        <v>799370294</v>
      </c>
      <c r="D31" s="893">
        <v>293858198</v>
      </c>
      <c r="E31" s="294">
        <v>550728583</v>
      </c>
      <c r="F31" s="294">
        <v>923997159</v>
      </c>
      <c r="G31" s="365"/>
      <c r="H31" s="365"/>
      <c r="I31" s="365"/>
    </row>
    <row r="32" spans="1:9" ht="14.85" customHeight="1">
      <c r="A32" s="751">
        <v>74</v>
      </c>
      <c r="B32" s="893">
        <v>2363222487</v>
      </c>
      <c r="C32" s="294">
        <v>731646780</v>
      </c>
      <c r="D32" s="893">
        <v>275275200</v>
      </c>
      <c r="E32" s="294">
        <v>492154272</v>
      </c>
      <c r="F32" s="294">
        <v>864146235</v>
      </c>
      <c r="G32" s="365"/>
      <c r="H32" s="365"/>
      <c r="I32" s="365"/>
    </row>
    <row r="33" spans="1:9" ht="14.85" customHeight="1">
      <c r="A33" s="751">
        <v>75</v>
      </c>
      <c r="B33" s="893">
        <v>2158815688</v>
      </c>
      <c r="C33" s="294">
        <v>649712079</v>
      </c>
      <c r="D33" s="893">
        <v>263269146</v>
      </c>
      <c r="E33" s="294">
        <v>444465538</v>
      </c>
      <c r="F33" s="294">
        <v>801368924</v>
      </c>
      <c r="G33" s="365"/>
      <c r="H33" s="365"/>
      <c r="I33" s="365"/>
    </row>
    <row r="34" spans="1:9" ht="14.85" customHeight="1">
      <c r="A34" s="751">
        <v>76</v>
      </c>
      <c r="B34" s="893">
        <v>1981038582</v>
      </c>
      <c r="C34" s="294">
        <v>594987509</v>
      </c>
      <c r="D34" s="893">
        <v>260371189</v>
      </c>
      <c r="E34" s="294">
        <v>392228278</v>
      </c>
      <c r="F34" s="294">
        <v>733451606</v>
      </c>
      <c r="G34" s="365"/>
      <c r="H34" s="365"/>
      <c r="I34" s="365"/>
    </row>
    <row r="35" spans="1:9" ht="14.85" customHeight="1">
      <c r="A35" s="751">
        <v>77</v>
      </c>
      <c r="B35" s="893">
        <v>1886359398</v>
      </c>
      <c r="C35" s="294">
        <v>599497716</v>
      </c>
      <c r="D35" s="893">
        <v>257826484</v>
      </c>
      <c r="E35" s="294">
        <v>343398678</v>
      </c>
      <c r="F35" s="294">
        <v>685636520</v>
      </c>
      <c r="G35" s="365"/>
      <c r="H35" s="365"/>
      <c r="I35" s="365"/>
    </row>
    <row r="36" spans="1:9" ht="14.85" customHeight="1">
      <c r="A36" s="751">
        <v>78</v>
      </c>
      <c r="B36" s="893">
        <v>1849571216</v>
      </c>
      <c r="C36" s="294">
        <v>617965095</v>
      </c>
      <c r="D36" s="893">
        <v>268014269</v>
      </c>
      <c r="E36" s="294">
        <v>295507170</v>
      </c>
      <c r="F36" s="294">
        <v>668084681</v>
      </c>
      <c r="G36" s="365"/>
      <c r="H36" s="365"/>
      <c r="I36" s="365"/>
    </row>
    <row r="37" spans="1:9" ht="14.85" customHeight="1">
      <c r="A37" s="751">
        <v>79</v>
      </c>
      <c r="B37" s="893">
        <v>1660052325</v>
      </c>
      <c r="C37" s="294">
        <v>589120597</v>
      </c>
      <c r="D37" s="893">
        <v>233598095</v>
      </c>
      <c r="E37" s="294">
        <v>237627112</v>
      </c>
      <c r="F37" s="294">
        <v>599706520</v>
      </c>
      <c r="G37" s="365"/>
      <c r="H37" s="365"/>
      <c r="I37" s="365"/>
    </row>
    <row r="38" spans="1:9" ht="14.85" customHeight="1">
      <c r="A38" s="751">
        <v>80</v>
      </c>
      <c r="B38" s="893">
        <v>1445914669</v>
      </c>
      <c r="C38" s="294">
        <v>533508937</v>
      </c>
      <c r="D38" s="893">
        <v>176548655</v>
      </c>
      <c r="E38" s="294">
        <v>193814210</v>
      </c>
      <c r="F38" s="294">
        <v>542042867</v>
      </c>
      <c r="G38" s="365"/>
      <c r="H38" s="365"/>
      <c r="I38" s="365"/>
    </row>
    <row r="39" spans="1:9" ht="14.85" customHeight="1">
      <c r="A39" s="751">
        <v>81</v>
      </c>
      <c r="B39" s="893">
        <v>1359984995</v>
      </c>
      <c r="C39" s="294">
        <v>526848754</v>
      </c>
      <c r="D39" s="893">
        <v>161477223</v>
      </c>
      <c r="E39" s="294">
        <v>163788872</v>
      </c>
      <c r="F39" s="294">
        <v>507870146</v>
      </c>
      <c r="G39" s="365"/>
      <c r="H39" s="365"/>
      <c r="I39" s="365"/>
    </row>
    <row r="40" spans="1:9" ht="14.85" customHeight="1">
      <c r="A40" s="751">
        <v>82</v>
      </c>
      <c r="B40" s="893">
        <v>1227254807</v>
      </c>
      <c r="C40" s="294">
        <v>491663416</v>
      </c>
      <c r="D40" s="893">
        <v>149089892</v>
      </c>
      <c r="E40" s="294">
        <v>131495537</v>
      </c>
      <c r="F40" s="294">
        <v>455005962</v>
      </c>
      <c r="G40" s="365"/>
      <c r="H40" s="365"/>
      <c r="I40" s="365"/>
    </row>
    <row r="41" spans="1:9" ht="14.85" customHeight="1">
      <c r="A41" s="751">
        <v>83</v>
      </c>
      <c r="B41" s="893">
        <v>1119415072</v>
      </c>
      <c r="C41" s="294">
        <v>459816500</v>
      </c>
      <c r="D41" s="893">
        <v>140899647</v>
      </c>
      <c r="E41" s="294">
        <v>106202720</v>
      </c>
      <c r="F41" s="294">
        <v>412496205</v>
      </c>
      <c r="G41" s="365"/>
      <c r="H41" s="365"/>
      <c r="I41" s="365"/>
    </row>
    <row r="42" spans="1:9" ht="14.85" customHeight="1">
      <c r="A42" s="751">
        <v>84</v>
      </c>
      <c r="B42" s="893">
        <v>886190553</v>
      </c>
      <c r="C42" s="294">
        <v>334373203</v>
      </c>
      <c r="D42" s="893">
        <v>114805324</v>
      </c>
      <c r="E42" s="294">
        <v>82275222</v>
      </c>
      <c r="F42" s="294">
        <v>354736804</v>
      </c>
      <c r="G42" s="365"/>
      <c r="H42" s="365"/>
      <c r="I42" s="365"/>
    </row>
    <row r="43" spans="1:9" ht="14.85" customHeight="1">
      <c r="A43" s="751">
        <v>85</v>
      </c>
      <c r="B43" s="893">
        <v>653725376</v>
      </c>
      <c r="C43" s="294">
        <v>183789339</v>
      </c>
      <c r="D43" s="893">
        <v>81427480</v>
      </c>
      <c r="E43" s="294">
        <v>66324402</v>
      </c>
      <c r="F43" s="294">
        <v>322184155</v>
      </c>
      <c r="G43" s="365"/>
      <c r="H43" s="365"/>
      <c r="I43" s="365"/>
    </row>
    <row r="44" spans="1:9" ht="14.85" customHeight="1">
      <c r="A44" s="751">
        <v>86</v>
      </c>
      <c r="B44" s="893">
        <v>566126147</v>
      </c>
      <c r="C44" s="294">
        <v>147088761</v>
      </c>
      <c r="D44" s="893">
        <v>68254904</v>
      </c>
      <c r="E44" s="294">
        <v>57795472</v>
      </c>
      <c r="F44" s="294">
        <v>292987010</v>
      </c>
      <c r="G44" s="365"/>
      <c r="H44" s="365"/>
      <c r="I44" s="365"/>
    </row>
    <row r="45" spans="1:9" ht="14.85" customHeight="1">
      <c r="A45" s="751">
        <v>87</v>
      </c>
      <c r="B45" s="893">
        <v>475083224</v>
      </c>
      <c r="C45" s="294">
        <v>114531809</v>
      </c>
      <c r="D45" s="893">
        <v>53896042</v>
      </c>
      <c r="E45" s="294">
        <v>44884090</v>
      </c>
      <c r="F45" s="294">
        <v>261771283</v>
      </c>
      <c r="G45" s="365"/>
      <c r="H45" s="365"/>
      <c r="I45" s="365"/>
    </row>
    <row r="46" spans="1:9" ht="14.85" customHeight="1">
      <c r="A46" s="751">
        <v>88</v>
      </c>
      <c r="B46" s="893">
        <v>382501474</v>
      </c>
      <c r="C46" s="294">
        <v>80174864</v>
      </c>
      <c r="D46" s="893">
        <v>40437965</v>
      </c>
      <c r="E46" s="294">
        <v>35154134</v>
      </c>
      <c r="F46" s="294">
        <v>226734511</v>
      </c>
      <c r="G46" s="365"/>
      <c r="H46" s="365"/>
      <c r="I46" s="365"/>
    </row>
    <row r="47" spans="1:9" ht="14.85" customHeight="1">
      <c r="A47" s="751">
        <v>89</v>
      </c>
      <c r="B47" s="893">
        <v>290949895</v>
      </c>
      <c r="C47" s="294">
        <v>48334691</v>
      </c>
      <c r="D47" s="893">
        <v>31053397</v>
      </c>
      <c r="E47" s="294">
        <v>27934947</v>
      </c>
      <c r="F47" s="294">
        <v>183626860</v>
      </c>
      <c r="G47" s="365"/>
      <c r="H47" s="365"/>
      <c r="I47" s="365"/>
    </row>
    <row r="48" spans="1:9" ht="14.85" customHeight="1">
      <c r="A48" s="751">
        <v>90</v>
      </c>
      <c r="B48" s="893">
        <v>212899843</v>
      </c>
      <c r="C48" s="294">
        <v>19546711</v>
      </c>
      <c r="D48" s="893">
        <v>21812033</v>
      </c>
      <c r="E48" s="294">
        <v>21018831</v>
      </c>
      <c r="F48" s="294">
        <v>150522267</v>
      </c>
      <c r="G48" s="365"/>
      <c r="H48" s="365"/>
      <c r="I48" s="365"/>
    </row>
    <row r="49" spans="1:9" ht="14.85" customHeight="1">
      <c r="A49" s="751">
        <v>91</v>
      </c>
      <c r="B49" s="893">
        <v>165328529</v>
      </c>
      <c r="C49" s="294">
        <v>12954445</v>
      </c>
      <c r="D49" s="893">
        <v>16174489</v>
      </c>
      <c r="E49" s="294">
        <v>15298988</v>
      </c>
      <c r="F49" s="294">
        <v>120900606</v>
      </c>
      <c r="G49" s="365"/>
      <c r="H49" s="365"/>
      <c r="I49" s="365"/>
    </row>
    <row r="50" spans="1:9" ht="14.85" customHeight="1">
      <c r="A50" s="751">
        <v>92</v>
      </c>
      <c r="B50" s="893">
        <v>125654586</v>
      </c>
      <c r="C50" s="294">
        <v>7128191</v>
      </c>
      <c r="D50" s="893">
        <v>12613914</v>
      </c>
      <c r="E50" s="294">
        <v>11141342</v>
      </c>
      <c r="F50" s="294">
        <v>94771140</v>
      </c>
      <c r="G50" s="365"/>
      <c r="H50" s="365"/>
      <c r="I50" s="365"/>
    </row>
    <row r="51" spans="1:9" ht="14.85" customHeight="1">
      <c r="A51" s="751">
        <v>93</v>
      </c>
      <c r="B51" s="893">
        <v>93912227</v>
      </c>
      <c r="C51" s="294">
        <v>4412010</v>
      </c>
      <c r="D51" s="893">
        <v>9967350</v>
      </c>
      <c r="E51" s="294">
        <v>7376672</v>
      </c>
      <c r="F51" s="294">
        <v>72156195</v>
      </c>
      <c r="G51" s="365"/>
      <c r="H51" s="365"/>
      <c r="I51" s="365"/>
    </row>
    <row r="52" spans="1:9" ht="14.85" customHeight="1">
      <c r="A52" s="751">
        <v>94</v>
      </c>
      <c r="B52" s="893">
        <v>68279112</v>
      </c>
      <c r="C52" s="294">
        <v>2186643</v>
      </c>
      <c r="D52" s="893">
        <v>6750375</v>
      </c>
      <c r="E52" s="294">
        <v>5081031</v>
      </c>
      <c r="F52" s="294">
        <v>54261062</v>
      </c>
      <c r="G52" s="365"/>
      <c r="H52" s="365"/>
      <c r="I52" s="365"/>
    </row>
    <row r="53" spans="1:9" ht="14.85" customHeight="1">
      <c r="A53" s="751" t="s">
        <v>73</v>
      </c>
      <c r="B53" s="893">
        <v>145521959</v>
      </c>
      <c r="C53" s="294">
        <v>3214862</v>
      </c>
      <c r="D53" s="893">
        <v>14573695</v>
      </c>
      <c r="E53" s="294">
        <v>9735683</v>
      </c>
      <c r="F53" s="294">
        <v>117997718</v>
      </c>
      <c r="G53" s="365"/>
      <c r="H53" s="365"/>
      <c r="I53" s="365"/>
    </row>
    <row r="54" spans="1:9" ht="14.85" customHeight="1">
      <c r="A54" s="751" t="s">
        <v>17</v>
      </c>
      <c r="B54" s="893">
        <v>121330</v>
      </c>
      <c r="C54" s="294">
        <v>17548</v>
      </c>
      <c r="D54" s="893">
        <v>8774</v>
      </c>
      <c r="E54" s="294">
        <v>8637</v>
      </c>
      <c r="F54" s="294">
        <v>86371</v>
      </c>
      <c r="G54" s="365"/>
      <c r="H54" s="365"/>
      <c r="I54" s="365"/>
    </row>
    <row r="55" spans="1:9" ht="14.85" customHeight="1">
      <c r="A55" s="747"/>
      <c r="B55" s="48"/>
      <c r="C55" s="48"/>
      <c r="D55" s="48"/>
      <c r="E55" s="48"/>
      <c r="F55" s="48"/>
    </row>
    <row r="56" spans="1:9">
      <c r="A56" s="171" t="s">
        <v>104</v>
      </c>
      <c r="B56" s="11"/>
      <c r="C56" s="11"/>
      <c r="D56" s="11"/>
      <c r="E56" s="11"/>
      <c r="F56" s="11"/>
    </row>
    <row r="57" spans="1:9">
      <c r="A57" s="19" t="s">
        <v>465</v>
      </c>
      <c r="B57" s="19"/>
      <c r="C57" s="47"/>
      <c r="D57" s="19"/>
      <c r="E57" s="19"/>
      <c r="F57" s="19"/>
    </row>
    <row r="58" spans="1:9">
      <c r="A58" s="19"/>
      <c r="B58" s="19"/>
      <c r="C58" s="47"/>
      <c r="D58" s="19"/>
      <c r="E58" s="19"/>
      <c r="F58" s="19"/>
    </row>
    <row r="59" spans="1:9">
      <c r="A59" s="100" t="s">
        <v>65</v>
      </c>
      <c r="B59" s="19"/>
      <c r="C59" s="47"/>
      <c r="D59" s="19"/>
      <c r="E59" s="19"/>
      <c r="F59" s="19"/>
    </row>
    <row r="60" spans="1:9">
      <c r="C60" s="92"/>
    </row>
    <row r="61" spans="1:9">
      <c r="C61" s="92"/>
    </row>
    <row r="62" spans="1:9">
      <c r="C62" s="92"/>
    </row>
    <row r="63" spans="1:9">
      <c r="C63" s="92"/>
    </row>
    <row r="64" spans="1:9">
      <c r="C64" s="92"/>
    </row>
    <row r="65" spans="3:3">
      <c r="C65" s="92"/>
    </row>
    <row r="66" spans="3:3">
      <c r="C66" s="92"/>
    </row>
    <row r="67" spans="3:3">
      <c r="C67" s="92"/>
    </row>
    <row r="68" spans="3:3">
      <c r="C68" s="92"/>
    </row>
    <row r="69" spans="3:3">
      <c r="C69" s="92"/>
    </row>
    <row r="70" spans="3:3">
      <c r="C70" s="92"/>
    </row>
    <row r="71" spans="3:3">
      <c r="C71" s="92"/>
    </row>
    <row r="72" spans="3:3">
      <c r="C72" s="92"/>
    </row>
    <row r="73" spans="3:3">
      <c r="C73" s="92"/>
    </row>
    <row r="74" spans="3:3">
      <c r="C74" s="92"/>
    </row>
    <row r="75" spans="3:3">
      <c r="C75" s="92"/>
    </row>
    <row r="76" spans="3:3">
      <c r="C76" s="92"/>
    </row>
    <row r="77" spans="3:3">
      <c r="C77" s="92"/>
    </row>
    <row r="78" spans="3:3">
      <c r="C78" s="92"/>
    </row>
    <row r="79" spans="3:3">
      <c r="C79" s="92"/>
    </row>
  </sheetData>
  <sheetProtection algorithmName="SHA-512" hashValue="7Q62k8Tk65hgncZ2S8rFAacv1ScT1O1js6mtjdzBvMsBaenUBp6sUbEz6YxbRLUh8SJLBj7DRTS2gJpPpJjD9w==" saltValue="F64Tk+d7KoZHibuC2BvY2A==" spinCount="100000" sheet="1" objects="1" scenarios="1"/>
  <mergeCells count="5">
    <mergeCell ref="A4:A5"/>
    <mergeCell ref="B4:B5"/>
    <mergeCell ref="C4:D4"/>
    <mergeCell ref="E4:F4"/>
    <mergeCell ref="A1:F1"/>
  </mergeCells>
  <hyperlinks>
    <hyperlink ref="G1" location="Indice!A1" display="volver al índice"/>
  </hyperlinks>
  <printOptions horizontalCentered="1"/>
  <pageMargins left="0.70866141732283472" right="0.70866141732283472" top="0.74803149606299213" bottom="0.19685039370078741" header="0.31496062992125984" footer="0.31496062992125984"/>
  <pageSetup paperSize="9" scale="8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L69"/>
  <sheetViews>
    <sheetView showGridLines="0" zoomScaleNormal="100" workbookViewId="0">
      <selection sqref="A1:F1"/>
    </sheetView>
  </sheetViews>
  <sheetFormatPr baseColWidth="10" defaultRowHeight="13.2"/>
  <cols>
    <col min="1" max="6" width="16" customWidth="1"/>
    <col min="7" max="7" width="8.109375" customWidth="1"/>
    <col min="9" max="9" width="17.109375" bestFit="1" customWidth="1"/>
    <col min="10" max="10" width="14.88671875" bestFit="1" customWidth="1"/>
    <col min="11" max="11" width="15.44140625" bestFit="1" customWidth="1"/>
    <col min="12" max="12" width="16.5546875" bestFit="1" customWidth="1"/>
  </cols>
  <sheetData>
    <row r="1" spans="1:12" ht="27.75" customHeight="1" thickTop="1" thickBot="1">
      <c r="A1" s="1642" t="s">
        <v>1207</v>
      </c>
      <c r="B1" s="1642"/>
      <c r="C1" s="1642"/>
      <c r="D1" s="1642"/>
      <c r="E1" s="1642"/>
      <c r="F1" s="1642"/>
      <c r="G1" s="172" t="s">
        <v>285</v>
      </c>
    </row>
    <row r="2" spans="1:12" ht="16.5" customHeight="1">
      <c r="A2" s="880" t="s">
        <v>153</v>
      </c>
      <c r="B2" s="881"/>
      <c r="C2" s="881"/>
      <c r="D2" s="881"/>
      <c r="E2" s="881"/>
      <c r="F2" s="881"/>
      <c r="H2" s="535"/>
      <c r="I2" s="535" t="s">
        <v>122</v>
      </c>
      <c r="J2" s="535"/>
      <c r="K2" s="535" t="s">
        <v>152</v>
      </c>
      <c r="L2" s="535"/>
    </row>
    <row r="3" spans="1:12" ht="15" customHeight="1">
      <c r="A3" s="468"/>
      <c r="B3" s="468"/>
      <c r="C3" s="468"/>
      <c r="D3" s="468"/>
      <c r="E3" s="468"/>
      <c r="F3" s="468"/>
      <c r="H3" s="535"/>
      <c r="I3" s="535" t="s">
        <v>155</v>
      </c>
      <c r="J3" s="535" t="s">
        <v>156</v>
      </c>
      <c r="K3" s="535" t="s">
        <v>155</v>
      </c>
      <c r="L3" s="535" t="s">
        <v>156</v>
      </c>
    </row>
    <row r="4" spans="1:12" ht="15" customHeight="1">
      <c r="H4" s="535" t="str">
        <f>+'1.5.9'!A7</f>
        <v>Hasta 50 años</v>
      </c>
      <c r="I4" s="1254">
        <f>-'1.5.10'!C7</f>
        <v>-1156187</v>
      </c>
      <c r="J4" s="1254">
        <f>'1.5.10'!D7</f>
        <v>561391</v>
      </c>
      <c r="K4" s="1254">
        <f>-'1.5.10'!E7</f>
        <v>-51823</v>
      </c>
      <c r="L4" s="1254">
        <f>'1.5.10'!F7</f>
        <v>83106</v>
      </c>
    </row>
    <row r="5" spans="1:12" ht="15" customHeight="1">
      <c r="G5" s="6"/>
      <c r="H5" s="535">
        <f>+'1.5.9'!A8</f>
        <v>50</v>
      </c>
      <c r="I5" s="1254">
        <f>-'1.5.10'!C8</f>
        <v>-1387356</v>
      </c>
      <c r="J5" s="1254">
        <f>'1.5.10'!D8</f>
        <v>504150</v>
      </c>
      <c r="K5" s="1254">
        <f>-'1.5.10'!E8</f>
        <v>-29837</v>
      </c>
      <c r="L5" s="1254">
        <f>'1.5.10'!F8</f>
        <v>25911</v>
      </c>
    </row>
    <row r="6" spans="1:12" ht="15" customHeight="1" thickBot="1">
      <c r="G6" s="123"/>
      <c r="H6" s="535">
        <f>+'1.5.9'!A9</f>
        <v>51</v>
      </c>
      <c r="I6" s="1254">
        <f>-'1.5.10'!C9</f>
        <v>-5136682</v>
      </c>
      <c r="J6" s="1254">
        <f>'1.5.10'!D9</f>
        <v>913549</v>
      </c>
      <c r="K6" s="1254">
        <f>-'1.5.10'!E9</f>
        <v>-127473</v>
      </c>
      <c r="L6" s="1254">
        <f>'1.5.10'!F9</f>
        <v>44501</v>
      </c>
    </row>
    <row r="7" spans="1:12" ht="15" customHeight="1" thickBot="1">
      <c r="G7" s="122"/>
      <c r="H7" s="535">
        <f>+'1.5.9'!A10</f>
        <v>52</v>
      </c>
      <c r="I7" s="1254">
        <f>-'1.5.10'!C10</f>
        <v>-10362066</v>
      </c>
      <c r="J7" s="1254">
        <f>'1.5.10'!D10</f>
        <v>1179350</v>
      </c>
      <c r="K7" s="1254">
        <f>-'1.5.10'!E10</f>
        <v>-256978</v>
      </c>
      <c r="L7" s="1254">
        <f>'1.5.10'!F10</f>
        <v>118594</v>
      </c>
    </row>
    <row r="8" spans="1:12" ht="15" customHeight="1" thickBot="1">
      <c r="G8" s="122"/>
      <c r="H8" s="535">
        <f>+'1.5.9'!A11</f>
        <v>53</v>
      </c>
      <c r="I8" s="1254">
        <f>-'1.5.10'!C11</f>
        <v>-13750636</v>
      </c>
      <c r="J8" s="1254">
        <f>'1.5.10'!D11</f>
        <v>1514950</v>
      </c>
      <c r="K8" s="1254">
        <f>-'1.5.10'!E11</f>
        <v>-416391</v>
      </c>
      <c r="L8" s="1254">
        <f>'1.5.10'!F11</f>
        <v>116544</v>
      </c>
    </row>
    <row r="9" spans="1:12" ht="15" customHeight="1" thickBot="1">
      <c r="G9" s="122"/>
      <c r="H9" s="535">
        <f>+'1.5.9'!A12</f>
        <v>54</v>
      </c>
      <c r="I9" s="1254">
        <f>-'1.5.10'!C12</f>
        <v>-21474274</v>
      </c>
      <c r="J9" s="1254">
        <f>'1.5.10'!D12</f>
        <v>1741594</v>
      </c>
      <c r="K9" s="1254">
        <f>-'1.5.10'!E12</f>
        <v>-1363132</v>
      </c>
      <c r="L9" s="1254">
        <f>'1.5.10'!F12</f>
        <v>246295</v>
      </c>
    </row>
    <row r="10" spans="1:12" ht="15" customHeight="1" thickBot="1">
      <c r="G10" s="122"/>
      <c r="H10" s="535">
        <f>+'1.5.9'!A13</f>
        <v>55</v>
      </c>
      <c r="I10" s="1254">
        <f>-'1.5.10'!C13</f>
        <v>-41456288</v>
      </c>
      <c r="J10" s="1254">
        <f>'1.5.10'!D13</f>
        <v>3011001</v>
      </c>
      <c r="K10" s="1254">
        <f>-'1.5.10'!E13</f>
        <v>-6343895</v>
      </c>
      <c r="L10" s="1254">
        <f>'1.5.10'!F13</f>
        <v>380466</v>
      </c>
    </row>
    <row r="11" spans="1:12" ht="15" customHeight="1" thickBot="1">
      <c r="G11" s="122"/>
      <c r="H11" s="535">
        <f>+'1.5.9'!A14</f>
        <v>56</v>
      </c>
      <c r="I11" s="1254">
        <f>-'1.5.10'!C14</f>
        <v>-76848144</v>
      </c>
      <c r="J11" s="1254">
        <f>'1.5.10'!D14</f>
        <v>3364249</v>
      </c>
      <c r="K11" s="1254">
        <f>-'1.5.10'!E14</f>
        <v>-9734594</v>
      </c>
      <c r="L11" s="1254">
        <f>'1.5.10'!F14</f>
        <v>753508</v>
      </c>
    </row>
    <row r="12" spans="1:12" ht="15" customHeight="1" thickBot="1">
      <c r="G12" s="122"/>
      <c r="H12" s="535">
        <f>+'1.5.9'!A15</f>
        <v>57</v>
      </c>
      <c r="I12" s="1254">
        <f>-'1.5.10'!C15</f>
        <v>-90178749</v>
      </c>
      <c r="J12" s="1254">
        <f>'1.5.10'!D15</f>
        <v>4528905</v>
      </c>
      <c r="K12" s="1254">
        <f>-'1.5.10'!E15</f>
        <v>-7636474</v>
      </c>
      <c r="L12" s="1254">
        <f>'1.5.10'!F15</f>
        <v>1024272</v>
      </c>
    </row>
    <row r="13" spans="1:12" ht="15" customHeight="1" thickBot="1">
      <c r="G13" s="122"/>
      <c r="H13" s="535">
        <f>+'1.5.9'!A16</f>
        <v>58</v>
      </c>
      <c r="I13" s="1254">
        <f>-'1.5.10'!C16</f>
        <v>-124800424</v>
      </c>
      <c r="J13" s="1254">
        <f>'1.5.10'!D16</f>
        <v>6704380</v>
      </c>
      <c r="K13" s="1254">
        <f>-'1.5.10'!E16</f>
        <v>-11669119</v>
      </c>
      <c r="L13" s="1254">
        <f>'1.5.10'!F16</f>
        <v>1313981</v>
      </c>
    </row>
    <row r="14" spans="1:12" ht="15" customHeight="1" thickBot="1">
      <c r="G14" s="122"/>
      <c r="H14" s="535">
        <f>+'1.5.9'!A17</f>
        <v>59</v>
      </c>
      <c r="I14" s="1254">
        <f>-'1.5.10'!C17</f>
        <v>-142810297</v>
      </c>
      <c r="J14" s="1254">
        <f>'1.5.10'!D17</f>
        <v>8377188</v>
      </c>
      <c r="K14" s="1254">
        <f>-'1.5.10'!E17</f>
        <v>-16503223</v>
      </c>
      <c r="L14" s="1254">
        <f>'1.5.10'!F17</f>
        <v>2194210</v>
      </c>
    </row>
    <row r="15" spans="1:12" ht="15" customHeight="1" thickBot="1">
      <c r="G15" s="122"/>
      <c r="H15" s="535">
        <f>+'1.5.9'!A18</f>
        <v>60</v>
      </c>
      <c r="I15" s="1254">
        <f>-'1.5.10'!C18</f>
        <v>-162929766</v>
      </c>
      <c r="J15" s="1254">
        <f>'1.5.10'!D18</f>
        <v>159627015</v>
      </c>
      <c r="K15" s="1254">
        <f>-'1.5.10'!E18</f>
        <v>-22331009</v>
      </c>
      <c r="L15" s="1254">
        <f>'1.5.10'!F18</f>
        <v>199309439</v>
      </c>
    </row>
    <row r="16" spans="1:12" ht="15" customHeight="1" thickBot="1">
      <c r="G16" s="122"/>
      <c r="H16" s="535">
        <f>+'1.5.9'!A19</f>
        <v>61</v>
      </c>
      <c r="I16" s="1254">
        <f>-'1.5.10'!C19</f>
        <v>-190873950</v>
      </c>
      <c r="J16" s="1254">
        <f>'1.5.10'!D19</f>
        <v>274841144</v>
      </c>
      <c r="K16" s="1254">
        <f>-'1.5.10'!E19</f>
        <v>-30538469</v>
      </c>
      <c r="L16" s="1254">
        <f>'1.5.10'!F19</f>
        <v>697331892</v>
      </c>
    </row>
    <row r="17" spans="7:12" ht="15" customHeight="1" thickBot="1">
      <c r="G17" s="122"/>
      <c r="H17" s="535">
        <f>+'1.5.9'!A20</f>
        <v>62</v>
      </c>
      <c r="I17" s="1254">
        <f>-'1.5.10'!C20</f>
        <v>-209514456</v>
      </c>
      <c r="J17" s="1254">
        <f>'1.5.10'!D20</f>
        <v>279451890</v>
      </c>
      <c r="K17" s="1254">
        <f>-'1.5.10'!E20</f>
        <v>-41035386</v>
      </c>
      <c r="L17" s="1254">
        <f>'1.5.10'!F20</f>
        <v>1126264617</v>
      </c>
    </row>
    <row r="18" spans="7:12" ht="15" customHeight="1" thickBot="1">
      <c r="G18" s="122"/>
      <c r="H18" s="535">
        <f>+'1.5.9'!A21</f>
        <v>63</v>
      </c>
      <c r="I18" s="1254">
        <f>-'1.5.10'!C21</f>
        <v>-204717340</v>
      </c>
      <c r="J18" s="1254">
        <f>'1.5.10'!D21</f>
        <v>282592786</v>
      </c>
      <c r="K18" s="1254">
        <f>-'1.5.10'!E21</f>
        <v>-52096056</v>
      </c>
      <c r="L18" s="1254">
        <f>'1.5.10'!F21</f>
        <v>1198261439</v>
      </c>
    </row>
    <row r="19" spans="7:12" ht="15" customHeight="1" thickBot="1">
      <c r="G19" s="122"/>
      <c r="H19" s="535">
        <f>+'1.5.9'!A22</f>
        <v>64</v>
      </c>
      <c r="I19" s="1254">
        <f>-'1.5.10'!C22</f>
        <v>-226088769</v>
      </c>
      <c r="J19" s="1254">
        <f>'1.5.10'!D22</f>
        <v>288559120</v>
      </c>
      <c r="K19" s="1254">
        <f>-'1.5.10'!E22</f>
        <v>-65927234</v>
      </c>
      <c r="L19" s="1254">
        <f>'1.5.10'!F22</f>
        <v>1178231206</v>
      </c>
    </row>
    <row r="20" spans="7:12" ht="15" customHeight="1" thickBot="1">
      <c r="G20" s="122"/>
      <c r="H20" s="535">
        <f>+'1.5.9'!A23</f>
        <v>65</v>
      </c>
      <c r="I20" s="1254">
        <f>-'1.5.10'!C23</f>
        <v>-680524949</v>
      </c>
      <c r="J20" s="1254">
        <f>'1.5.10'!D23</f>
        <v>321552116</v>
      </c>
      <c r="K20" s="1254">
        <f>-'1.5.10'!E23</f>
        <v>-154019760</v>
      </c>
      <c r="L20" s="1254">
        <f>'1.5.10'!F23</f>
        <v>1173481126</v>
      </c>
    </row>
    <row r="21" spans="7:12" ht="15" customHeight="1" thickBot="1">
      <c r="G21" s="122"/>
      <c r="H21" s="535">
        <f>+'1.5.9'!A24</f>
        <v>66</v>
      </c>
      <c r="I21" s="1254">
        <f>-'1.5.10'!C24</f>
        <v>-1008107146</v>
      </c>
      <c r="J21" s="1254">
        <f>'1.5.10'!D24</f>
        <v>344744726</v>
      </c>
      <c r="K21" s="1254">
        <f>-'1.5.10'!E24</f>
        <v>-343489237</v>
      </c>
      <c r="L21" s="1254">
        <f>'1.5.10'!F24</f>
        <v>1123416154</v>
      </c>
    </row>
    <row r="22" spans="7:12" ht="15" customHeight="1" thickBot="1">
      <c r="G22" s="122"/>
      <c r="H22" s="535">
        <f>+'1.5.9'!A25</f>
        <v>67</v>
      </c>
      <c r="I22" s="1254">
        <f>-'1.5.10'!C25</f>
        <v>-1018814155</v>
      </c>
      <c r="J22" s="1254">
        <f>'1.5.10'!D25</f>
        <v>348511616</v>
      </c>
      <c r="K22" s="1254">
        <f>-'1.5.10'!E25</f>
        <v>-749871162</v>
      </c>
      <c r="L22" s="1254">
        <f>'1.5.10'!F25</f>
        <v>1099940470</v>
      </c>
    </row>
    <row r="23" spans="7:12" ht="15" customHeight="1" thickBot="1">
      <c r="G23" s="122"/>
      <c r="H23" s="535">
        <f>+'1.5.9'!A26</f>
        <v>68</v>
      </c>
      <c r="I23" s="1254">
        <f>-'1.5.10'!C26</f>
        <v>-982926516</v>
      </c>
      <c r="J23" s="1254">
        <f>'1.5.10'!D26</f>
        <v>339600912</v>
      </c>
      <c r="K23" s="1254">
        <f>-'1.5.10'!E26</f>
        <v>-761164568</v>
      </c>
      <c r="L23" s="1254">
        <f>'1.5.10'!F26</f>
        <v>1070559705</v>
      </c>
    </row>
    <row r="24" spans="7:12" ht="15" customHeight="1" thickBot="1">
      <c r="G24" s="122"/>
      <c r="H24" s="535">
        <f>+'1.5.9'!A27</f>
        <v>69</v>
      </c>
      <c r="I24" s="1254">
        <f>-'1.5.10'!C27</f>
        <v>-943387782</v>
      </c>
      <c r="J24" s="1254">
        <f>'1.5.10'!D27</f>
        <v>325925522</v>
      </c>
      <c r="K24" s="1254">
        <f>-'1.5.10'!E27</f>
        <v>-725198152</v>
      </c>
      <c r="L24" s="1254">
        <f>'1.5.10'!F27</f>
        <v>1044277779</v>
      </c>
    </row>
    <row r="25" spans="7:12" ht="15" customHeight="1" thickBot="1">
      <c r="G25" s="122"/>
      <c r="H25" s="535">
        <f>+'1.5.9'!A28</f>
        <v>70</v>
      </c>
      <c r="I25" s="1254">
        <f>-'1.5.10'!C28</f>
        <v>-923757624</v>
      </c>
      <c r="J25" s="1254">
        <f>'1.5.10'!D28</f>
        <v>317931314</v>
      </c>
      <c r="K25" s="1254">
        <f>-'1.5.10'!E28</f>
        <v>-680095296</v>
      </c>
      <c r="L25" s="1254">
        <f>'1.5.10'!F28</f>
        <v>1023025970</v>
      </c>
    </row>
    <row r="26" spans="7:12" ht="15" customHeight="1" thickBot="1">
      <c r="G26" s="122"/>
      <c r="H26" s="535">
        <f>+'1.5.9'!A29</f>
        <v>71</v>
      </c>
      <c r="I26" s="1254">
        <f>-'1.5.10'!C29</f>
        <v>-854998026</v>
      </c>
      <c r="J26" s="1254">
        <f>'1.5.10'!D29</f>
        <v>295194130</v>
      </c>
      <c r="K26" s="1254">
        <f>-'1.5.10'!E29</f>
        <v>-642156132</v>
      </c>
      <c r="L26" s="1254">
        <f>'1.5.10'!F29</f>
        <v>990105117</v>
      </c>
    </row>
    <row r="27" spans="7:12" ht="15" customHeight="1" thickBot="1">
      <c r="G27" s="122"/>
      <c r="H27" s="535">
        <f>+'1.5.9'!A30</f>
        <v>72</v>
      </c>
      <c r="I27" s="1254">
        <f>-'1.5.10'!C30</f>
        <v>-832080226</v>
      </c>
      <c r="J27" s="1254">
        <f>'1.5.10'!D30</f>
        <v>291240776</v>
      </c>
      <c r="K27" s="1254">
        <f>-'1.5.10'!E30</f>
        <v>-581713808</v>
      </c>
      <c r="L27" s="1254">
        <f>'1.5.10'!F30</f>
        <v>947403770</v>
      </c>
    </row>
    <row r="28" spans="7:12" ht="15" customHeight="1" thickBot="1">
      <c r="G28" s="122"/>
      <c r="H28" s="535">
        <f>+'1.5.9'!A31</f>
        <v>73</v>
      </c>
      <c r="I28" s="1254">
        <f>-'1.5.10'!C31</f>
        <v>-799370294</v>
      </c>
      <c r="J28" s="1254">
        <f>'1.5.10'!D31</f>
        <v>293858198</v>
      </c>
      <c r="K28" s="1254">
        <f>-'1.5.10'!E31</f>
        <v>-550728583</v>
      </c>
      <c r="L28" s="1254">
        <f>'1.5.10'!F31</f>
        <v>923997159</v>
      </c>
    </row>
    <row r="29" spans="7:12" ht="15" customHeight="1" thickBot="1">
      <c r="G29" s="122"/>
      <c r="H29" s="535">
        <f>+'1.5.9'!A32</f>
        <v>74</v>
      </c>
      <c r="I29" s="1254">
        <f>-'1.5.10'!C32</f>
        <v>-731646780</v>
      </c>
      <c r="J29" s="1254">
        <f>'1.5.10'!D32</f>
        <v>275275200</v>
      </c>
      <c r="K29" s="1254">
        <f>-'1.5.10'!E32</f>
        <v>-492154272</v>
      </c>
      <c r="L29" s="1254">
        <f>'1.5.10'!F32</f>
        <v>864146235</v>
      </c>
    </row>
    <row r="30" spans="7:12" ht="15" customHeight="1" thickBot="1">
      <c r="G30" s="122"/>
      <c r="H30" s="535">
        <f>+'1.5.9'!A33</f>
        <v>75</v>
      </c>
      <c r="I30" s="1254">
        <f>-'1.5.10'!C33</f>
        <v>-649712079</v>
      </c>
      <c r="J30" s="1254">
        <f>'1.5.10'!D33</f>
        <v>263269146</v>
      </c>
      <c r="K30" s="1254">
        <f>-'1.5.10'!E33</f>
        <v>-444465538</v>
      </c>
      <c r="L30" s="1254">
        <f>'1.5.10'!F33</f>
        <v>801368924</v>
      </c>
    </row>
    <row r="31" spans="7:12" ht="15" customHeight="1" thickBot="1">
      <c r="G31" s="122"/>
      <c r="H31" s="535">
        <f>+'1.5.9'!A34</f>
        <v>76</v>
      </c>
      <c r="I31" s="1254">
        <f>-'1.5.10'!C34</f>
        <v>-594987509</v>
      </c>
      <c r="J31" s="1254">
        <f>'1.5.10'!D34</f>
        <v>260371189</v>
      </c>
      <c r="K31" s="1254">
        <f>-'1.5.10'!E34</f>
        <v>-392228278</v>
      </c>
      <c r="L31" s="1254">
        <f>'1.5.10'!F34</f>
        <v>733451606</v>
      </c>
    </row>
    <row r="32" spans="7:12" ht="15" customHeight="1" thickBot="1">
      <c r="G32" s="122"/>
      <c r="H32" s="535">
        <f>+'1.5.9'!A35</f>
        <v>77</v>
      </c>
      <c r="I32" s="1254">
        <f>-'1.5.10'!C35</f>
        <v>-599497716</v>
      </c>
      <c r="J32" s="1254">
        <f>'1.5.10'!D35</f>
        <v>257826484</v>
      </c>
      <c r="K32" s="1254">
        <f>-'1.5.10'!E35</f>
        <v>-343398678</v>
      </c>
      <c r="L32" s="1254">
        <f>'1.5.10'!F35</f>
        <v>685636520</v>
      </c>
    </row>
    <row r="33" spans="7:12" ht="15" customHeight="1" thickBot="1">
      <c r="G33" s="122"/>
      <c r="H33" s="535">
        <f>+'1.5.9'!A36</f>
        <v>78</v>
      </c>
      <c r="I33" s="1254">
        <f>-'1.5.10'!C36</f>
        <v>-617965095</v>
      </c>
      <c r="J33" s="1254">
        <f>'1.5.10'!D36</f>
        <v>268014269</v>
      </c>
      <c r="K33" s="1254">
        <f>-'1.5.10'!E36</f>
        <v>-295507170</v>
      </c>
      <c r="L33" s="1254">
        <f>'1.5.10'!F36</f>
        <v>668084681</v>
      </c>
    </row>
    <row r="34" spans="7:12" ht="15" customHeight="1" thickBot="1">
      <c r="G34" s="122"/>
      <c r="H34" s="535">
        <f>+'1.5.9'!A37</f>
        <v>79</v>
      </c>
      <c r="I34" s="1254">
        <f>-'1.5.10'!C37</f>
        <v>-589120597</v>
      </c>
      <c r="J34" s="1254">
        <f>'1.5.10'!D37</f>
        <v>233598095</v>
      </c>
      <c r="K34" s="1254">
        <f>-'1.5.10'!E37</f>
        <v>-237627112</v>
      </c>
      <c r="L34" s="1254">
        <f>'1.5.10'!F37</f>
        <v>599706520</v>
      </c>
    </row>
    <row r="35" spans="7:12" ht="15" customHeight="1" thickBot="1">
      <c r="G35" s="122"/>
      <c r="H35" s="535">
        <f>+'1.5.9'!A38</f>
        <v>80</v>
      </c>
      <c r="I35" s="1254">
        <f>-'1.5.10'!C38</f>
        <v>-533508937</v>
      </c>
      <c r="J35" s="1254">
        <f>'1.5.10'!D38</f>
        <v>176548655</v>
      </c>
      <c r="K35" s="1254">
        <f>-'1.5.10'!E38</f>
        <v>-193814210</v>
      </c>
      <c r="L35" s="1254">
        <f>'1.5.10'!F38</f>
        <v>542042867</v>
      </c>
    </row>
    <row r="36" spans="7:12" ht="15" customHeight="1" thickBot="1">
      <c r="G36" s="122"/>
      <c r="H36" s="535">
        <f>+'1.5.9'!A39</f>
        <v>81</v>
      </c>
      <c r="I36" s="1254">
        <f>-'1.5.10'!C39</f>
        <v>-526848754</v>
      </c>
      <c r="J36" s="1254">
        <f>'1.5.10'!D39</f>
        <v>161477223</v>
      </c>
      <c r="K36" s="1254">
        <f>-'1.5.10'!E39</f>
        <v>-163788872</v>
      </c>
      <c r="L36" s="1254">
        <f>'1.5.10'!F39</f>
        <v>507870146</v>
      </c>
    </row>
    <row r="37" spans="7:12" ht="15" customHeight="1" thickBot="1">
      <c r="G37" s="122"/>
      <c r="H37" s="535">
        <f>+'1.5.9'!A40</f>
        <v>82</v>
      </c>
      <c r="I37" s="1254">
        <f>-'1.5.10'!C40</f>
        <v>-491663416</v>
      </c>
      <c r="J37" s="1254">
        <f>'1.5.10'!D40</f>
        <v>149089892</v>
      </c>
      <c r="K37" s="1254">
        <f>-'1.5.10'!E40</f>
        <v>-131495537</v>
      </c>
      <c r="L37" s="1254">
        <f>'1.5.10'!F40</f>
        <v>455005962</v>
      </c>
    </row>
    <row r="38" spans="7:12" ht="15" customHeight="1" thickBot="1">
      <c r="G38" s="122"/>
      <c r="H38" s="535">
        <f>+'1.5.9'!A41</f>
        <v>83</v>
      </c>
      <c r="I38" s="1254">
        <f>-'1.5.10'!C41</f>
        <v>-459816500</v>
      </c>
      <c r="J38" s="1254">
        <f>'1.5.10'!D41</f>
        <v>140899647</v>
      </c>
      <c r="K38" s="1254">
        <f>-'1.5.10'!E41</f>
        <v>-106202720</v>
      </c>
      <c r="L38" s="1254">
        <f>'1.5.10'!F41</f>
        <v>412496205</v>
      </c>
    </row>
    <row r="39" spans="7:12" ht="15" customHeight="1" thickBot="1">
      <c r="G39" s="122"/>
      <c r="H39" s="535">
        <f>+'1.5.9'!A42</f>
        <v>84</v>
      </c>
      <c r="I39" s="1254">
        <f>-'1.5.10'!C42</f>
        <v>-334373203</v>
      </c>
      <c r="J39" s="1254">
        <f>'1.5.10'!D42</f>
        <v>114805324</v>
      </c>
      <c r="K39" s="1254">
        <f>-'1.5.10'!E42</f>
        <v>-82275222</v>
      </c>
      <c r="L39" s="1254">
        <f>'1.5.10'!F42</f>
        <v>354736804</v>
      </c>
    </row>
    <row r="40" spans="7:12" ht="15" customHeight="1" thickBot="1">
      <c r="G40" s="122"/>
      <c r="H40" s="535">
        <f>+'1.5.9'!A43</f>
        <v>85</v>
      </c>
      <c r="I40" s="1254">
        <f>-'1.5.10'!C43</f>
        <v>-183789339</v>
      </c>
      <c r="J40" s="1254">
        <f>'1.5.10'!D43</f>
        <v>81427480</v>
      </c>
      <c r="K40" s="1254">
        <f>-'1.5.10'!E43</f>
        <v>-66324402</v>
      </c>
      <c r="L40" s="1254">
        <f>'1.5.10'!F43</f>
        <v>322184155</v>
      </c>
    </row>
    <row r="41" spans="7:12" ht="15" customHeight="1" thickBot="1">
      <c r="G41" s="122"/>
      <c r="H41" s="535">
        <f>+'1.5.9'!A44</f>
        <v>86</v>
      </c>
      <c r="I41" s="1254">
        <f>-'1.5.10'!C44</f>
        <v>-147088761</v>
      </c>
      <c r="J41" s="1254">
        <f>'1.5.10'!D44</f>
        <v>68254904</v>
      </c>
      <c r="K41" s="1254">
        <f>-'1.5.10'!E44</f>
        <v>-57795472</v>
      </c>
      <c r="L41" s="1254">
        <f>'1.5.10'!F44</f>
        <v>292987010</v>
      </c>
    </row>
    <row r="42" spans="7:12" ht="15" customHeight="1" thickBot="1">
      <c r="G42" s="122"/>
      <c r="H42" s="535">
        <f>+'1.5.9'!A45</f>
        <v>87</v>
      </c>
      <c r="I42" s="1254">
        <f>-'1.5.10'!C45</f>
        <v>-114531809</v>
      </c>
      <c r="J42" s="1254">
        <f>'1.5.10'!D45</f>
        <v>53896042</v>
      </c>
      <c r="K42" s="1254">
        <f>-'1.5.10'!E45</f>
        <v>-44884090</v>
      </c>
      <c r="L42" s="1254">
        <f>'1.5.10'!F45</f>
        <v>261771283</v>
      </c>
    </row>
    <row r="43" spans="7:12" ht="15" customHeight="1" thickBot="1">
      <c r="G43" s="122"/>
      <c r="H43" s="535">
        <f>+'1.5.9'!A46</f>
        <v>88</v>
      </c>
      <c r="I43" s="1254">
        <f>-'1.5.10'!C46</f>
        <v>-80174864</v>
      </c>
      <c r="J43" s="1254">
        <f>'1.5.10'!D46</f>
        <v>40437965</v>
      </c>
      <c r="K43" s="1254">
        <f>-'1.5.10'!E46</f>
        <v>-35154134</v>
      </c>
      <c r="L43" s="1254">
        <f>'1.5.10'!F46</f>
        <v>226734511</v>
      </c>
    </row>
    <row r="44" spans="7:12" ht="15" customHeight="1" thickBot="1">
      <c r="G44" s="122"/>
      <c r="H44" s="535">
        <f>+'1.5.9'!A47</f>
        <v>89</v>
      </c>
      <c r="I44" s="1254">
        <f>-'1.5.10'!C47</f>
        <v>-48334691</v>
      </c>
      <c r="J44" s="1254">
        <f>'1.5.10'!D47</f>
        <v>31053397</v>
      </c>
      <c r="K44" s="1254">
        <f>-'1.5.10'!E47</f>
        <v>-27934947</v>
      </c>
      <c r="L44" s="1254">
        <f>'1.5.10'!F47</f>
        <v>183626860</v>
      </c>
    </row>
    <row r="45" spans="7:12" ht="15" customHeight="1" thickBot="1">
      <c r="G45" s="122"/>
      <c r="H45" s="535">
        <f>+'1.5.9'!A48</f>
        <v>90</v>
      </c>
      <c r="I45" s="1254">
        <f>-'1.5.10'!C48</f>
        <v>-19546711</v>
      </c>
      <c r="J45" s="1254">
        <f>'1.5.10'!D48</f>
        <v>21812033</v>
      </c>
      <c r="K45" s="1254">
        <f>-'1.5.10'!E48</f>
        <v>-21018831</v>
      </c>
      <c r="L45" s="1254">
        <f>'1.5.10'!F48</f>
        <v>150522267</v>
      </c>
    </row>
    <row r="46" spans="7:12" ht="15" customHeight="1" thickBot="1">
      <c r="G46" s="122"/>
      <c r="H46" s="535">
        <f>+'1.5.9'!A49</f>
        <v>91</v>
      </c>
      <c r="I46" s="1254">
        <f>-'1.5.10'!C49</f>
        <v>-12954445</v>
      </c>
      <c r="J46" s="1254">
        <f>'1.5.10'!D49</f>
        <v>16174489</v>
      </c>
      <c r="K46" s="1254">
        <f>-'1.5.10'!E49</f>
        <v>-15298988</v>
      </c>
      <c r="L46" s="1254">
        <f>'1.5.10'!F49</f>
        <v>120900606</v>
      </c>
    </row>
    <row r="47" spans="7:12" ht="15" customHeight="1" thickBot="1">
      <c r="G47" s="122"/>
      <c r="H47" s="535">
        <f>+'1.5.9'!A50</f>
        <v>92</v>
      </c>
      <c r="I47" s="1254">
        <f>-'1.5.10'!C50</f>
        <v>-7128191</v>
      </c>
      <c r="J47" s="1254">
        <f>'1.5.10'!D50</f>
        <v>12613914</v>
      </c>
      <c r="K47" s="1254">
        <f>-'1.5.10'!E50</f>
        <v>-11141342</v>
      </c>
      <c r="L47" s="1254">
        <f>'1.5.10'!F50</f>
        <v>94771140</v>
      </c>
    </row>
    <row r="48" spans="7:12" ht="15" customHeight="1" thickBot="1">
      <c r="G48" s="122"/>
      <c r="H48" s="535">
        <f>+'1.5.9'!A51</f>
        <v>93</v>
      </c>
      <c r="I48" s="1254">
        <f>-'1.5.10'!C51</f>
        <v>-4412010</v>
      </c>
      <c r="J48" s="1254">
        <f>'1.5.10'!D51</f>
        <v>9967350</v>
      </c>
      <c r="K48" s="1254">
        <f>-'1.5.10'!E51</f>
        <v>-7376672</v>
      </c>
      <c r="L48" s="1254">
        <f>'1.5.10'!F51</f>
        <v>72156195</v>
      </c>
    </row>
    <row r="49" spans="1:12" ht="15" customHeight="1" thickBot="1">
      <c r="G49" s="122"/>
      <c r="H49" s="535">
        <f>+'1.5.9'!A52</f>
        <v>94</v>
      </c>
      <c r="I49" s="1254">
        <f>-'1.5.10'!C52</f>
        <v>-2186643</v>
      </c>
      <c r="J49" s="1254">
        <f>'1.5.10'!D52</f>
        <v>6750375</v>
      </c>
      <c r="K49" s="1254">
        <f>-'1.5.10'!E52</f>
        <v>-5081031</v>
      </c>
      <c r="L49" s="1254">
        <f>'1.5.10'!F52</f>
        <v>54261062</v>
      </c>
    </row>
    <row r="50" spans="1:12" ht="15" customHeight="1" thickBot="1">
      <c r="G50" s="122"/>
      <c r="H50" s="535" t="str">
        <f>+'1.5.9'!A53</f>
        <v>95 y más</v>
      </c>
      <c r="I50" s="1254">
        <f>-'1.5.10'!C53</f>
        <v>-3214862</v>
      </c>
      <c r="J50" s="1254">
        <f>'1.5.10'!D53</f>
        <v>14573695</v>
      </c>
      <c r="K50" s="1254">
        <f>-'1.5.10'!E53</f>
        <v>-9735683</v>
      </c>
      <c r="L50" s="1254">
        <f>'1.5.10'!F53</f>
        <v>117997718</v>
      </c>
    </row>
    <row r="51" spans="1:12" ht="14.85" customHeight="1" thickBot="1">
      <c r="G51" s="122"/>
    </row>
    <row r="52" spans="1:12" ht="14.85" customHeight="1" thickBot="1">
      <c r="G52" s="122"/>
    </row>
    <row r="53" spans="1:12" ht="14.85" customHeight="1" thickBot="1">
      <c r="G53" s="122"/>
    </row>
    <row r="54" spans="1:12" ht="14.85" customHeight="1" thickBot="1">
      <c r="G54" s="122"/>
    </row>
    <row r="55" spans="1:12">
      <c r="A55" s="11"/>
      <c r="B55" s="69"/>
      <c r="C55" s="69"/>
      <c r="D55" s="69"/>
      <c r="E55" s="69"/>
      <c r="F55" s="69"/>
    </row>
    <row r="56" spans="1:12">
      <c r="A56" s="171" t="s">
        <v>104</v>
      </c>
      <c r="B56" s="190"/>
      <c r="C56" s="190"/>
      <c r="D56" s="185"/>
      <c r="E56" s="47"/>
      <c r="F56" s="19"/>
      <c r="H56" s="92"/>
    </row>
    <row r="57" spans="1:12">
      <c r="A57" s="19" t="s">
        <v>369</v>
      </c>
      <c r="B57" s="185"/>
      <c r="C57" s="190"/>
      <c r="D57" s="185"/>
      <c r="E57" s="47"/>
      <c r="F57" s="19"/>
    </row>
    <row r="58" spans="1:12">
      <c r="A58" s="19"/>
      <c r="B58" s="185"/>
      <c r="C58" s="190"/>
      <c r="D58" s="185"/>
      <c r="E58" s="47"/>
      <c r="F58" s="19"/>
    </row>
    <row r="59" spans="1:12" ht="16.5" customHeight="1">
      <c r="A59" s="100" t="s">
        <v>65</v>
      </c>
      <c r="B59" s="19"/>
      <c r="C59" s="47"/>
      <c r="D59" s="19"/>
      <c r="E59" s="47"/>
      <c r="F59" s="19"/>
    </row>
    <row r="60" spans="1:12">
      <c r="C60" s="92"/>
      <c r="E60" s="92"/>
    </row>
    <row r="61" spans="1:12">
      <c r="C61" s="92"/>
      <c r="E61" s="92"/>
    </row>
    <row r="62" spans="1:12">
      <c r="C62" s="92"/>
      <c r="E62" s="92"/>
    </row>
    <row r="63" spans="1:12">
      <c r="E63" s="92"/>
    </row>
    <row r="64" spans="1:12">
      <c r="E64" s="92"/>
    </row>
    <row r="65" spans="5:5">
      <c r="E65" s="92"/>
    </row>
    <row r="66" spans="5:5">
      <c r="E66" s="92"/>
    </row>
    <row r="67" spans="5:5">
      <c r="E67" s="92"/>
    </row>
    <row r="68" spans="5:5">
      <c r="E68" s="92"/>
    </row>
    <row r="69" spans="5:5">
      <c r="E69" s="92"/>
    </row>
  </sheetData>
  <sheetProtection password="CB15" sheet="1" objects="1" scenarios="1"/>
  <mergeCells count="1">
    <mergeCell ref="A1:F1"/>
  </mergeCells>
  <hyperlinks>
    <hyperlink ref="G1" location="Indice!A1" display="volver al índice"/>
  </hyperlinks>
  <printOptions horizontalCentered="1"/>
  <pageMargins left="0.70866141732283472" right="0.70866141732283472" top="0.74803149606299213" bottom="0.74803149606299213" header="0.31496062992125984" footer="0.31496062992125984"/>
  <pageSetup paperSize="9" scale="85"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P63"/>
  <sheetViews>
    <sheetView showGridLines="0" zoomScaleNormal="100" workbookViewId="0"/>
  </sheetViews>
  <sheetFormatPr baseColWidth="10" defaultColWidth="11.44140625" defaultRowHeight="13.2"/>
  <cols>
    <col min="1" max="1" width="24" style="3" customWidth="1"/>
    <col min="2" max="2" width="11.6640625" style="3" customWidth="1"/>
    <col min="3" max="3" width="13.6640625" style="3" customWidth="1"/>
    <col min="4" max="4" width="11.6640625" style="3" customWidth="1"/>
    <col min="5" max="5" width="13.6640625" style="3" customWidth="1"/>
    <col min="6" max="6" width="11.6640625" style="3" customWidth="1"/>
    <col min="7" max="7" width="13.6640625" style="3" customWidth="1"/>
    <col min="8" max="8" width="11.6640625" style="3" customWidth="1"/>
    <col min="9" max="9" width="13.6640625" style="3" customWidth="1"/>
    <col min="10" max="10" width="11.6640625" style="3" customWidth="1"/>
    <col min="11" max="11" width="13.6640625" style="3" customWidth="1"/>
    <col min="12" max="12" width="11.6640625" style="3" customWidth="1"/>
    <col min="13" max="13" width="13.6640625" style="3" customWidth="1"/>
    <col min="14" max="14" width="11.6640625" style="116" customWidth="1"/>
    <col min="15" max="15" width="13.6640625" style="116" customWidth="1"/>
    <col min="16" max="16" width="8.109375" style="116" customWidth="1"/>
    <col min="17" max="16384" width="11.44140625" style="3"/>
  </cols>
  <sheetData>
    <row r="1" spans="1:16" ht="24" customHeight="1" thickTop="1" thickBot="1">
      <c r="A1" s="473" t="s">
        <v>635</v>
      </c>
      <c r="B1" s="467"/>
      <c r="C1" s="467"/>
      <c r="D1" s="467"/>
      <c r="E1" s="467"/>
      <c r="F1" s="467"/>
      <c r="G1" s="467"/>
      <c r="H1" s="467"/>
      <c r="I1" s="467"/>
      <c r="J1" s="467"/>
      <c r="K1" s="467"/>
      <c r="L1" s="467"/>
      <c r="M1" s="467"/>
      <c r="N1" s="729"/>
      <c r="O1" s="467"/>
      <c r="P1" s="172" t="s">
        <v>285</v>
      </c>
    </row>
    <row r="2" spans="1:16" ht="12" customHeight="1">
      <c r="A2" s="477"/>
      <c r="B2" s="468"/>
      <c r="C2" s="468"/>
      <c r="D2" s="468"/>
      <c r="E2" s="468"/>
      <c r="F2" s="468"/>
      <c r="G2" s="468"/>
      <c r="H2" s="468"/>
      <c r="I2" s="468"/>
      <c r="J2" s="468"/>
      <c r="K2" s="468"/>
      <c r="L2" s="468"/>
      <c r="M2" s="468"/>
      <c r="N2" s="894"/>
      <c r="O2" s="468"/>
      <c r="P2" s="346"/>
    </row>
    <row r="3" spans="1:16" s="5" customFormat="1" ht="15.75" customHeight="1">
      <c r="A3" s="477"/>
      <c r="B3" s="468"/>
      <c r="C3" s="468"/>
      <c r="D3" s="468"/>
      <c r="E3" s="468"/>
      <c r="F3" s="468"/>
      <c r="G3" s="468"/>
      <c r="H3" s="468"/>
      <c r="I3" s="468"/>
      <c r="J3" s="468"/>
      <c r="K3" s="468"/>
      <c r="L3" s="468"/>
      <c r="M3" s="468"/>
      <c r="N3" s="468"/>
      <c r="O3" s="468"/>
    </row>
    <row r="4" spans="1:16" ht="28.5" customHeight="1" thickBot="1">
      <c r="A4" s="895"/>
      <c r="B4" s="1744">
        <v>41244</v>
      </c>
      <c r="C4" s="1746"/>
      <c r="D4" s="1744">
        <v>41609</v>
      </c>
      <c r="E4" s="1746"/>
      <c r="F4" s="1744">
        <v>41974</v>
      </c>
      <c r="G4" s="1746"/>
      <c r="H4" s="1744">
        <v>42339</v>
      </c>
      <c r="I4" s="1746"/>
      <c r="J4" s="1744">
        <v>42705</v>
      </c>
      <c r="K4" s="1746"/>
      <c r="L4" s="1744">
        <v>43070</v>
      </c>
      <c r="M4" s="1746"/>
      <c r="N4" s="1744">
        <v>43344</v>
      </c>
      <c r="O4" s="1745"/>
    </row>
    <row r="5" spans="1:16" ht="34.5" customHeight="1" thickBot="1">
      <c r="A5" s="896"/>
      <c r="B5" s="897" t="s">
        <v>127</v>
      </c>
      <c r="C5" s="898" t="s">
        <v>158</v>
      </c>
      <c r="D5" s="897" t="s">
        <v>127</v>
      </c>
      <c r="E5" s="898" t="s">
        <v>466</v>
      </c>
      <c r="F5" s="897" t="s">
        <v>127</v>
      </c>
      <c r="G5" s="898" t="s">
        <v>158</v>
      </c>
      <c r="H5" s="897" t="s">
        <v>127</v>
      </c>
      <c r="I5" s="898" t="s">
        <v>158</v>
      </c>
      <c r="J5" s="897" t="s">
        <v>127</v>
      </c>
      <c r="K5" s="898" t="s">
        <v>158</v>
      </c>
      <c r="L5" s="897" t="s">
        <v>127</v>
      </c>
      <c r="M5" s="898" t="s">
        <v>158</v>
      </c>
      <c r="N5" s="897" t="s">
        <v>127</v>
      </c>
      <c r="O5" s="899" t="s">
        <v>158</v>
      </c>
    </row>
    <row r="6" spans="1:16" s="115" customFormat="1" ht="20.25" customHeight="1">
      <c r="A6" s="900" t="s">
        <v>159</v>
      </c>
      <c r="B6" s="901">
        <v>5818057</v>
      </c>
      <c r="C6" s="902">
        <v>2514.6</v>
      </c>
      <c r="D6" s="901">
        <v>5845300</v>
      </c>
      <c r="E6" s="902">
        <v>3353.83</v>
      </c>
      <c r="F6" s="901">
        <v>5961538</v>
      </c>
      <c r="G6" s="902">
        <v>4435.24</v>
      </c>
      <c r="H6" s="901">
        <v>6543975</v>
      </c>
      <c r="I6" s="902">
        <v>5863.02</v>
      </c>
      <c r="J6" s="901">
        <v>6765525</v>
      </c>
      <c r="K6" s="902">
        <v>8047.66</v>
      </c>
      <c r="L6" s="901">
        <v>6849018</v>
      </c>
      <c r="M6" s="902">
        <v>10971.8</v>
      </c>
      <c r="N6" s="901">
        <v>6854335</v>
      </c>
      <c r="O6" s="298">
        <v>13386.23</v>
      </c>
      <c r="P6" s="124"/>
    </row>
    <row r="7" spans="1:16" s="115" customFormat="1" ht="23.25" customHeight="1">
      <c r="A7" s="903" t="s">
        <v>160</v>
      </c>
      <c r="B7" s="904"/>
      <c r="C7" s="905"/>
      <c r="D7" s="904"/>
      <c r="E7" s="905"/>
      <c r="F7" s="904"/>
      <c r="G7" s="905"/>
      <c r="H7" s="904"/>
      <c r="I7" s="905"/>
      <c r="J7" s="904"/>
      <c r="K7" s="905"/>
      <c r="L7" s="904"/>
      <c r="M7" s="905"/>
      <c r="N7" s="904"/>
      <c r="O7" s="295"/>
      <c r="P7" s="124"/>
    </row>
    <row r="8" spans="1:16" ht="18" customHeight="1">
      <c r="A8" s="906" t="s">
        <v>605</v>
      </c>
      <c r="B8" s="907">
        <v>704873</v>
      </c>
      <c r="C8" s="908">
        <v>2963.06</v>
      </c>
      <c r="D8" s="907">
        <v>706334</v>
      </c>
      <c r="E8" s="908">
        <v>3986.47</v>
      </c>
      <c r="F8" s="907">
        <v>725958</v>
      </c>
      <c r="G8" s="908">
        <v>5364.84</v>
      </c>
      <c r="H8" s="907">
        <v>760763</v>
      </c>
      <c r="I8" s="908">
        <v>7187.42</v>
      </c>
      <c r="J8" s="907">
        <v>774987</v>
      </c>
      <c r="K8" s="908">
        <v>10169.34</v>
      </c>
      <c r="L8" s="907">
        <v>781024</v>
      </c>
      <c r="M8" s="908">
        <v>14169.06</v>
      </c>
      <c r="N8" s="907">
        <v>782572</v>
      </c>
      <c r="O8" s="244">
        <v>17442.96</v>
      </c>
    </row>
    <row r="9" spans="1:16" ht="18" customHeight="1">
      <c r="A9" s="909" t="s">
        <v>161</v>
      </c>
      <c r="B9" s="907">
        <v>2288559</v>
      </c>
      <c r="C9" s="908">
        <v>2378.86</v>
      </c>
      <c r="D9" s="907">
        <v>2295940</v>
      </c>
      <c r="E9" s="908">
        <v>3175.27</v>
      </c>
      <c r="F9" s="907">
        <v>2375063</v>
      </c>
      <c r="G9" s="908">
        <v>4155.84</v>
      </c>
      <c r="H9" s="907">
        <v>2600197</v>
      </c>
      <c r="I9" s="908">
        <v>5510.07</v>
      </c>
      <c r="J9" s="907">
        <v>2679762</v>
      </c>
      <c r="K9" s="908">
        <v>7542.2</v>
      </c>
      <c r="L9" s="907">
        <v>2700573</v>
      </c>
      <c r="M9" s="908">
        <v>10291.23</v>
      </c>
      <c r="N9" s="907">
        <v>2696895</v>
      </c>
      <c r="O9" s="244">
        <v>12527.32</v>
      </c>
    </row>
    <row r="10" spans="1:16" ht="18" customHeight="1">
      <c r="A10" s="909" t="s">
        <v>162</v>
      </c>
      <c r="B10" s="907">
        <v>45827</v>
      </c>
      <c r="C10" s="908">
        <v>3187.54</v>
      </c>
      <c r="D10" s="907">
        <v>46319</v>
      </c>
      <c r="E10" s="908">
        <v>4120.1499999999996</v>
      </c>
      <c r="F10" s="907">
        <v>46758</v>
      </c>
      <c r="G10" s="908">
        <v>5469.3</v>
      </c>
      <c r="H10" s="907">
        <v>51694</v>
      </c>
      <c r="I10" s="908">
        <v>7007.41</v>
      </c>
      <c r="J10" s="907">
        <v>54636</v>
      </c>
      <c r="K10" s="908">
        <v>9393.09</v>
      </c>
      <c r="L10" s="907">
        <v>56259</v>
      </c>
      <c r="M10" s="908">
        <v>12787.59</v>
      </c>
      <c r="N10" s="907">
        <v>56585</v>
      </c>
      <c r="O10" s="244">
        <v>15372.45</v>
      </c>
    </row>
    <row r="11" spans="1:16" ht="18" customHeight="1">
      <c r="A11" s="909" t="s">
        <v>163</v>
      </c>
      <c r="B11" s="907">
        <v>90724</v>
      </c>
      <c r="C11" s="908">
        <v>2093.64</v>
      </c>
      <c r="D11" s="907">
        <v>90967</v>
      </c>
      <c r="E11" s="908">
        <v>2770.2</v>
      </c>
      <c r="F11" s="907">
        <v>96244</v>
      </c>
      <c r="G11" s="908">
        <v>3632.42</v>
      </c>
      <c r="H11" s="907">
        <v>110803</v>
      </c>
      <c r="I11" s="908">
        <v>4799.96</v>
      </c>
      <c r="J11" s="907">
        <v>115139</v>
      </c>
      <c r="K11" s="908">
        <v>6482.27</v>
      </c>
      <c r="L11" s="907">
        <v>115166</v>
      </c>
      <c r="M11" s="908">
        <v>8610.86</v>
      </c>
      <c r="N11" s="907">
        <v>114383</v>
      </c>
      <c r="O11" s="244">
        <v>10423.870000000001</v>
      </c>
    </row>
    <row r="12" spans="1:16" ht="18" customHeight="1">
      <c r="A12" s="909" t="s">
        <v>164</v>
      </c>
      <c r="B12" s="907">
        <v>50723</v>
      </c>
      <c r="C12" s="908">
        <v>3652.09</v>
      </c>
      <c r="D12" s="907">
        <v>52398</v>
      </c>
      <c r="E12" s="908">
        <v>4915.9799999999996</v>
      </c>
      <c r="F12" s="907">
        <v>54021</v>
      </c>
      <c r="G12" s="908">
        <v>6566.44</v>
      </c>
      <c r="H12" s="907">
        <v>60774</v>
      </c>
      <c r="I12" s="908">
        <v>8644.36</v>
      </c>
      <c r="J12" s="907">
        <v>64185</v>
      </c>
      <c r="K12" s="908">
        <v>12099.34</v>
      </c>
      <c r="L12" s="907">
        <v>66282</v>
      </c>
      <c r="M12" s="908">
        <v>17010.8</v>
      </c>
      <c r="N12" s="907">
        <v>67231</v>
      </c>
      <c r="O12" s="244">
        <v>20992.720000000001</v>
      </c>
    </row>
    <row r="13" spans="1:16" ht="18" customHeight="1">
      <c r="A13" s="909" t="s">
        <v>165</v>
      </c>
      <c r="B13" s="907">
        <v>485350</v>
      </c>
      <c r="C13" s="908">
        <v>2194.54</v>
      </c>
      <c r="D13" s="907">
        <v>489558</v>
      </c>
      <c r="E13" s="908">
        <v>2927.05</v>
      </c>
      <c r="F13" s="907">
        <v>507067</v>
      </c>
      <c r="G13" s="908">
        <v>3853</v>
      </c>
      <c r="H13" s="907">
        <v>559449</v>
      </c>
      <c r="I13" s="908">
        <v>5128.45</v>
      </c>
      <c r="J13" s="907">
        <v>578524</v>
      </c>
      <c r="K13" s="908">
        <v>6987.46</v>
      </c>
      <c r="L13" s="907">
        <v>590890</v>
      </c>
      <c r="M13" s="908">
        <v>9480.39</v>
      </c>
      <c r="N13" s="907">
        <v>592577</v>
      </c>
      <c r="O13" s="244">
        <v>11518.81</v>
      </c>
    </row>
    <row r="14" spans="1:16" ht="18" customHeight="1">
      <c r="A14" s="909" t="s">
        <v>166</v>
      </c>
      <c r="B14" s="907">
        <v>90763</v>
      </c>
      <c r="C14" s="908">
        <v>2140.19</v>
      </c>
      <c r="D14" s="907">
        <v>91550</v>
      </c>
      <c r="E14" s="908">
        <v>2842.48</v>
      </c>
      <c r="F14" s="907">
        <v>99211</v>
      </c>
      <c r="G14" s="908">
        <v>3728.7</v>
      </c>
      <c r="H14" s="907">
        <v>115878</v>
      </c>
      <c r="I14" s="908">
        <v>4922.83</v>
      </c>
      <c r="J14" s="907">
        <v>120356</v>
      </c>
      <c r="K14" s="908">
        <v>6654.2</v>
      </c>
      <c r="L14" s="907">
        <v>121475</v>
      </c>
      <c r="M14" s="908">
        <v>8877.0400000000009</v>
      </c>
      <c r="N14" s="907">
        <v>121942</v>
      </c>
      <c r="O14" s="244">
        <v>10758.57</v>
      </c>
    </row>
    <row r="15" spans="1:16" ht="18" customHeight="1">
      <c r="A15" s="906" t="s">
        <v>167</v>
      </c>
      <c r="B15" s="907">
        <v>159510</v>
      </c>
      <c r="C15" s="908">
        <v>2151.13</v>
      </c>
      <c r="D15" s="907">
        <v>159723</v>
      </c>
      <c r="E15" s="908">
        <v>2858.79</v>
      </c>
      <c r="F15" s="907">
        <v>168920</v>
      </c>
      <c r="G15" s="908">
        <v>3753.1</v>
      </c>
      <c r="H15" s="907">
        <v>188521</v>
      </c>
      <c r="I15" s="908">
        <v>4973.47</v>
      </c>
      <c r="J15" s="907">
        <v>194645</v>
      </c>
      <c r="K15" s="908">
        <v>6727.57</v>
      </c>
      <c r="L15" s="907">
        <v>196211</v>
      </c>
      <c r="M15" s="908">
        <v>8972.58</v>
      </c>
      <c r="N15" s="907">
        <v>195939</v>
      </c>
      <c r="O15" s="244">
        <v>10871.86</v>
      </c>
    </row>
    <row r="16" spans="1:16" ht="18" customHeight="1">
      <c r="A16" s="909" t="s">
        <v>168</v>
      </c>
      <c r="B16" s="907">
        <v>41243</v>
      </c>
      <c r="C16" s="908">
        <v>2015.83</v>
      </c>
      <c r="D16" s="907">
        <v>41666</v>
      </c>
      <c r="E16" s="908">
        <v>2662.11</v>
      </c>
      <c r="F16" s="907">
        <v>44404</v>
      </c>
      <c r="G16" s="908">
        <v>3471.48</v>
      </c>
      <c r="H16" s="907">
        <v>54697</v>
      </c>
      <c r="I16" s="908">
        <v>4583.07</v>
      </c>
      <c r="J16" s="907">
        <v>55943</v>
      </c>
      <c r="K16" s="908">
        <v>6174.29</v>
      </c>
      <c r="L16" s="907">
        <v>53364</v>
      </c>
      <c r="M16" s="908">
        <v>8114.24</v>
      </c>
      <c r="N16" s="907">
        <v>52126</v>
      </c>
      <c r="O16" s="244">
        <v>9793.3799999999992</v>
      </c>
    </row>
    <row r="17" spans="1:15" ht="18" customHeight="1">
      <c r="A17" s="909" t="s">
        <v>169</v>
      </c>
      <c r="B17" s="907">
        <v>70976</v>
      </c>
      <c r="C17" s="908">
        <v>2822.44</v>
      </c>
      <c r="D17" s="907">
        <v>72046</v>
      </c>
      <c r="E17" s="908">
        <v>3677.91</v>
      </c>
      <c r="F17" s="907">
        <v>72745</v>
      </c>
      <c r="G17" s="908">
        <v>4876.5</v>
      </c>
      <c r="H17" s="907">
        <v>80598</v>
      </c>
      <c r="I17" s="908">
        <v>6299.75</v>
      </c>
      <c r="J17" s="907">
        <v>87288</v>
      </c>
      <c r="K17" s="908">
        <v>8631.58</v>
      </c>
      <c r="L17" s="907">
        <v>90407</v>
      </c>
      <c r="M17" s="908">
        <v>11690.65</v>
      </c>
      <c r="N17" s="907">
        <v>92346</v>
      </c>
      <c r="O17" s="244">
        <v>14171.38</v>
      </c>
    </row>
    <row r="18" spans="1:15" ht="18" customHeight="1">
      <c r="A18" s="910" t="s">
        <v>170</v>
      </c>
      <c r="B18" s="907">
        <v>49893</v>
      </c>
      <c r="C18" s="908">
        <v>3029.29</v>
      </c>
      <c r="D18" s="907">
        <v>50368</v>
      </c>
      <c r="E18" s="908">
        <v>4040.48</v>
      </c>
      <c r="F18" s="907">
        <v>51203</v>
      </c>
      <c r="G18" s="908">
        <v>5342.54</v>
      </c>
      <c r="H18" s="907">
        <v>56054</v>
      </c>
      <c r="I18" s="908">
        <v>7083.77</v>
      </c>
      <c r="J18" s="907">
        <v>57684</v>
      </c>
      <c r="K18" s="908">
        <v>9685.5300000000007</v>
      </c>
      <c r="L18" s="907">
        <v>58342</v>
      </c>
      <c r="M18" s="908">
        <v>12975.22</v>
      </c>
      <c r="N18" s="907">
        <v>58259</v>
      </c>
      <c r="O18" s="244">
        <v>15743.86</v>
      </c>
    </row>
    <row r="19" spans="1:15" ht="18" customHeight="1">
      <c r="A19" s="910" t="s">
        <v>171</v>
      </c>
      <c r="B19" s="907">
        <v>36091</v>
      </c>
      <c r="C19" s="908">
        <v>3584.04</v>
      </c>
      <c r="D19" s="907">
        <v>36812</v>
      </c>
      <c r="E19" s="908">
        <v>4625.78</v>
      </c>
      <c r="F19" s="907">
        <v>38557</v>
      </c>
      <c r="G19" s="908">
        <v>5989.43</v>
      </c>
      <c r="H19" s="907">
        <v>42609</v>
      </c>
      <c r="I19" s="908">
        <v>7554.99</v>
      </c>
      <c r="J19" s="907">
        <v>44422</v>
      </c>
      <c r="K19" s="908">
        <v>10108.83</v>
      </c>
      <c r="L19" s="907">
        <v>44888</v>
      </c>
      <c r="M19" s="908">
        <v>13870.04</v>
      </c>
      <c r="N19" s="907">
        <v>45257</v>
      </c>
      <c r="O19" s="244">
        <v>16773.599999999999</v>
      </c>
    </row>
    <row r="20" spans="1:15" ht="18" customHeight="1">
      <c r="A20" s="910" t="s">
        <v>172</v>
      </c>
      <c r="B20" s="907">
        <v>267017</v>
      </c>
      <c r="C20" s="908">
        <v>2604.1999999999998</v>
      </c>
      <c r="D20" s="907">
        <v>269510</v>
      </c>
      <c r="E20" s="908">
        <v>3478.04</v>
      </c>
      <c r="F20" s="907">
        <v>278086</v>
      </c>
      <c r="G20" s="908">
        <v>4486.0600000000004</v>
      </c>
      <c r="H20" s="907">
        <v>306652</v>
      </c>
      <c r="I20" s="908">
        <v>6082.43</v>
      </c>
      <c r="J20" s="907">
        <v>323818</v>
      </c>
      <c r="K20" s="908">
        <v>8369.41</v>
      </c>
      <c r="L20" s="907">
        <v>330039</v>
      </c>
      <c r="M20" s="908">
        <v>11251.43</v>
      </c>
      <c r="N20" s="907">
        <v>331162</v>
      </c>
      <c r="O20" s="244">
        <v>13659.61</v>
      </c>
    </row>
    <row r="21" spans="1:15" ht="18" customHeight="1">
      <c r="A21" s="910" t="s">
        <v>173</v>
      </c>
      <c r="B21" s="907">
        <v>82750</v>
      </c>
      <c r="C21" s="908">
        <v>2112.21</v>
      </c>
      <c r="D21" s="907">
        <v>84797</v>
      </c>
      <c r="E21" s="908">
        <v>2805.71</v>
      </c>
      <c r="F21" s="907">
        <v>91769</v>
      </c>
      <c r="G21" s="908">
        <v>3684.22</v>
      </c>
      <c r="H21" s="907">
        <v>110181</v>
      </c>
      <c r="I21" s="908">
        <v>4869.0200000000004</v>
      </c>
      <c r="J21" s="907">
        <v>116044</v>
      </c>
      <c r="K21" s="908">
        <v>6558.35</v>
      </c>
      <c r="L21" s="907">
        <v>117808</v>
      </c>
      <c r="M21" s="908">
        <v>8720.43</v>
      </c>
      <c r="N21" s="907">
        <v>118145</v>
      </c>
      <c r="O21" s="244">
        <v>10563.77</v>
      </c>
    </row>
    <row r="22" spans="1:15" ht="18" customHeight="1">
      <c r="A22" s="910" t="s">
        <v>174</v>
      </c>
      <c r="B22" s="907">
        <v>45052</v>
      </c>
      <c r="C22" s="908">
        <v>3525.73</v>
      </c>
      <c r="D22" s="907">
        <v>46693</v>
      </c>
      <c r="E22" s="908">
        <v>4714.3</v>
      </c>
      <c r="F22" s="907">
        <v>48289</v>
      </c>
      <c r="G22" s="908">
        <v>6254.99</v>
      </c>
      <c r="H22" s="907">
        <v>55030</v>
      </c>
      <c r="I22" s="908">
        <v>8182.12</v>
      </c>
      <c r="J22" s="907">
        <v>60092</v>
      </c>
      <c r="K22" s="908">
        <v>11362.84</v>
      </c>
      <c r="L22" s="907">
        <v>62465</v>
      </c>
      <c r="M22" s="908">
        <v>15888.57</v>
      </c>
      <c r="N22" s="907">
        <v>63653</v>
      </c>
      <c r="O22" s="244">
        <v>19586.29</v>
      </c>
    </row>
    <row r="23" spans="1:15" ht="18" customHeight="1">
      <c r="A23" s="911" t="s">
        <v>175</v>
      </c>
      <c r="B23" s="907">
        <v>88749</v>
      </c>
      <c r="C23" s="908">
        <v>4019.01</v>
      </c>
      <c r="D23" s="907">
        <v>91576</v>
      </c>
      <c r="E23" s="908">
        <v>5284.47</v>
      </c>
      <c r="F23" s="907">
        <v>94361</v>
      </c>
      <c r="G23" s="908">
        <v>7057.74</v>
      </c>
      <c r="H23" s="907">
        <v>104887</v>
      </c>
      <c r="I23" s="908">
        <v>9154.6</v>
      </c>
      <c r="J23" s="907">
        <v>110962</v>
      </c>
      <c r="K23" s="908">
        <v>12427.25</v>
      </c>
      <c r="L23" s="907">
        <v>114589</v>
      </c>
      <c r="M23" s="908">
        <v>16964.990000000002</v>
      </c>
      <c r="N23" s="907">
        <v>116702</v>
      </c>
      <c r="O23" s="244">
        <v>20687.5</v>
      </c>
    </row>
    <row r="24" spans="1:15" ht="18" customHeight="1">
      <c r="A24" s="910" t="s">
        <v>176</v>
      </c>
      <c r="B24" s="907">
        <v>122504</v>
      </c>
      <c r="C24" s="908">
        <v>2725.6</v>
      </c>
      <c r="D24" s="907">
        <v>124419</v>
      </c>
      <c r="E24" s="908">
        <v>3604.45</v>
      </c>
      <c r="F24" s="907">
        <v>133233</v>
      </c>
      <c r="G24" s="908">
        <v>4707.97</v>
      </c>
      <c r="H24" s="907">
        <v>150805</v>
      </c>
      <c r="I24" s="908">
        <v>6100.53</v>
      </c>
      <c r="J24" s="907">
        <v>158547</v>
      </c>
      <c r="K24" s="908">
        <v>8276.16</v>
      </c>
      <c r="L24" s="907">
        <v>163279</v>
      </c>
      <c r="M24" s="908">
        <v>11137.4</v>
      </c>
      <c r="N24" s="907">
        <v>165032</v>
      </c>
      <c r="O24" s="244">
        <v>13721.71</v>
      </c>
    </row>
    <row r="25" spans="1:15" ht="18" customHeight="1">
      <c r="A25" s="910" t="s">
        <v>177</v>
      </c>
      <c r="B25" s="907">
        <v>88760</v>
      </c>
      <c r="C25" s="908">
        <v>2917.95</v>
      </c>
      <c r="D25" s="907">
        <v>90274</v>
      </c>
      <c r="E25" s="908">
        <v>3837.39</v>
      </c>
      <c r="F25" s="907">
        <v>95451</v>
      </c>
      <c r="G25" s="908">
        <v>5130.5</v>
      </c>
      <c r="H25" s="907">
        <v>109334</v>
      </c>
      <c r="I25" s="908">
        <v>6584.02</v>
      </c>
      <c r="J25" s="907">
        <v>114593</v>
      </c>
      <c r="K25" s="908">
        <v>8898.44</v>
      </c>
      <c r="L25" s="907">
        <v>116567</v>
      </c>
      <c r="M25" s="908">
        <v>11820.89</v>
      </c>
      <c r="N25" s="907">
        <v>116857</v>
      </c>
      <c r="O25" s="244">
        <v>14517.32</v>
      </c>
    </row>
    <row r="26" spans="1:15" ht="18" customHeight="1">
      <c r="A26" s="910" t="s">
        <v>178</v>
      </c>
      <c r="B26" s="907">
        <v>52269</v>
      </c>
      <c r="C26" s="908">
        <v>2812.1</v>
      </c>
      <c r="D26" s="907">
        <v>53285</v>
      </c>
      <c r="E26" s="908">
        <v>3712.44</v>
      </c>
      <c r="F26" s="907">
        <v>57571</v>
      </c>
      <c r="G26" s="908">
        <v>4825.1099999999997</v>
      </c>
      <c r="H26" s="907">
        <v>65820</v>
      </c>
      <c r="I26" s="908">
        <v>6244.53</v>
      </c>
      <c r="J26" s="907">
        <v>69229</v>
      </c>
      <c r="K26" s="908">
        <v>8451.36</v>
      </c>
      <c r="L26" s="907">
        <v>70739</v>
      </c>
      <c r="M26" s="908">
        <v>11393.13</v>
      </c>
      <c r="N26" s="907">
        <v>71234</v>
      </c>
      <c r="O26" s="244">
        <v>13845.85</v>
      </c>
    </row>
    <row r="27" spans="1:15" ht="18" customHeight="1">
      <c r="A27" s="910" t="s">
        <v>179</v>
      </c>
      <c r="B27" s="907">
        <v>15467</v>
      </c>
      <c r="C27" s="908">
        <v>3852.59</v>
      </c>
      <c r="D27" s="907">
        <v>16024</v>
      </c>
      <c r="E27" s="908">
        <v>5282.93</v>
      </c>
      <c r="F27" s="907">
        <v>16385</v>
      </c>
      <c r="G27" s="908">
        <v>7065.11</v>
      </c>
      <c r="H27" s="907">
        <v>19372</v>
      </c>
      <c r="I27" s="908">
        <v>9202.51</v>
      </c>
      <c r="J27" s="907">
        <v>20721</v>
      </c>
      <c r="K27" s="908">
        <v>12862.36</v>
      </c>
      <c r="L27" s="907">
        <v>21801</v>
      </c>
      <c r="M27" s="908">
        <v>18608.25</v>
      </c>
      <c r="N27" s="907">
        <v>22336</v>
      </c>
      <c r="O27" s="244">
        <v>22920.28</v>
      </c>
    </row>
    <row r="28" spans="1:15" ht="18" customHeight="1">
      <c r="A28" s="910" t="s">
        <v>180</v>
      </c>
      <c r="B28" s="907">
        <v>507087</v>
      </c>
      <c r="C28" s="908">
        <v>2260.33</v>
      </c>
      <c r="D28" s="907">
        <v>505410</v>
      </c>
      <c r="E28" s="908">
        <v>3025.74</v>
      </c>
      <c r="F28" s="907">
        <v>530508</v>
      </c>
      <c r="G28" s="908">
        <v>3972.77</v>
      </c>
      <c r="H28" s="907">
        <v>570540</v>
      </c>
      <c r="I28" s="908">
        <v>5279.77</v>
      </c>
      <c r="J28" s="907">
        <v>584638</v>
      </c>
      <c r="K28" s="908">
        <v>7207.91</v>
      </c>
      <c r="L28" s="907">
        <v>588624</v>
      </c>
      <c r="M28" s="908">
        <v>9744.07</v>
      </c>
      <c r="N28" s="907">
        <v>585861</v>
      </c>
      <c r="O28" s="244">
        <v>11833.98</v>
      </c>
    </row>
    <row r="29" spans="1:15" ht="18" customHeight="1">
      <c r="A29" s="910" t="s">
        <v>181</v>
      </c>
      <c r="B29" s="907">
        <v>95360</v>
      </c>
      <c r="C29" s="908">
        <v>2658.52</v>
      </c>
      <c r="D29" s="907">
        <v>95871</v>
      </c>
      <c r="E29" s="908">
        <v>3467.61</v>
      </c>
      <c r="F29" s="907">
        <v>101063</v>
      </c>
      <c r="G29" s="908">
        <v>4547.47</v>
      </c>
      <c r="H29" s="907">
        <v>116940</v>
      </c>
      <c r="I29" s="908">
        <v>5803.49</v>
      </c>
      <c r="J29" s="907">
        <v>121803</v>
      </c>
      <c r="K29" s="908">
        <v>7760.14</v>
      </c>
      <c r="L29" s="907">
        <v>124872</v>
      </c>
      <c r="M29" s="908">
        <v>10136.18</v>
      </c>
      <c r="N29" s="907">
        <v>124573</v>
      </c>
      <c r="O29" s="244">
        <v>12378.71</v>
      </c>
    </row>
    <row r="30" spans="1:15" ht="18" customHeight="1">
      <c r="A30" s="910" t="s">
        <v>182</v>
      </c>
      <c r="B30" s="907">
        <v>6680</v>
      </c>
      <c r="C30" s="908">
        <v>3604.85</v>
      </c>
      <c r="D30" s="907">
        <v>7172</v>
      </c>
      <c r="E30" s="908">
        <v>4866.92</v>
      </c>
      <c r="F30" s="907">
        <v>7245</v>
      </c>
      <c r="G30" s="908">
        <v>6641.67</v>
      </c>
      <c r="H30" s="907">
        <v>8528</v>
      </c>
      <c r="I30" s="908">
        <v>8793.98</v>
      </c>
      <c r="J30" s="907">
        <v>9449</v>
      </c>
      <c r="K30" s="908">
        <v>12771.72</v>
      </c>
      <c r="L30" s="907">
        <v>10057</v>
      </c>
      <c r="M30" s="908">
        <v>17714.7</v>
      </c>
      <c r="N30" s="907">
        <v>10551</v>
      </c>
      <c r="O30" s="244">
        <v>22051.27</v>
      </c>
    </row>
    <row r="31" spans="1:15" ht="18" customHeight="1">
      <c r="A31" s="910" t="s">
        <v>183</v>
      </c>
      <c r="B31" s="907">
        <v>182690</v>
      </c>
      <c r="C31" s="908">
        <v>2789.19</v>
      </c>
      <c r="D31" s="907">
        <v>184172</v>
      </c>
      <c r="E31" s="908">
        <v>3681.84</v>
      </c>
      <c r="F31" s="907">
        <v>190735</v>
      </c>
      <c r="G31" s="908">
        <v>4825.78</v>
      </c>
      <c r="H31" s="907">
        <v>214182</v>
      </c>
      <c r="I31" s="908">
        <v>6232.23</v>
      </c>
      <c r="J31" s="907">
        <v>222644</v>
      </c>
      <c r="K31" s="908">
        <v>8456.92</v>
      </c>
      <c r="L31" s="907">
        <v>228984</v>
      </c>
      <c r="M31" s="908">
        <v>11500.36</v>
      </c>
      <c r="N31" s="907">
        <v>229993</v>
      </c>
      <c r="O31" s="244">
        <v>13946.91</v>
      </c>
    </row>
    <row r="32" spans="1:15" s="116" customFormat="1" ht="18" customHeight="1">
      <c r="A32" s="910" t="s">
        <v>5</v>
      </c>
      <c r="B32" s="912">
        <v>149140</v>
      </c>
      <c r="C32" s="913">
        <v>1952.16</v>
      </c>
      <c r="D32" s="912">
        <v>142416</v>
      </c>
      <c r="E32" s="913">
        <v>2576.1</v>
      </c>
      <c r="F32" s="912">
        <v>36691</v>
      </c>
      <c r="G32" s="913">
        <v>3947.64</v>
      </c>
      <c r="H32" s="912">
        <v>29667</v>
      </c>
      <c r="I32" s="913">
        <v>5264.67</v>
      </c>
      <c r="J32" s="907">
        <v>25414</v>
      </c>
      <c r="K32" s="908">
        <v>7061.7</v>
      </c>
      <c r="L32" s="907">
        <v>24313</v>
      </c>
      <c r="M32" s="908">
        <v>9890.41</v>
      </c>
      <c r="N32" s="907">
        <v>22124</v>
      </c>
      <c r="O32" s="244">
        <v>12394.55</v>
      </c>
    </row>
    <row r="33" spans="1:7" ht="11.25" customHeight="1">
      <c r="A33" s="117"/>
    </row>
    <row r="34" spans="1:7">
      <c r="A34" s="53" t="s">
        <v>65</v>
      </c>
      <c r="B34" s="39"/>
    </row>
    <row r="36" spans="1:7">
      <c r="A36" s="118"/>
      <c r="C36" s="119"/>
      <c r="E36" s="119"/>
      <c r="G36" s="119"/>
    </row>
    <row r="37" spans="1:7">
      <c r="C37" s="119"/>
      <c r="E37" s="119"/>
      <c r="G37" s="119"/>
    </row>
    <row r="38" spans="1:7">
      <c r="C38" s="119"/>
      <c r="E38" s="119"/>
      <c r="G38" s="119"/>
    </row>
    <row r="39" spans="1:7">
      <c r="C39" s="119"/>
      <c r="E39" s="119"/>
      <c r="G39" s="119"/>
    </row>
    <row r="40" spans="1:7">
      <c r="C40" s="119"/>
      <c r="E40" s="119"/>
      <c r="G40" s="119"/>
    </row>
    <row r="41" spans="1:7">
      <c r="C41" s="119"/>
      <c r="E41" s="119"/>
      <c r="G41" s="119"/>
    </row>
    <row r="42" spans="1:7">
      <c r="C42" s="119"/>
      <c r="E42" s="119"/>
      <c r="G42" s="119"/>
    </row>
    <row r="43" spans="1:7">
      <c r="C43" s="119"/>
      <c r="E43" s="119"/>
      <c r="G43" s="119"/>
    </row>
    <row r="44" spans="1:7">
      <c r="C44" s="119"/>
      <c r="E44" s="119"/>
      <c r="G44" s="119"/>
    </row>
    <row r="45" spans="1:7">
      <c r="C45" s="119"/>
      <c r="E45" s="119"/>
      <c r="G45" s="119"/>
    </row>
    <row r="46" spans="1:7">
      <c r="C46" s="119"/>
      <c r="E46" s="119"/>
      <c r="G46" s="119"/>
    </row>
    <row r="47" spans="1:7">
      <c r="C47" s="119"/>
      <c r="E47" s="119"/>
      <c r="G47" s="119"/>
    </row>
    <row r="48" spans="1:7">
      <c r="C48" s="119"/>
      <c r="E48" s="119"/>
      <c r="G48" s="119"/>
    </row>
    <row r="49" spans="3:7">
      <c r="C49" s="119"/>
      <c r="E49" s="119"/>
      <c r="G49" s="119"/>
    </row>
    <row r="50" spans="3:7">
      <c r="C50" s="119"/>
      <c r="E50" s="119"/>
      <c r="G50" s="119"/>
    </row>
    <row r="51" spans="3:7">
      <c r="C51" s="119"/>
      <c r="E51" s="119"/>
      <c r="G51" s="119"/>
    </row>
    <row r="52" spans="3:7">
      <c r="C52" s="119"/>
      <c r="E52" s="119"/>
      <c r="G52" s="119"/>
    </row>
    <row r="53" spans="3:7">
      <c r="C53" s="119"/>
      <c r="E53" s="119"/>
      <c r="G53" s="119"/>
    </row>
    <row r="54" spans="3:7">
      <c r="C54" s="119"/>
      <c r="E54" s="119"/>
      <c r="G54" s="119"/>
    </row>
    <row r="55" spans="3:7">
      <c r="C55" s="119"/>
      <c r="E55" s="119"/>
      <c r="G55" s="119"/>
    </row>
    <row r="56" spans="3:7">
      <c r="C56" s="119"/>
      <c r="E56" s="119"/>
      <c r="G56" s="119"/>
    </row>
    <row r="57" spans="3:7">
      <c r="C57" s="119"/>
      <c r="E57" s="119"/>
      <c r="G57" s="119"/>
    </row>
    <row r="58" spans="3:7">
      <c r="C58" s="119"/>
      <c r="E58" s="119"/>
      <c r="G58" s="119"/>
    </row>
    <row r="59" spans="3:7">
      <c r="C59" s="119"/>
      <c r="E59" s="119"/>
      <c r="G59" s="119"/>
    </row>
    <row r="60" spans="3:7">
      <c r="C60" s="119"/>
      <c r="E60" s="119"/>
      <c r="G60" s="119"/>
    </row>
    <row r="61" spans="3:7">
      <c r="C61" s="119"/>
      <c r="E61" s="119"/>
      <c r="G61" s="119"/>
    </row>
    <row r="62" spans="3:7">
      <c r="C62" s="119"/>
      <c r="E62" s="119"/>
      <c r="G62" s="119"/>
    </row>
    <row r="63" spans="3:7">
      <c r="C63" s="119"/>
      <c r="E63" s="119"/>
      <c r="G63" s="119"/>
    </row>
  </sheetData>
  <sheetProtection algorithmName="SHA-512" hashValue="H6e4DDe8HLLUf+raB5QBV24KCcky3EM0g50SUHZi1nhckj2Uf2uhWNsj4LhzF4tcDD+N/4pzUKd+Ur3lJ7uvDg==" saltValue="S8GJLPpmyM21VmYTmzbrIg==" spinCount="100000" sheet="1" objects="1" scenarios="1"/>
  <mergeCells count="7">
    <mergeCell ref="N4:O4"/>
    <mergeCell ref="J4:K4"/>
    <mergeCell ref="L4:M4"/>
    <mergeCell ref="B4:C4"/>
    <mergeCell ref="D4:E4"/>
    <mergeCell ref="F4:G4"/>
    <mergeCell ref="H4:I4"/>
  </mergeCells>
  <hyperlinks>
    <hyperlink ref="P1" location="Indice!A1" display="volver al índice"/>
  </hyperlinks>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K25"/>
  <sheetViews>
    <sheetView showGridLines="0" zoomScaleNormal="100" workbookViewId="0">
      <selection activeCell="M3" sqref="M3"/>
    </sheetView>
  </sheetViews>
  <sheetFormatPr baseColWidth="10" defaultColWidth="11.44140625" defaultRowHeight="13.2"/>
  <cols>
    <col min="1" max="1" width="14.33203125" style="12" customWidth="1"/>
    <col min="2" max="10" width="11.6640625" style="12" customWidth="1"/>
    <col min="11" max="11" width="8" style="12" customWidth="1"/>
    <col min="12" max="16384" width="11.44140625" style="12"/>
  </cols>
  <sheetData>
    <row r="1" spans="1:11" ht="22.2" thickTop="1" thickBot="1">
      <c r="A1" s="1546" t="s">
        <v>889</v>
      </c>
      <c r="B1" s="1546"/>
      <c r="C1" s="1546"/>
      <c r="D1" s="1546"/>
      <c r="E1" s="1546"/>
      <c r="F1" s="1546"/>
      <c r="G1" s="1546"/>
      <c r="H1" s="1546"/>
      <c r="I1" s="1546"/>
      <c r="J1" s="1546"/>
      <c r="K1" s="172" t="s">
        <v>285</v>
      </c>
    </row>
    <row r="2" spans="1:11" ht="13.8" thickTop="1"/>
    <row r="3" spans="1:11" ht="239.25" customHeight="1">
      <c r="A3" s="1501" t="s">
        <v>890</v>
      </c>
      <c r="B3" s="1501"/>
      <c r="C3" s="1501"/>
      <c r="D3" s="1501"/>
      <c r="E3" s="1501"/>
      <c r="F3" s="1501"/>
      <c r="G3" s="1501"/>
      <c r="H3" s="1501"/>
      <c r="I3" s="1501"/>
      <c r="J3" s="1501"/>
    </row>
    <row r="7" spans="1:11" ht="24" customHeight="1" thickBot="1">
      <c r="A7" s="1557" t="s">
        <v>611</v>
      </c>
      <c r="B7" s="1557"/>
      <c r="C7" s="1557"/>
      <c r="D7" s="1557"/>
      <c r="E7" s="1557"/>
      <c r="F7" s="1557"/>
      <c r="G7" s="1557"/>
      <c r="H7" s="1557"/>
      <c r="I7" s="1557"/>
      <c r="J7" s="1557"/>
    </row>
    <row r="8" spans="1:11" ht="13.8" thickTop="1">
      <c r="A8"/>
      <c r="B8"/>
      <c r="C8"/>
      <c r="D8"/>
      <c r="E8"/>
      <c r="F8"/>
      <c r="G8"/>
      <c r="H8"/>
      <c r="I8"/>
      <c r="J8"/>
    </row>
    <row r="10" spans="1:11" ht="10.5" customHeight="1"/>
    <row r="11" spans="1:11" ht="57" customHeight="1">
      <c r="A11" s="1544" t="s">
        <v>287</v>
      </c>
      <c r="B11" s="1544" t="s">
        <v>288</v>
      </c>
      <c r="C11" s="1544"/>
      <c r="D11" s="1544"/>
      <c r="E11" s="1544" t="s">
        <v>559</v>
      </c>
      <c r="F11" s="1544"/>
      <c r="G11" s="1544"/>
      <c r="H11" s="1544" t="s">
        <v>289</v>
      </c>
      <c r="I11" s="1544"/>
      <c r="J11" s="1544"/>
    </row>
    <row r="12" spans="1:11" ht="46.5" customHeight="1">
      <c r="A12" s="1544"/>
      <c r="B12" s="445" t="s">
        <v>291</v>
      </c>
      <c r="C12" s="445" t="s">
        <v>979</v>
      </c>
      <c r="D12" s="445" t="s">
        <v>290</v>
      </c>
      <c r="E12" s="445" t="s">
        <v>291</v>
      </c>
      <c r="F12" s="445" t="s">
        <v>979</v>
      </c>
      <c r="G12" s="445" t="s">
        <v>290</v>
      </c>
      <c r="H12" s="445" t="s">
        <v>291</v>
      </c>
      <c r="I12" s="445" t="s">
        <v>979</v>
      </c>
      <c r="J12" s="445" t="s">
        <v>290</v>
      </c>
    </row>
    <row r="13" spans="1:11" ht="43.5" customHeight="1">
      <c r="A13" s="431" t="s">
        <v>612</v>
      </c>
      <c r="B13" s="432">
        <v>9713797</v>
      </c>
      <c r="C13" s="432">
        <v>6937035</v>
      </c>
      <c r="D13" s="432">
        <v>5204610</v>
      </c>
      <c r="E13" s="433">
        <v>50103</v>
      </c>
      <c r="F13" s="434" t="s">
        <v>608</v>
      </c>
      <c r="G13" s="433">
        <v>1517</v>
      </c>
      <c r="H13" s="432">
        <v>5158</v>
      </c>
      <c r="I13" s="434" t="s">
        <v>608</v>
      </c>
      <c r="J13" s="432">
        <v>292</v>
      </c>
    </row>
    <row r="14" spans="1:11" ht="43.5" customHeight="1">
      <c r="A14" s="435" t="s">
        <v>292</v>
      </c>
      <c r="B14" s="436">
        <v>7057312</v>
      </c>
      <c r="C14" s="436">
        <v>5484507</v>
      </c>
      <c r="D14" s="436">
        <v>5204610</v>
      </c>
      <c r="E14" s="437">
        <v>48274</v>
      </c>
      <c r="F14" s="438">
        <v>7709</v>
      </c>
      <c r="G14" s="439">
        <v>1517</v>
      </c>
      <c r="H14" s="439">
        <v>6840</v>
      </c>
      <c r="I14" s="440">
        <v>1406</v>
      </c>
      <c r="J14" s="439">
        <v>292</v>
      </c>
    </row>
    <row r="15" spans="1:11" ht="43.5" customHeight="1">
      <c r="A15" s="435" t="s">
        <v>293</v>
      </c>
      <c r="B15" s="436">
        <v>431597</v>
      </c>
      <c r="C15" s="441">
        <v>0</v>
      </c>
      <c r="D15" s="441">
        <v>0</v>
      </c>
      <c r="E15" s="437">
        <v>17</v>
      </c>
      <c r="F15" s="442" t="s">
        <v>66</v>
      </c>
      <c r="G15" s="441" t="s">
        <v>66</v>
      </c>
      <c r="H15" s="436">
        <v>40</v>
      </c>
      <c r="I15" s="442" t="s">
        <v>66</v>
      </c>
      <c r="J15" s="441" t="s">
        <v>66</v>
      </c>
    </row>
    <row r="16" spans="1:11" ht="43.5" customHeight="1">
      <c r="A16" s="435" t="s">
        <v>294</v>
      </c>
      <c r="B16" s="436">
        <v>490656</v>
      </c>
      <c r="C16" s="441">
        <v>0</v>
      </c>
      <c r="D16" s="441">
        <v>0</v>
      </c>
      <c r="E16" s="437">
        <v>1129</v>
      </c>
      <c r="F16" s="442" t="s">
        <v>66</v>
      </c>
      <c r="G16" s="441" t="s">
        <v>66</v>
      </c>
      <c r="H16" s="436">
        <v>2301</v>
      </c>
      <c r="I16" s="442" t="s">
        <v>66</v>
      </c>
      <c r="J16" s="441" t="s">
        <v>66</v>
      </c>
    </row>
    <row r="17" spans="1:10" ht="43.5" customHeight="1">
      <c r="A17" s="435" t="s">
        <v>295</v>
      </c>
      <c r="B17" s="436">
        <v>1452528</v>
      </c>
      <c r="C17" s="436">
        <v>1452528</v>
      </c>
      <c r="D17" s="441">
        <v>0</v>
      </c>
      <c r="E17" s="437">
        <v>683</v>
      </c>
      <c r="F17" s="443" t="s">
        <v>608</v>
      </c>
      <c r="G17" s="441" t="s">
        <v>66</v>
      </c>
      <c r="H17" s="436">
        <v>470</v>
      </c>
      <c r="I17" s="443" t="s">
        <v>608</v>
      </c>
      <c r="J17" s="441" t="s">
        <v>66</v>
      </c>
    </row>
    <row r="18" spans="1:10" ht="43.5" customHeight="1">
      <c r="A18" s="435" t="s">
        <v>560</v>
      </c>
      <c r="B18" s="436">
        <v>387141</v>
      </c>
      <c r="C18" s="441">
        <v>0</v>
      </c>
      <c r="D18" s="441">
        <v>0</v>
      </c>
      <c r="E18" s="444">
        <v>0</v>
      </c>
      <c r="F18" s="442" t="s">
        <v>66</v>
      </c>
      <c r="G18" s="441" t="s">
        <v>66</v>
      </c>
      <c r="H18" s="444">
        <v>0</v>
      </c>
      <c r="I18" s="442" t="s">
        <v>66</v>
      </c>
      <c r="J18" s="441" t="s">
        <v>66</v>
      </c>
    </row>
    <row r="21" spans="1:10">
      <c r="A21" s="348" t="s">
        <v>18</v>
      </c>
      <c r="B21" s="65"/>
      <c r="C21" s="65"/>
      <c r="D21" s="65"/>
      <c r="E21" s="65"/>
      <c r="F21" s="65"/>
      <c r="G21" s="65"/>
      <c r="H21" s="65"/>
      <c r="I21" s="65"/>
      <c r="J21" s="65"/>
    </row>
    <row r="22" spans="1:10">
      <c r="A22" s="248" t="s">
        <v>609</v>
      </c>
      <c r="B22" s="65"/>
      <c r="C22" s="65"/>
      <c r="D22" s="65"/>
      <c r="E22" s="65"/>
      <c r="F22" s="65"/>
      <c r="G22" s="65"/>
      <c r="H22" s="65"/>
      <c r="I22" s="65"/>
      <c r="J22" s="65"/>
    </row>
    <row r="23" spans="1:10" ht="14.25" customHeight="1">
      <c r="A23" s="248" t="s">
        <v>610</v>
      </c>
      <c r="B23" s="65"/>
      <c r="C23" s="65"/>
      <c r="D23" s="65"/>
      <c r="E23" s="65"/>
      <c r="F23" s="65"/>
      <c r="G23" s="65"/>
      <c r="H23" s="65"/>
      <c r="I23" s="65"/>
      <c r="J23" s="65"/>
    </row>
    <row r="24" spans="1:10" ht="14.25" customHeight="1">
      <c r="A24" s="248"/>
      <c r="B24" s="65"/>
      <c r="C24" s="65"/>
      <c r="D24" s="65"/>
      <c r="E24" s="65"/>
      <c r="F24" s="65"/>
      <c r="G24" s="65"/>
      <c r="H24" s="65"/>
      <c r="I24" s="65"/>
      <c r="J24" s="65"/>
    </row>
    <row r="25" spans="1:10" ht="12.75" customHeight="1">
      <c r="A25" s="65" t="s">
        <v>561</v>
      </c>
    </row>
  </sheetData>
  <sheetProtection password="CB15" sheet="1" objects="1" scenarios="1"/>
  <mergeCells count="7">
    <mergeCell ref="A11:A12"/>
    <mergeCell ref="B11:D11"/>
    <mergeCell ref="E11:G11"/>
    <mergeCell ref="H11:J11"/>
    <mergeCell ref="A1:J1"/>
    <mergeCell ref="A3:J3"/>
    <mergeCell ref="A7:J7"/>
  </mergeCells>
  <hyperlinks>
    <hyperlink ref="K1" location="Indice!A1" display="volver al índice"/>
  </hyperlinks>
  <pageMargins left="0.70866141732283472" right="0.31496062992125984" top="0.74803149606299213" bottom="0.74803149606299213" header="0.31496062992125984" footer="0.31496062992125984"/>
  <pageSetup paperSize="9" scale="78"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K43"/>
  <sheetViews>
    <sheetView showGridLines="0" zoomScaleNormal="100" workbookViewId="0">
      <selection activeCell="A4" sqref="A4:A13"/>
    </sheetView>
  </sheetViews>
  <sheetFormatPr baseColWidth="10" defaultRowHeight="13.2"/>
  <cols>
    <col min="1" max="6" width="15.6640625" customWidth="1"/>
    <col min="7" max="7" width="8.88671875" customWidth="1"/>
  </cols>
  <sheetData>
    <row r="1" spans="1:11" ht="27.75" customHeight="1" thickTop="1" thickBot="1">
      <c r="A1" s="1747" t="s">
        <v>475</v>
      </c>
      <c r="B1" s="1747"/>
      <c r="C1" s="1747"/>
      <c r="D1" s="1747"/>
      <c r="E1" s="1747"/>
      <c r="F1" s="1747"/>
      <c r="G1" s="172" t="s">
        <v>285</v>
      </c>
    </row>
    <row r="2" spans="1:11" ht="21" customHeight="1">
      <c r="A2" s="915" t="s">
        <v>771</v>
      </c>
      <c r="B2" s="915"/>
      <c r="C2" s="916"/>
      <c r="D2" s="917"/>
      <c r="E2" s="1295"/>
      <c r="F2" s="918"/>
    </row>
    <row r="3" spans="1:11" s="6" customFormat="1" ht="12" customHeight="1" thickBot="1">
      <c r="B3" s="915"/>
      <c r="C3" s="916"/>
      <c r="D3" s="917"/>
      <c r="E3" s="1295"/>
      <c r="F3" s="918"/>
    </row>
    <row r="4" spans="1:11" ht="18" customHeight="1" thickBot="1">
      <c r="A4" s="1379" t="s">
        <v>1160</v>
      </c>
      <c r="B4" s="920" t="s">
        <v>0</v>
      </c>
      <c r="C4" s="921" t="s">
        <v>184</v>
      </c>
      <c r="D4" s="1296" t="s">
        <v>185</v>
      </c>
      <c r="E4" s="1377"/>
      <c r="F4" s="1457"/>
      <c r="I4" s="1457"/>
    </row>
    <row r="5" spans="1:11" ht="18" customHeight="1">
      <c r="A5" s="1380">
        <v>2010</v>
      </c>
      <c r="B5" s="1298">
        <v>280072</v>
      </c>
      <c r="C5" s="1298">
        <v>213027</v>
      </c>
      <c r="D5" s="1299">
        <v>67045</v>
      </c>
      <c r="E5" s="1378"/>
      <c r="F5" s="1457"/>
      <c r="I5" s="1457"/>
    </row>
    <row r="6" spans="1:11" ht="18" customHeight="1">
      <c r="A6" s="1257">
        <v>2011</v>
      </c>
      <c r="B6" s="1300">
        <v>209891</v>
      </c>
      <c r="C6" s="1300">
        <v>143456</v>
      </c>
      <c r="D6" s="1301">
        <v>66435</v>
      </c>
      <c r="E6" s="1378"/>
      <c r="F6" s="1457"/>
      <c r="I6" s="1457"/>
      <c r="J6" s="1457"/>
    </row>
    <row r="7" spans="1:11" ht="18" customHeight="1">
      <c r="A7" s="1257">
        <v>2012</v>
      </c>
      <c r="B7" s="1300">
        <v>213251</v>
      </c>
      <c r="C7" s="1300">
        <v>135530</v>
      </c>
      <c r="D7" s="1301">
        <v>77721</v>
      </c>
      <c r="E7" s="1378"/>
      <c r="F7" s="1457"/>
      <c r="I7" s="1457"/>
      <c r="J7" s="1457"/>
    </row>
    <row r="8" spans="1:11" ht="18" customHeight="1">
      <c r="A8" s="1257">
        <v>2013</v>
      </c>
      <c r="B8" s="1300">
        <v>193736</v>
      </c>
      <c r="C8" s="1300">
        <v>115559</v>
      </c>
      <c r="D8" s="1301">
        <v>78177</v>
      </c>
      <c r="E8" s="1378"/>
      <c r="F8" s="1457"/>
      <c r="I8" s="1457"/>
      <c r="J8" s="1457"/>
    </row>
    <row r="9" spans="1:11" ht="18" customHeight="1">
      <c r="A9" s="1257">
        <v>2014</v>
      </c>
      <c r="B9" s="1300">
        <v>356046</v>
      </c>
      <c r="C9" s="1300">
        <v>264405</v>
      </c>
      <c r="D9" s="1301">
        <v>91641</v>
      </c>
      <c r="E9" s="1378"/>
      <c r="F9" s="1457"/>
      <c r="I9" s="1457"/>
      <c r="J9" s="1457"/>
    </row>
    <row r="10" spans="1:11" ht="18" customHeight="1">
      <c r="A10" s="1257">
        <v>2015</v>
      </c>
      <c r="B10" s="1300">
        <v>684985</v>
      </c>
      <c r="C10" s="1300">
        <v>604914</v>
      </c>
      <c r="D10" s="1301">
        <v>80071</v>
      </c>
      <c r="E10" s="1378"/>
      <c r="F10" s="1457"/>
      <c r="I10" s="1457"/>
      <c r="J10" s="1457"/>
    </row>
    <row r="11" spans="1:11" ht="18" customHeight="1">
      <c r="A11" s="1257">
        <v>2016</v>
      </c>
      <c r="B11" s="1300">
        <v>414699</v>
      </c>
      <c r="C11" s="1300">
        <v>308194</v>
      </c>
      <c r="D11" s="1301">
        <v>106505</v>
      </c>
      <c r="E11" s="1378"/>
      <c r="F11" s="1457"/>
      <c r="I11" s="1457"/>
      <c r="J11" s="1457"/>
    </row>
    <row r="12" spans="1:11" ht="18" customHeight="1">
      <c r="A12" s="1257">
        <v>2017</v>
      </c>
      <c r="B12" s="1300">
        <v>277472</v>
      </c>
      <c r="C12" s="1300">
        <v>168592</v>
      </c>
      <c r="D12" s="1301">
        <v>108880</v>
      </c>
      <c r="E12" s="1378"/>
      <c r="F12" s="1457"/>
      <c r="I12" s="1457"/>
      <c r="J12" s="1457"/>
    </row>
    <row r="13" spans="1:11" ht="18" customHeight="1">
      <c r="A13" s="1257" t="s">
        <v>473</v>
      </c>
      <c r="B13" s="1300">
        <v>159480</v>
      </c>
      <c r="C13" s="1300">
        <v>85483</v>
      </c>
      <c r="D13" s="1301">
        <v>73997</v>
      </c>
      <c r="E13" s="1378"/>
      <c r="F13" s="1457"/>
      <c r="I13" s="1457"/>
      <c r="J13" s="1457"/>
    </row>
    <row r="14" spans="1:11" ht="14.85" customHeight="1">
      <c r="B14" s="922"/>
      <c r="C14" s="226"/>
      <c r="D14" s="226"/>
      <c r="E14" s="1297"/>
      <c r="F14" s="226"/>
      <c r="G14" s="1457"/>
      <c r="H14" s="1457"/>
      <c r="I14" s="1457"/>
      <c r="J14" s="1457"/>
      <c r="K14" s="1457"/>
    </row>
    <row r="15" spans="1:11">
      <c r="G15" s="1457"/>
      <c r="H15" s="1457"/>
      <c r="I15" s="1457"/>
      <c r="J15" s="1457"/>
      <c r="K15" s="1457"/>
    </row>
    <row r="16" spans="1:11" ht="13.8" thickBot="1">
      <c r="A16" s="1747" t="s">
        <v>1185</v>
      </c>
      <c r="B16" s="1747"/>
      <c r="C16" s="1747"/>
      <c r="D16" s="1747"/>
      <c r="E16" s="1747"/>
      <c r="F16" s="1747"/>
      <c r="G16" s="1457"/>
      <c r="H16" s="1457"/>
      <c r="I16" s="1457"/>
      <c r="J16" s="1457"/>
      <c r="K16" s="1457"/>
    </row>
    <row r="17" spans="7:11">
      <c r="G17" s="1457"/>
      <c r="H17" s="1457"/>
      <c r="I17" s="1457"/>
      <c r="J17" s="1457"/>
      <c r="K17" s="1457"/>
    </row>
    <row r="18" spans="7:11">
      <c r="G18" s="1457"/>
      <c r="H18" s="535" t="s">
        <v>184</v>
      </c>
      <c r="I18" s="535" t="s">
        <v>185</v>
      </c>
      <c r="J18" s="1457"/>
      <c r="K18" s="1457"/>
    </row>
    <row r="19" spans="7:11">
      <c r="G19" s="1457"/>
      <c r="H19" s="1392">
        <f t="shared" ref="H19:H27" si="0">+C5/$B5</f>
        <v>0.76061512753863292</v>
      </c>
      <c r="I19" s="1392">
        <f t="shared" ref="I19:I27" si="1">+D5/$B5</f>
        <v>0.23938487246136708</v>
      </c>
      <c r="J19" s="1457"/>
      <c r="K19" s="1457"/>
    </row>
    <row r="20" spans="7:11">
      <c r="G20" s="1457"/>
      <c r="H20" s="1392">
        <f t="shared" si="0"/>
        <v>0.68347856744691293</v>
      </c>
      <c r="I20" s="1392">
        <f t="shared" si="1"/>
        <v>0.31652143255308707</v>
      </c>
      <c r="J20" s="1457"/>
      <c r="K20" s="1457"/>
    </row>
    <row r="21" spans="7:11">
      <c r="G21" s="1457"/>
      <c r="H21" s="1392">
        <f t="shared" si="0"/>
        <v>0.63554215455027174</v>
      </c>
      <c r="I21" s="1392">
        <f t="shared" si="1"/>
        <v>0.36445784544972826</v>
      </c>
      <c r="J21" s="1457"/>
      <c r="K21" s="1457"/>
    </row>
    <row r="22" spans="7:11">
      <c r="H22" s="1392">
        <f t="shared" si="0"/>
        <v>0.59647664863525618</v>
      </c>
      <c r="I22" s="1392">
        <f t="shared" si="1"/>
        <v>0.40352335136474377</v>
      </c>
    </row>
    <row r="23" spans="7:11">
      <c r="H23" s="1392">
        <f t="shared" si="0"/>
        <v>0.74261471832291337</v>
      </c>
      <c r="I23" s="1392">
        <f t="shared" si="1"/>
        <v>0.25738528167708669</v>
      </c>
    </row>
    <row r="24" spans="7:11">
      <c r="H24" s="1392">
        <f t="shared" si="0"/>
        <v>0.88310546946283497</v>
      </c>
      <c r="I24" s="1392">
        <f t="shared" si="1"/>
        <v>0.11689453053716505</v>
      </c>
    </row>
    <row r="25" spans="7:11">
      <c r="H25" s="1392">
        <f t="shared" si="0"/>
        <v>0.74317517042481418</v>
      </c>
      <c r="I25" s="1392">
        <f t="shared" si="1"/>
        <v>0.25682482957518588</v>
      </c>
    </row>
    <row r="26" spans="7:11">
      <c r="H26" s="1392">
        <f t="shared" si="0"/>
        <v>0.60760004613078078</v>
      </c>
      <c r="I26" s="1392">
        <f t="shared" si="1"/>
        <v>0.39239995386921922</v>
      </c>
    </row>
    <row r="27" spans="7:11">
      <c r="H27" s="1392">
        <f t="shared" si="0"/>
        <v>0.53601078505141708</v>
      </c>
      <c r="I27" s="1392">
        <f t="shared" si="1"/>
        <v>0.46398921494858292</v>
      </c>
    </row>
    <row r="28" spans="7:11">
      <c r="H28" s="535"/>
      <c r="I28" s="535"/>
    </row>
    <row r="39" spans="1:1">
      <c r="A39" s="245" t="s">
        <v>18</v>
      </c>
    </row>
    <row r="40" spans="1:1">
      <c r="A40" s="246" t="s">
        <v>474</v>
      </c>
    </row>
    <row r="41" spans="1:1">
      <c r="A41" s="246" t="s">
        <v>1181</v>
      </c>
    </row>
    <row r="42" spans="1:1">
      <c r="A42" s="246"/>
    </row>
    <row r="43" spans="1:1">
      <c r="A43" s="104" t="s">
        <v>120</v>
      </c>
    </row>
  </sheetData>
  <sheetProtection password="CB15" sheet="1" objects="1" scenarios="1"/>
  <mergeCells count="2">
    <mergeCell ref="A1:F1"/>
    <mergeCell ref="A16:F16"/>
  </mergeCells>
  <hyperlinks>
    <hyperlink ref="G1" location="Indice!A1" display="volver al índice"/>
  </hyperlinks>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K43"/>
  <sheetViews>
    <sheetView showGridLines="0" workbookViewId="0">
      <selection activeCell="G1" sqref="G1"/>
    </sheetView>
  </sheetViews>
  <sheetFormatPr baseColWidth="10" defaultRowHeight="13.2"/>
  <cols>
    <col min="1" max="6" width="15.6640625" customWidth="1"/>
    <col min="7" max="7" width="8.88671875" customWidth="1"/>
  </cols>
  <sheetData>
    <row r="1" spans="1:11" ht="27.75" customHeight="1" thickTop="1" thickBot="1">
      <c r="A1" s="1747" t="s">
        <v>476</v>
      </c>
      <c r="B1" s="1747"/>
      <c r="C1" s="1747"/>
      <c r="D1" s="1747"/>
      <c r="E1" s="1747"/>
      <c r="F1" s="1747"/>
      <c r="G1" s="172" t="s">
        <v>285</v>
      </c>
    </row>
    <row r="2" spans="1:11" ht="21" customHeight="1">
      <c r="A2" s="915"/>
      <c r="B2" s="915"/>
      <c r="C2" s="916"/>
      <c r="D2" s="917"/>
      <c r="E2" s="1295"/>
      <c r="F2" s="918"/>
      <c r="H2" s="12"/>
      <c r="I2" s="12"/>
      <c r="J2" s="12"/>
    </row>
    <row r="3" spans="1:11" s="6" customFormat="1" ht="12" customHeight="1" thickBot="1">
      <c r="B3" s="915"/>
      <c r="C3" s="916"/>
      <c r="D3" s="917"/>
      <c r="E3" s="1295"/>
      <c r="F3" s="918"/>
      <c r="H3" s="17"/>
      <c r="I3" s="17"/>
      <c r="J3" s="17"/>
    </row>
    <row r="4" spans="1:11" ht="18" customHeight="1" thickBot="1">
      <c r="A4" s="1379" t="s">
        <v>1160</v>
      </c>
      <c r="B4" s="920" t="s">
        <v>0</v>
      </c>
      <c r="C4" s="921" t="s">
        <v>184</v>
      </c>
      <c r="D4" s="1296" t="s">
        <v>185</v>
      </c>
      <c r="E4" s="1377"/>
      <c r="I4" s="12"/>
    </row>
    <row r="5" spans="1:11" ht="18" customHeight="1">
      <c r="A5" s="1380">
        <v>2010</v>
      </c>
      <c r="B5" s="1298">
        <v>107388</v>
      </c>
      <c r="C5" s="1298">
        <v>37246</v>
      </c>
      <c r="D5" s="1299">
        <v>70142</v>
      </c>
      <c r="E5" s="1378"/>
      <c r="F5" s="12"/>
      <c r="I5" s="12"/>
      <c r="J5" s="12"/>
    </row>
    <row r="6" spans="1:11" ht="18" customHeight="1">
      <c r="A6" s="1257">
        <v>2011</v>
      </c>
      <c r="B6" s="1300">
        <v>102916</v>
      </c>
      <c r="C6" s="1300">
        <v>34303</v>
      </c>
      <c r="D6" s="1301">
        <v>68613</v>
      </c>
      <c r="E6" s="1378"/>
      <c r="F6" s="12"/>
      <c r="I6" s="12"/>
      <c r="J6" s="12"/>
    </row>
    <row r="7" spans="1:11" ht="18" customHeight="1">
      <c r="A7" s="1257">
        <v>2012</v>
      </c>
      <c r="B7" s="1300">
        <v>106783</v>
      </c>
      <c r="C7" s="1300">
        <v>26736</v>
      </c>
      <c r="D7" s="1301">
        <v>80047</v>
      </c>
      <c r="E7" s="1378"/>
      <c r="F7" s="12"/>
      <c r="I7" s="12"/>
      <c r="J7" s="12"/>
    </row>
    <row r="8" spans="1:11" ht="18" customHeight="1">
      <c r="A8" s="1257">
        <v>2013</v>
      </c>
      <c r="B8" s="1300">
        <v>96726</v>
      </c>
      <c r="C8" s="1300">
        <v>16157</v>
      </c>
      <c r="D8" s="1301">
        <v>80569</v>
      </c>
      <c r="E8" s="1378"/>
      <c r="F8" s="12"/>
      <c r="I8" s="12"/>
      <c r="J8" s="12"/>
    </row>
    <row r="9" spans="1:11" ht="18" customHeight="1">
      <c r="A9" s="1257">
        <v>2014</v>
      </c>
      <c r="B9" s="1300">
        <v>97684</v>
      </c>
      <c r="C9" s="1300">
        <v>12110</v>
      </c>
      <c r="D9" s="1301">
        <v>85574</v>
      </c>
      <c r="E9" s="1378"/>
      <c r="F9" s="12"/>
      <c r="I9" s="12"/>
      <c r="J9" s="12"/>
    </row>
    <row r="10" spans="1:11" ht="18" customHeight="1">
      <c r="A10" s="1257">
        <v>2015</v>
      </c>
      <c r="B10" s="1300">
        <v>94253</v>
      </c>
      <c r="C10" s="1300">
        <v>13964</v>
      </c>
      <c r="D10" s="1301">
        <v>80289</v>
      </c>
      <c r="E10" s="1378"/>
      <c r="F10" s="12"/>
      <c r="I10" s="12"/>
      <c r="J10" s="12"/>
    </row>
    <row r="11" spans="1:11" ht="18" customHeight="1">
      <c r="A11" s="1257">
        <v>2016</v>
      </c>
      <c r="B11" s="1300">
        <v>120117</v>
      </c>
      <c r="C11" s="1300">
        <v>20454</v>
      </c>
      <c r="D11" s="1301">
        <v>99663</v>
      </c>
      <c r="E11" s="1378"/>
      <c r="F11" s="12"/>
      <c r="I11" s="12"/>
      <c r="J11" s="12"/>
    </row>
    <row r="12" spans="1:11" ht="18" customHeight="1">
      <c r="A12" s="1257">
        <v>2017</v>
      </c>
      <c r="B12" s="1300">
        <v>115205</v>
      </c>
      <c r="C12" s="1300">
        <v>18481</v>
      </c>
      <c r="D12" s="1301">
        <v>96724</v>
      </c>
      <c r="E12" s="1378"/>
      <c r="F12" s="12"/>
      <c r="I12" s="12"/>
      <c r="J12" s="12"/>
    </row>
    <row r="13" spans="1:11" ht="18" customHeight="1">
      <c r="A13" s="1257" t="s">
        <v>473</v>
      </c>
      <c r="B13" s="1300">
        <v>74269</v>
      </c>
      <c r="C13" s="1300">
        <v>9915</v>
      </c>
      <c r="D13" s="1301">
        <v>64354</v>
      </c>
      <c r="E13" s="1378"/>
      <c r="F13" s="12"/>
      <c r="I13" s="12"/>
      <c r="J13" s="12"/>
    </row>
    <row r="14" spans="1:11" ht="14.85" customHeight="1">
      <c r="B14" s="922"/>
      <c r="C14" s="226"/>
      <c r="D14" s="226"/>
      <c r="E14" s="1297"/>
      <c r="F14" s="226"/>
      <c r="G14" s="12"/>
      <c r="H14" s="12"/>
      <c r="I14" s="12"/>
      <c r="J14" s="12"/>
      <c r="K14" s="12"/>
    </row>
    <row r="15" spans="1:11">
      <c r="G15" s="12"/>
      <c r="H15" s="12"/>
      <c r="I15" s="12"/>
      <c r="J15" s="12"/>
      <c r="K15" s="12"/>
    </row>
    <row r="16" spans="1:11" ht="13.8" thickBot="1">
      <c r="A16" s="1747" t="s">
        <v>1186</v>
      </c>
      <c r="B16" s="1747"/>
      <c r="C16" s="1747"/>
      <c r="D16" s="1747"/>
      <c r="E16" s="1747"/>
      <c r="F16" s="1747"/>
      <c r="G16" s="12"/>
      <c r="H16" s="12"/>
      <c r="I16" s="12"/>
      <c r="J16" s="12"/>
      <c r="K16" s="12"/>
    </row>
    <row r="17" spans="8:9">
      <c r="H17" s="535" t="s">
        <v>184</v>
      </c>
      <c r="I17" s="535" t="s">
        <v>185</v>
      </c>
    </row>
    <row r="18" spans="8:9">
      <c r="H18" s="1392">
        <f t="shared" ref="H18:H26" si="0">+C5/$B5</f>
        <v>0.34683577308451596</v>
      </c>
      <c r="I18" s="1392">
        <f t="shared" ref="I18:I26" si="1">+D5/$B5</f>
        <v>0.65316422691548404</v>
      </c>
    </row>
    <row r="19" spans="8:9">
      <c r="H19" s="1392">
        <f t="shared" si="0"/>
        <v>0.3333106611216915</v>
      </c>
      <c r="I19" s="1392">
        <f t="shared" si="1"/>
        <v>0.6666893388783085</v>
      </c>
    </row>
    <row r="20" spans="8:9">
      <c r="H20" s="1392">
        <f t="shared" si="0"/>
        <v>0.25037693265782007</v>
      </c>
      <c r="I20" s="1392">
        <f t="shared" si="1"/>
        <v>0.74962306734217998</v>
      </c>
    </row>
    <row r="21" spans="8:9">
      <c r="H21" s="1392">
        <f t="shared" si="0"/>
        <v>0.16703885201497012</v>
      </c>
      <c r="I21" s="1392">
        <f t="shared" si="1"/>
        <v>0.83296114798502985</v>
      </c>
    </row>
    <row r="22" spans="8:9">
      <c r="H22" s="1392">
        <f t="shared" si="0"/>
        <v>0.12397117235166455</v>
      </c>
      <c r="I22" s="1392">
        <f t="shared" si="1"/>
        <v>0.87602882764833545</v>
      </c>
    </row>
    <row r="23" spans="8:9">
      <c r="H23" s="1392">
        <f t="shared" si="0"/>
        <v>0.14815443540258666</v>
      </c>
      <c r="I23" s="1392">
        <f t="shared" si="1"/>
        <v>0.85184556459741334</v>
      </c>
    </row>
    <row r="24" spans="8:9">
      <c r="H24" s="1392">
        <f t="shared" si="0"/>
        <v>0.17028397312620194</v>
      </c>
      <c r="I24" s="1392">
        <f t="shared" si="1"/>
        <v>0.82971602687379808</v>
      </c>
    </row>
    <row r="25" spans="8:9">
      <c r="H25" s="1392">
        <f t="shared" si="0"/>
        <v>0.16041838461872315</v>
      </c>
      <c r="I25" s="1392">
        <f t="shared" si="1"/>
        <v>0.83958161538127685</v>
      </c>
    </row>
    <row r="26" spans="8:9">
      <c r="H26" s="1392">
        <f t="shared" si="0"/>
        <v>0.13350119161426705</v>
      </c>
      <c r="I26" s="1392">
        <f t="shared" si="1"/>
        <v>0.8664988083857329</v>
      </c>
    </row>
    <row r="27" spans="8:9">
      <c r="H27" s="535"/>
      <c r="I27" s="535"/>
    </row>
    <row r="39" spans="1:1">
      <c r="A39" s="245" t="s">
        <v>18</v>
      </c>
    </row>
    <row r="40" spans="1:1">
      <c r="A40" s="246" t="s">
        <v>474</v>
      </c>
    </row>
    <row r="41" spans="1:1">
      <c r="A41" s="246" t="s">
        <v>1181</v>
      </c>
    </row>
    <row r="42" spans="1:1">
      <c r="A42" s="246"/>
    </row>
    <row r="43" spans="1:1">
      <c r="A43" s="104" t="s">
        <v>120</v>
      </c>
    </row>
  </sheetData>
  <sheetProtection password="CB15" sheet="1" objects="1" scenarios="1"/>
  <mergeCells count="2">
    <mergeCell ref="A1:F1"/>
    <mergeCell ref="A16:F16"/>
  </mergeCells>
  <hyperlinks>
    <hyperlink ref="G1" location="Indice!A1" display="volver al índice"/>
  </hyperlinks>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M36"/>
  <sheetViews>
    <sheetView zoomScaleNormal="100" workbookViewId="0">
      <selection activeCell="L1" sqref="L1"/>
    </sheetView>
  </sheetViews>
  <sheetFormatPr baseColWidth="10" defaultColWidth="11.44140625" defaultRowHeight="13.2"/>
  <cols>
    <col min="1" max="1" width="16.44140625" style="6" customWidth="1"/>
    <col min="2" max="2" width="16.6640625" style="6" bestFit="1" customWidth="1"/>
    <col min="3" max="3" width="22.33203125" style="6" bestFit="1" customWidth="1"/>
    <col min="4" max="4" width="21.88671875" style="6" bestFit="1" customWidth="1"/>
    <col min="5" max="11" width="11.44140625" style="6" customWidth="1"/>
    <col min="12" max="12" width="8.109375" style="6" customWidth="1"/>
    <col min="13" max="16384" width="11.44140625" style="6"/>
  </cols>
  <sheetData>
    <row r="1" spans="1:13" s="17" customFormat="1" ht="24" customHeight="1" thickTop="1" thickBot="1">
      <c r="A1" s="924" t="s">
        <v>477</v>
      </c>
      <c r="B1" s="924"/>
      <c r="C1" s="924"/>
      <c r="D1" s="924"/>
      <c r="E1" s="924"/>
      <c r="F1" s="924"/>
      <c r="G1" s="924"/>
      <c r="H1" s="924"/>
      <c r="I1" s="924"/>
      <c r="J1" s="924"/>
      <c r="K1" s="925"/>
      <c r="L1" s="172" t="s">
        <v>285</v>
      </c>
    </row>
    <row r="2" spans="1:13" s="17" customFormat="1" ht="21.75" customHeight="1">
      <c r="A2" s="915" t="s">
        <v>771</v>
      </c>
      <c r="B2" s="916"/>
      <c r="C2" s="917"/>
      <c r="D2" s="918"/>
      <c r="E2" s="918"/>
      <c r="F2" s="919"/>
      <c r="G2" s="919"/>
      <c r="H2" s="919"/>
      <c r="I2" s="919"/>
      <c r="J2" s="919"/>
      <c r="K2" s="919"/>
    </row>
    <row r="3" spans="1:13" s="17" customFormat="1">
      <c r="A3" s="178"/>
      <c r="B3" s="919"/>
      <c r="C3" s="919"/>
      <c r="D3" s="919"/>
      <c r="E3" s="919"/>
      <c r="F3" s="919"/>
      <c r="G3" s="919"/>
      <c r="H3" s="919"/>
      <c r="I3" s="919"/>
      <c r="J3" s="919"/>
      <c r="K3" s="919"/>
      <c r="L3" s="11"/>
    </row>
    <row r="4" spans="1:13" s="17" customFormat="1" ht="18.75" customHeight="1" thickBot="1">
      <c r="A4" s="1764" t="s">
        <v>59</v>
      </c>
      <c r="B4" s="1765"/>
      <c r="C4" s="1768" t="s">
        <v>1161</v>
      </c>
      <c r="D4" s="1765"/>
      <c r="E4" s="1762" t="s">
        <v>1162</v>
      </c>
      <c r="F4" s="1763"/>
      <c r="G4" s="1763"/>
      <c r="H4" s="1763"/>
      <c r="I4" s="1763"/>
      <c r="J4" s="1763"/>
      <c r="K4" s="1763"/>
    </row>
    <row r="5" spans="1:13" s="17" customFormat="1" ht="21.75" customHeight="1" thickBot="1">
      <c r="A5" s="1766"/>
      <c r="B5" s="1767"/>
      <c r="C5" s="1769"/>
      <c r="D5" s="1767"/>
      <c r="E5" s="926" t="s">
        <v>0</v>
      </c>
      <c r="F5" s="927" t="s">
        <v>478</v>
      </c>
      <c r="G5" s="927" t="s">
        <v>479</v>
      </c>
      <c r="H5" s="927" t="s">
        <v>480</v>
      </c>
      <c r="I5" s="927" t="s">
        <v>481</v>
      </c>
      <c r="J5" s="927" t="s">
        <v>482</v>
      </c>
      <c r="K5" s="928" t="s">
        <v>483</v>
      </c>
    </row>
    <row r="6" spans="1:13" s="1311" customFormat="1" ht="15" customHeight="1">
      <c r="A6" s="1658" t="s">
        <v>365</v>
      </c>
      <c r="B6" s="1754" t="s">
        <v>122</v>
      </c>
      <c r="C6" s="1754" t="s">
        <v>32</v>
      </c>
      <c r="D6" s="1302" t="s">
        <v>484</v>
      </c>
      <c r="E6" s="1303">
        <v>9726</v>
      </c>
      <c r="F6" s="1303">
        <v>0</v>
      </c>
      <c r="G6" s="1303">
        <v>124</v>
      </c>
      <c r="H6" s="1303">
        <v>188</v>
      </c>
      <c r="I6" s="1303">
        <v>310</v>
      </c>
      <c r="J6" s="1303">
        <v>681</v>
      </c>
      <c r="K6" s="1304">
        <v>8423</v>
      </c>
    </row>
    <row r="7" spans="1:13" s="1311" customFormat="1" ht="15" customHeight="1">
      <c r="A7" s="1659"/>
      <c r="B7" s="1666"/>
      <c r="C7" s="1666"/>
      <c r="D7" s="692" t="s">
        <v>485</v>
      </c>
      <c r="E7" s="657">
        <v>11210</v>
      </c>
      <c r="F7" s="657">
        <v>0</v>
      </c>
      <c r="G7" s="657">
        <v>49</v>
      </c>
      <c r="H7" s="657">
        <v>163</v>
      </c>
      <c r="I7" s="657">
        <v>471</v>
      </c>
      <c r="J7" s="657">
        <v>3846</v>
      </c>
      <c r="K7" s="1305">
        <v>6681</v>
      </c>
    </row>
    <row r="8" spans="1:13" s="1311" customFormat="1" ht="15" customHeight="1">
      <c r="A8" s="1659"/>
      <c r="B8" s="1666"/>
      <c r="C8" s="1666"/>
      <c r="D8" s="692" t="s">
        <v>486</v>
      </c>
      <c r="E8" s="657">
        <v>51785</v>
      </c>
      <c r="F8" s="657">
        <v>0</v>
      </c>
      <c r="G8" s="657">
        <v>1034</v>
      </c>
      <c r="H8" s="657">
        <v>2876</v>
      </c>
      <c r="I8" s="657">
        <v>5681</v>
      </c>
      <c r="J8" s="657">
        <v>11714</v>
      </c>
      <c r="K8" s="1305">
        <v>30480</v>
      </c>
    </row>
    <row r="9" spans="1:13" s="1311" customFormat="1" ht="15" customHeight="1" thickBot="1">
      <c r="A9" s="1659"/>
      <c r="B9" s="1666"/>
      <c r="C9" s="1755"/>
      <c r="D9" s="1306" t="s">
        <v>34</v>
      </c>
      <c r="E9" s="662">
        <v>926</v>
      </c>
      <c r="F9" s="662">
        <v>0</v>
      </c>
      <c r="G9" s="662">
        <v>206</v>
      </c>
      <c r="H9" s="662">
        <v>248</v>
      </c>
      <c r="I9" s="662">
        <v>314</v>
      </c>
      <c r="J9" s="662">
        <v>142</v>
      </c>
      <c r="K9" s="1307">
        <v>16</v>
      </c>
    </row>
    <row r="10" spans="1:13" s="1311" customFormat="1" ht="15" customHeight="1">
      <c r="A10" s="1659"/>
      <c r="B10" s="1666"/>
      <c r="C10" s="1758" t="s">
        <v>35</v>
      </c>
      <c r="D10" s="1302" t="s">
        <v>2</v>
      </c>
      <c r="E10" s="1303">
        <v>7840</v>
      </c>
      <c r="F10" s="1303">
        <v>0</v>
      </c>
      <c r="G10" s="1303">
        <v>474</v>
      </c>
      <c r="H10" s="1303">
        <v>736</v>
      </c>
      <c r="I10" s="1303">
        <v>961</v>
      </c>
      <c r="J10" s="1303">
        <v>1474</v>
      </c>
      <c r="K10" s="1304">
        <v>4195</v>
      </c>
    </row>
    <row r="11" spans="1:13" s="1311" customFormat="1" ht="15" customHeight="1" thickBot="1">
      <c r="A11" s="1659"/>
      <c r="B11" s="1666"/>
      <c r="C11" s="1759"/>
      <c r="D11" s="1308" t="s">
        <v>487</v>
      </c>
      <c r="E11" s="1309">
        <v>7592</v>
      </c>
      <c r="F11" s="1309">
        <v>0</v>
      </c>
      <c r="G11" s="1309">
        <v>917</v>
      </c>
      <c r="H11" s="1309">
        <v>1041</v>
      </c>
      <c r="I11" s="1309">
        <v>1566</v>
      </c>
      <c r="J11" s="1309">
        <v>1901</v>
      </c>
      <c r="K11" s="1310">
        <v>2167</v>
      </c>
    </row>
    <row r="12" spans="1:13" s="1311" customFormat="1" ht="15" customHeight="1" thickBot="1">
      <c r="A12" s="1659"/>
      <c r="B12" s="1755"/>
      <c r="C12" s="1760" t="s">
        <v>488</v>
      </c>
      <c r="D12" s="1714"/>
      <c r="E12" s="647">
        <v>5106</v>
      </c>
      <c r="F12" s="647">
        <v>5106</v>
      </c>
      <c r="G12" s="647">
        <v>0</v>
      </c>
      <c r="H12" s="647">
        <v>0</v>
      </c>
      <c r="I12" s="647">
        <v>0</v>
      </c>
      <c r="J12" s="647">
        <v>0</v>
      </c>
      <c r="K12" s="1312">
        <v>0</v>
      </c>
    </row>
    <row r="13" spans="1:13" s="1311" customFormat="1" ht="15" customHeight="1">
      <c r="A13" s="1659"/>
      <c r="B13" s="1754" t="s">
        <v>152</v>
      </c>
      <c r="C13" s="1754" t="s">
        <v>32</v>
      </c>
      <c r="D13" s="1302" t="s">
        <v>484</v>
      </c>
      <c r="E13" s="1303">
        <v>1050</v>
      </c>
      <c r="F13" s="1303">
        <v>0</v>
      </c>
      <c r="G13" s="1303">
        <v>204</v>
      </c>
      <c r="H13" s="1303">
        <v>261</v>
      </c>
      <c r="I13" s="1303">
        <v>243</v>
      </c>
      <c r="J13" s="1303">
        <v>161</v>
      </c>
      <c r="K13" s="1304">
        <v>181</v>
      </c>
    </row>
    <row r="14" spans="1:13" s="1311" customFormat="1" ht="15" customHeight="1">
      <c r="A14" s="1659"/>
      <c r="B14" s="1666"/>
      <c r="C14" s="1666"/>
      <c r="D14" s="692" t="s">
        <v>485</v>
      </c>
      <c r="E14" s="657">
        <v>2573</v>
      </c>
      <c r="F14" s="657">
        <v>0</v>
      </c>
      <c r="G14" s="657">
        <v>484</v>
      </c>
      <c r="H14" s="657">
        <v>605</v>
      </c>
      <c r="I14" s="657">
        <v>527</v>
      </c>
      <c r="J14" s="657">
        <v>505</v>
      </c>
      <c r="K14" s="1305">
        <v>452</v>
      </c>
      <c r="M14" s="329"/>
    </row>
    <row r="15" spans="1:13" s="1311" customFormat="1" ht="15" customHeight="1">
      <c r="A15" s="1659"/>
      <c r="B15" s="1666"/>
      <c r="C15" s="1666"/>
      <c r="D15" s="692" t="s">
        <v>486</v>
      </c>
      <c r="E15" s="657">
        <v>41474</v>
      </c>
      <c r="F15" s="657">
        <v>0</v>
      </c>
      <c r="G15" s="657">
        <v>10077</v>
      </c>
      <c r="H15" s="657">
        <v>11935</v>
      </c>
      <c r="I15" s="657">
        <v>9631</v>
      </c>
      <c r="J15" s="657">
        <v>6419</v>
      </c>
      <c r="K15" s="1305">
        <v>3412</v>
      </c>
    </row>
    <row r="16" spans="1:13" s="1311" customFormat="1" ht="15" customHeight="1" thickBot="1">
      <c r="A16" s="1659"/>
      <c r="B16" s="1666"/>
      <c r="C16" s="1755"/>
      <c r="D16" s="1306" t="s">
        <v>34</v>
      </c>
      <c r="E16" s="662">
        <v>14042</v>
      </c>
      <c r="F16" s="662">
        <v>0</v>
      </c>
      <c r="G16" s="662">
        <v>5776</v>
      </c>
      <c r="H16" s="662">
        <v>4906</v>
      </c>
      <c r="I16" s="662">
        <v>2694</v>
      </c>
      <c r="J16" s="662">
        <v>632</v>
      </c>
      <c r="K16" s="1307">
        <v>34</v>
      </c>
    </row>
    <row r="17" spans="1:11" s="1311" customFormat="1" ht="15" customHeight="1">
      <c r="A17" s="1659"/>
      <c r="B17" s="1666"/>
      <c r="C17" s="1758" t="s">
        <v>35</v>
      </c>
      <c r="D17" s="1302" t="s">
        <v>2</v>
      </c>
      <c r="E17" s="1303">
        <v>15365</v>
      </c>
      <c r="F17" s="1303">
        <v>0</v>
      </c>
      <c r="G17" s="1303">
        <v>4803</v>
      </c>
      <c r="H17" s="1303">
        <v>3657</v>
      </c>
      <c r="I17" s="1303">
        <v>2645</v>
      </c>
      <c r="J17" s="1303">
        <v>1849</v>
      </c>
      <c r="K17" s="1304">
        <v>2411</v>
      </c>
    </row>
    <row r="18" spans="1:11" s="1311" customFormat="1" ht="15" customHeight="1" thickBot="1">
      <c r="A18" s="1659"/>
      <c r="B18" s="1666"/>
      <c r="C18" s="1759"/>
      <c r="D18" s="1308" t="s">
        <v>487</v>
      </c>
      <c r="E18" s="1309">
        <v>36657</v>
      </c>
      <c r="F18" s="1309">
        <v>0</v>
      </c>
      <c r="G18" s="1309">
        <v>13641</v>
      </c>
      <c r="H18" s="1309">
        <v>11118</v>
      </c>
      <c r="I18" s="1309">
        <v>6849</v>
      </c>
      <c r="J18" s="1309">
        <v>3300</v>
      </c>
      <c r="K18" s="1310">
        <v>1749</v>
      </c>
    </row>
    <row r="19" spans="1:11" s="1311" customFormat="1" ht="15" customHeight="1" thickBot="1">
      <c r="A19" s="1740"/>
      <c r="B19" s="1755"/>
      <c r="C19" s="1760" t="s">
        <v>488</v>
      </c>
      <c r="D19" s="1714"/>
      <c r="E19" s="1309">
        <v>57381</v>
      </c>
      <c r="F19" s="1309">
        <v>57381</v>
      </c>
      <c r="G19" s="1309">
        <v>0</v>
      </c>
      <c r="H19" s="1309">
        <v>0</v>
      </c>
      <c r="I19" s="1309">
        <v>0</v>
      </c>
      <c r="J19" s="1309">
        <v>0</v>
      </c>
      <c r="K19" s="1310">
        <v>0</v>
      </c>
    </row>
    <row r="20" spans="1:11" s="1311" customFormat="1" ht="15" customHeight="1">
      <c r="A20" s="1658" t="s">
        <v>489</v>
      </c>
      <c r="B20" s="1761" t="s">
        <v>61</v>
      </c>
      <c r="C20" s="1756"/>
      <c r="D20" s="1757"/>
      <c r="E20" s="1303">
        <v>10422</v>
      </c>
      <c r="F20" s="1303">
        <v>173</v>
      </c>
      <c r="G20" s="1303">
        <v>176</v>
      </c>
      <c r="H20" s="1303">
        <v>255</v>
      </c>
      <c r="I20" s="1303">
        <v>605</v>
      </c>
      <c r="J20" s="1303">
        <v>1767</v>
      </c>
      <c r="K20" s="1304">
        <v>7446</v>
      </c>
    </row>
    <row r="21" spans="1:11" s="1311" customFormat="1" ht="15" customHeight="1">
      <c r="A21" s="1659"/>
      <c r="B21" s="1751" t="s">
        <v>62</v>
      </c>
      <c r="C21" s="1752"/>
      <c r="D21" s="1753"/>
      <c r="E21" s="657">
        <v>846</v>
      </c>
      <c r="F21" s="657">
        <v>0</v>
      </c>
      <c r="G21" s="657">
        <v>1</v>
      </c>
      <c r="H21" s="657">
        <v>5</v>
      </c>
      <c r="I21" s="657">
        <v>19</v>
      </c>
      <c r="J21" s="657">
        <v>38</v>
      </c>
      <c r="K21" s="1305">
        <v>783</v>
      </c>
    </row>
    <row r="22" spans="1:11" s="1311" customFormat="1" ht="15" customHeight="1">
      <c r="A22" s="1659"/>
      <c r="B22" s="1751" t="s">
        <v>367</v>
      </c>
      <c r="C22" s="1752"/>
      <c r="D22" s="1753"/>
      <c r="E22" s="657">
        <v>697</v>
      </c>
      <c r="F22" s="657">
        <v>0</v>
      </c>
      <c r="G22" s="657">
        <v>0</v>
      </c>
      <c r="H22" s="657">
        <v>0</v>
      </c>
      <c r="I22" s="657">
        <v>7</v>
      </c>
      <c r="J22" s="657">
        <v>31</v>
      </c>
      <c r="K22" s="1305">
        <v>659</v>
      </c>
    </row>
    <row r="23" spans="1:11" s="1311" customFormat="1" ht="15" customHeight="1">
      <c r="A23" s="1659"/>
      <c r="B23" s="1751" t="s">
        <v>456</v>
      </c>
      <c r="C23" s="1752"/>
      <c r="D23" s="1753"/>
      <c r="E23" s="657">
        <v>669</v>
      </c>
      <c r="F23" s="657">
        <v>1</v>
      </c>
      <c r="G23" s="657">
        <v>1</v>
      </c>
      <c r="H23" s="657">
        <v>2</v>
      </c>
      <c r="I23" s="657">
        <v>7</v>
      </c>
      <c r="J23" s="657">
        <v>10</v>
      </c>
      <c r="K23" s="1305">
        <v>648</v>
      </c>
    </row>
    <row r="24" spans="1:11" s="1311" customFormat="1" ht="15" customHeight="1">
      <c r="A24" s="1659"/>
      <c r="B24" s="1751" t="s">
        <v>490</v>
      </c>
      <c r="C24" s="1752"/>
      <c r="D24" s="1753"/>
      <c r="E24" s="657">
        <v>361</v>
      </c>
      <c r="F24" s="657">
        <v>3</v>
      </c>
      <c r="G24" s="657">
        <v>0</v>
      </c>
      <c r="H24" s="657">
        <v>2</v>
      </c>
      <c r="I24" s="657">
        <v>8</v>
      </c>
      <c r="J24" s="657">
        <v>31</v>
      </c>
      <c r="K24" s="1305">
        <v>317</v>
      </c>
    </row>
    <row r="25" spans="1:11" s="1311" customFormat="1" ht="15" customHeight="1">
      <c r="A25" s="1659"/>
      <c r="B25" s="1751" t="s">
        <v>491</v>
      </c>
      <c r="C25" s="1752"/>
      <c r="D25" s="1753"/>
      <c r="E25" s="657">
        <v>85</v>
      </c>
      <c r="F25" s="657">
        <v>0</v>
      </c>
      <c r="G25" s="657">
        <v>0</v>
      </c>
      <c r="H25" s="657">
        <v>1</v>
      </c>
      <c r="I25" s="657">
        <v>4</v>
      </c>
      <c r="J25" s="657">
        <v>9</v>
      </c>
      <c r="K25" s="1305">
        <v>71</v>
      </c>
    </row>
    <row r="26" spans="1:11" s="1311" customFormat="1" ht="15" customHeight="1" thickBot="1">
      <c r="A26" s="1740"/>
      <c r="B26" s="1748" t="s">
        <v>63</v>
      </c>
      <c r="C26" s="1749"/>
      <c r="D26" s="1750"/>
      <c r="E26" s="662">
        <v>34</v>
      </c>
      <c r="F26" s="662">
        <v>0</v>
      </c>
      <c r="G26" s="662">
        <v>0</v>
      </c>
      <c r="H26" s="662">
        <v>0</v>
      </c>
      <c r="I26" s="662">
        <v>0</v>
      </c>
      <c r="J26" s="662">
        <v>0</v>
      </c>
      <c r="K26" s="1307">
        <v>34</v>
      </c>
    </row>
    <row r="27" spans="1:11" s="1313" customFormat="1" ht="15" customHeight="1">
      <c r="A27" s="1756" t="s">
        <v>495</v>
      </c>
      <c r="B27" s="1756"/>
      <c r="C27" s="1756"/>
      <c r="D27" s="1757"/>
      <c r="E27" s="1303">
        <v>1631</v>
      </c>
      <c r="F27" s="1303">
        <v>10</v>
      </c>
      <c r="G27" s="1303">
        <v>73</v>
      </c>
      <c r="H27" s="1303">
        <v>1502</v>
      </c>
      <c r="I27" s="1303">
        <v>35</v>
      </c>
      <c r="J27" s="1303">
        <v>7</v>
      </c>
      <c r="K27" s="1304">
        <v>4</v>
      </c>
    </row>
    <row r="28" spans="1:11" ht="12.75" customHeight="1">
      <c r="G28" s="297"/>
      <c r="H28" s="297"/>
    </row>
    <row r="29" spans="1:11">
      <c r="A29" s="171" t="s">
        <v>18</v>
      </c>
      <c r="J29" s="71"/>
    </row>
    <row r="30" spans="1:11">
      <c r="A30" s="19" t="s">
        <v>496</v>
      </c>
    </row>
    <row r="31" spans="1:11">
      <c r="A31" s="19" t="s">
        <v>492</v>
      </c>
    </row>
    <row r="32" spans="1:11">
      <c r="A32" s="19" t="s">
        <v>606</v>
      </c>
    </row>
    <row r="33" spans="1:1">
      <c r="A33" s="19" t="s">
        <v>493</v>
      </c>
    </row>
    <row r="34" spans="1:1">
      <c r="A34" s="19" t="s">
        <v>494</v>
      </c>
    </row>
    <row r="35" spans="1:1">
      <c r="A35" s="19"/>
    </row>
    <row r="36" spans="1:1" ht="15.75" customHeight="1">
      <c r="A36" s="19" t="s">
        <v>363</v>
      </c>
    </row>
  </sheetData>
  <sheetProtection password="C8D5" sheet="1" objects="1" scenarios="1"/>
  <mergeCells count="21">
    <mergeCell ref="E4:K4"/>
    <mergeCell ref="A6:A19"/>
    <mergeCell ref="B6:B12"/>
    <mergeCell ref="C6:C9"/>
    <mergeCell ref="C10:C11"/>
    <mergeCell ref="A4:B5"/>
    <mergeCell ref="C4:D5"/>
    <mergeCell ref="C12:D12"/>
    <mergeCell ref="B26:D26"/>
    <mergeCell ref="B25:D25"/>
    <mergeCell ref="B13:B19"/>
    <mergeCell ref="B23:D23"/>
    <mergeCell ref="A27:D27"/>
    <mergeCell ref="C17:C18"/>
    <mergeCell ref="C19:D19"/>
    <mergeCell ref="A20:A26"/>
    <mergeCell ref="B20:D20"/>
    <mergeCell ref="B24:D24"/>
    <mergeCell ref="C13:C16"/>
    <mergeCell ref="B21:D21"/>
    <mergeCell ref="B22:D22"/>
  </mergeCells>
  <hyperlinks>
    <hyperlink ref="L1" location="Indice!A1" display="volver al índice"/>
  </hyperlinks>
  <pageMargins left="0.70866141732283472" right="0.70866141732283472" top="0.74803149606299213" bottom="0.74803149606299213" header="0.31496062992125984" footer="0.31496062992125984"/>
  <pageSetup paperSize="9" scale="8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O37"/>
  <sheetViews>
    <sheetView topLeftCell="A10" workbookViewId="0">
      <selection activeCell="A30" sqref="A30"/>
    </sheetView>
  </sheetViews>
  <sheetFormatPr baseColWidth="10" defaultColWidth="11.44140625" defaultRowHeight="13.2"/>
  <cols>
    <col min="1" max="1" width="16.44140625" style="6" customWidth="1"/>
    <col min="2" max="2" width="16.6640625" style="6" bestFit="1" customWidth="1"/>
    <col min="3" max="3" width="22.33203125" style="6" bestFit="1" customWidth="1"/>
    <col min="4" max="4" width="21.88671875" style="6" bestFit="1" customWidth="1"/>
    <col min="5" max="11" width="11.44140625" style="6"/>
    <col min="12" max="12" width="8.109375" style="6" customWidth="1"/>
    <col min="13" max="16384" width="11.44140625" style="6"/>
  </cols>
  <sheetData>
    <row r="1" spans="1:15" s="17" customFormat="1" ht="24" customHeight="1" thickTop="1" thickBot="1">
      <c r="A1" s="924" t="s">
        <v>1238</v>
      </c>
      <c r="B1" s="940"/>
      <c r="C1" s="940"/>
      <c r="D1" s="940"/>
      <c r="E1" s="940"/>
      <c r="F1" s="940"/>
      <c r="G1" s="940"/>
      <c r="H1" s="940"/>
      <c r="I1" s="940"/>
      <c r="J1" s="940"/>
      <c r="K1" s="941"/>
      <c r="L1" s="172" t="s">
        <v>285</v>
      </c>
    </row>
    <row r="2" spans="1:15" s="17" customFormat="1" ht="18.75" customHeight="1">
      <c r="A2" s="915" t="s">
        <v>771</v>
      </c>
      <c r="B2" s="916"/>
      <c r="C2" s="917"/>
      <c r="D2" s="918"/>
      <c r="E2" s="918"/>
      <c r="F2" s="919"/>
      <c r="G2" s="919"/>
      <c r="H2" s="919"/>
      <c r="I2" s="919"/>
      <c r="J2" s="919"/>
      <c r="K2" s="919"/>
    </row>
    <row r="3" spans="1:15" s="17" customFormat="1">
      <c r="A3" s="919"/>
      <c r="B3" s="919"/>
      <c r="C3" s="919"/>
      <c r="D3" s="919"/>
      <c r="E3" s="919"/>
      <c r="F3" s="919"/>
      <c r="G3" s="919"/>
      <c r="H3" s="919"/>
      <c r="I3" s="919"/>
      <c r="J3" s="919"/>
      <c r="K3" s="919"/>
    </row>
    <row r="4" spans="1:15" s="17" customFormat="1" ht="18.75" customHeight="1" thickBot="1">
      <c r="A4" s="1764" t="s">
        <v>59</v>
      </c>
      <c r="B4" s="1765"/>
      <c r="C4" s="1768" t="s">
        <v>1240</v>
      </c>
      <c r="D4" s="1765"/>
      <c r="E4" s="1762" t="s">
        <v>1241</v>
      </c>
      <c r="F4" s="1763"/>
      <c r="G4" s="1763"/>
      <c r="H4" s="1763"/>
      <c r="I4" s="1763"/>
      <c r="J4" s="1763"/>
      <c r="K4" s="1763"/>
    </row>
    <row r="5" spans="1:15" s="17" customFormat="1" ht="21.75" customHeight="1" thickBot="1">
      <c r="A5" s="1766"/>
      <c r="B5" s="1767"/>
      <c r="C5" s="1769"/>
      <c r="D5" s="1767"/>
      <c r="E5" s="926" t="s">
        <v>0</v>
      </c>
      <c r="F5" s="927" t="s">
        <v>478</v>
      </c>
      <c r="G5" s="927" t="s">
        <v>479</v>
      </c>
      <c r="H5" s="927" t="s">
        <v>480</v>
      </c>
      <c r="I5" s="927" t="s">
        <v>481</v>
      </c>
      <c r="J5" s="927" t="s">
        <v>482</v>
      </c>
      <c r="K5" s="928" t="s">
        <v>483</v>
      </c>
    </row>
    <row r="6" spans="1:15" s="17" customFormat="1" ht="15" customHeight="1">
      <c r="A6" s="1658" t="s">
        <v>365</v>
      </c>
      <c r="B6" s="1754" t="s">
        <v>122</v>
      </c>
      <c r="C6" s="1754" t="s">
        <v>32</v>
      </c>
      <c r="D6" s="929" t="s">
        <v>484</v>
      </c>
      <c r="E6" s="930">
        <v>7953</v>
      </c>
      <c r="F6" s="930">
        <v>0</v>
      </c>
      <c r="G6" s="930">
        <v>39</v>
      </c>
      <c r="H6" s="930">
        <v>100</v>
      </c>
      <c r="I6" s="930">
        <v>257</v>
      </c>
      <c r="J6" s="930">
        <v>507</v>
      </c>
      <c r="K6" s="818">
        <v>7050</v>
      </c>
    </row>
    <row r="7" spans="1:15" s="17" customFormat="1" ht="15" customHeight="1">
      <c r="A7" s="1659"/>
      <c r="B7" s="1666"/>
      <c r="C7" s="1666"/>
      <c r="D7" s="931" t="s">
        <v>485</v>
      </c>
      <c r="E7" s="932">
        <v>8052</v>
      </c>
      <c r="F7" s="932">
        <v>0</v>
      </c>
      <c r="G7" s="932">
        <v>21</v>
      </c>
      <c r="H7" s="932">
        <v>70</v>
      </c>
      <c r="I7" s="932">
        <v>307</v>
      </c>
      <c r="J7" s="932">
        <v>678</v>
      </c>
      <c r="K7" s="797">
        <v>6976</v>
      </c>
    </row>
    <row r="8" spans="1:15" s="17" customFormat="1" ht="15" customHeight="1">
      <c r="A8" s="1659"/>
      <c r="B8" s="1666"/>
      <c r="C8" s="1666"/>
      <c r="D8" s="931" t="s">
        <v>486</v>
      </c>
      <c r="E8" s="932">
        <v>34858</v>
      </c>
      <c r="F8" s="932">
        <v>0</v>
      </c>
      <c r="G8" s="932">
        <v>599</v>
      </c>
      <c r="H8" s="932">
        <v>1550</v>
      </c>
      <c r="I8" s="932">
        <v>3298</v>
      </c>
      <c r="J8" s="932">
        <v>6721</v>
      </c>
      <c r="K8" s="797">
        <v>22690</v>
      </c>
    </row>
    <row r="9" spans="1:15" s="17" customFormat="1" ht="15" customHeight="1" thickBot="1">
      <c r="A9" s="1659"/>
      <c r="B9" s="1666"/>
      <c r="C9" s="1755"/>
      <c r="D9" s="935" t="s">
        <v>34</v>
      </c>
      <c r="E9" s="936">
        <v>541</v>
      </c>
      <c r="F9" s="936">
        <v>0</v>
      </c>
      <c r="G9" s="936">
        <v>114</v>
      </c>
      <c r="H9" s="936">
        <v>98</v>
      </c>
      <c r="I9" s="936">
        <v>200</v>
      </c>
      <c r="J9" s="936">
        <v>112</v>
      </c>
      <c r="K9" s="937">
        <v>17</v>
      </c>
    </row>
    <row r="10" spans="1:15" s="17" customFormat="1" ht="15" customHeight="1">
      <c r="A10" s="1659"/>
      <c r="B10" s="1666"/>
      <c r="C10" s="1758" t="s">
        <v>35</v>
      </c>
      <c r="D10" s="929" t="s">
        <v>2</v>
      </c>
      <c r="E10" s="930">
        <v>5135</v>
      </c>
      <c r="F10" s="930">
        <v>0</v>
      </c>
      <c r="G10" s="930">
        <v>220</v>
      </c>
      <c r="H10" s="930">
        <v>423</v>
      </c>
      <c r="I10" s="930">
        <v>535</v>
      </c>
      <c r="J10" s="930">
        <v>838</v>
      </c>
      <c r="K10" s="818">
        <v>3119</v>
      </c>
    </row>
    <row r="11" spans="1:15" s="17" customFormat="1" ht="15" customHeight="1" thickBot="1">
      <c r="A11" s="1659"/>
      <c r="B11" s="1666"/>
      <c r="C11" s="1759"/>
      <c r="D11" s="935" t="s">
        <v>498</v>
      </c>
      <c r="E11" s="936">
        <v>5124</v>
      </c>
      <c r="F11" s="936">
        <v>0</v>
      </c>
      <c r="G11" s="936">
        <v>461</v>
      </c>
      <c r="H11" s="936">
        <v>603</v>
      </c>
      <c r="I11" s="936">
        <v>1008</v>
      </c>
      <c r="J11" s="936">
        <v>1268</v>
      </c>
      <c r="K11" s="937">
        <v>1784</v>
      </c>
    </row>
    <row r="12" spans="1:15" s="17" customFormat="1" ht="15" customHeight="1" thickBot="1">
      <c r="A12" s="1659"/>
      <c r="B12" s="1755"/>
      <c r="C12" s="1760" t="s">
        <v>499</v>
      </c>
      <c r="D12" s="1714"/>
      <c r="E12" s="938">
        <v>2279</v>
      </c>
      <c r="F12" s="938">
        <v>2279</v>
      </c>
      <c r="G12" s="938">
        <v>0</v>
      </c>
      <c r="H12" s="938">
        <v>0</v>
      </c>
      <c r="I12" s="938">
        <v>0</v>
      </c>
      <c r="J12" s="938">
        <v>0</v>
      </c>
      <c r="K12" s="939">
        <v>0</v>
      </c>
    </row>
    <row r="13" spans="1:15" s="17" customFormat="1" ht="15" customHeight="1">
      <c r="A13" s="1659"/>
      <c r="B13" s="1754" t="s">
        <v>152</v>
      </c>
      <c r="C13" s="1754" t="s">
        <v>32</v>
      </c>
      <c r="D13" s="929" t="s">
        <v>484</v>
      </c>
      <c r="E13" s="930">
        <v>532</v>
      </c>
      <c r="F13" s="930">
        <v>0</v>
      </c>
      <c r="G13" s="930">
        <v>84</v>
      </c>
      <c r="H13" s="930">
        <v>122</v>
      </c>
      <c r="I13" s="930">
        <v>129</v>
      </c>
      <c r="J13" s="930">
        <v>83</v>
      </c>
      <c r="K13" s="818">
        <v>114</v>
      </c>
      <c r="O13" s="11"/>
    </row>
    <row r="14" spans="1:15" s="17" customFormat="1" ht="15" customHeight="1">
      <c r="A14" s="1659"/>
      <c r="B14" s="1666"/>
      <c r="C14" s="1666"/>
      <c r="D14" s="931" t="s">
        <v>485</v>
      </c>
      <c r="E14" s="932">
        <v>1282</v>
      </c>
      <c r="F14" s="932">
        <v>0</v>
      </c>
      <c r="G14" s="932">
        <v>211</v>
      </c>
      <c r="H14" s="932">
        <v>275</v>
      </c>
      <c r="I14" s="932">
        <v>366</v>
      </c>
      <c r="J14" s="932">
        <v>200</v>
      </c>
      <c r="K14" s="797">
        <v>230</v>
      </c>
    </row>
    <row r="15" spans="1:15" s="17" customFormat="1" ht="15" customHeight="1">
      <c r="A15" s="1659"/>
      <c r="B15" s="1666"/>
      <c r="C15" s="1666"/>
      <c r="D15" s="931" t="s">
        <v>486</v>
      </c>
      <c r="E15" s="932">
        <v>19910</v>
      </c>
      <c r="F15" s="932">
        <v>0</v>
      </c>
      <c r="G15" s="932">
        <v>3608</v>
      </c>
      <c r="H15" s="932">
        <v>5936</v>
      </c>
      <c r="I15" s="932">
        <v>5138</v>
      </c>
      <c r="J15" s="932">
        <v>3321</v>
      </c>
      <c r="K15" s="797">
        <v>1907</v>
      </c>
    </row>
    <row r="16" spans="1:15" s="17" customFormat="1" ht="15" customHeight="1" thickBot="1">
      <c r="A16" s="1659"/>
      <c r="B16" s="1666"/>
      <c r="C16" s="1755"/>
      <c r="D16" s="935" t="s">
        <v>34</v>
      </c>
      <c r="E16" s="936">
        <v>9827</v>
      </c>
      <c r="F16" s="936">
        <v>0</v>
      </c>
      <c r="G16" s="936">
        <v>4249</v>
      </c>
      <c r="H16" s="936">
        <v>3165</v>
      </c>
      <c r="I16" s="936">
        <v>1977</v>
      </c>
      <c r="J16" s="936">
        <v>398</v>
      </c>
      <c r="K16" s="937">
        <v>38</v>
      </c>
    </row>
    <row r="17" spans="1:11" s="17" customFormat="1" ht="15" customHeight="1">
      <c r="A17" s="1659"/>
      <c r="B17" s="1666"/>
      <c r="C17" s="1758" t="s">
        <v>35</v>
      </c>
      <c r="D17" s="929" t="s">
        <v>2</v>
      </c>
      <c r="E17" s="930">
        <v>6544</v>
      </c>
      <c r="F17" s="930">
        <v>0</v>
      </c>
      <c r="G17" s="930">
        <v>1479</v>
      </c>
      <c r="H17" s="930">
        <v>1686</v>
      </c>
      <c r="I17" s="930">
        <v>1376</v>
      </c>
      <c r="J17" s="930">
        <v>852</v>
      </c>
      <c r="K17" s="818">
        <v>1151</v>
      </c>
    </row>
    <row r="18" spans="1:11" s="17" customFormat="1" ht="15" customHeight="1" thickBot="1">
      <c r="A18" s="1659"/>
      <c r="B18" s="1666"/>
      <c r="C18" s="1759"/>
      <c r="D18" s="935" t="s">
        <v>498</v>
      </c>
      <c r="E18" s="936">
        <v>27094</v>
      </c>
      <c r="F18" s="936">
        <v>0</v>
      </c>
      <c r="G18" s="936">
        <v>14086</v>
      </c>
      <c r="H18" s="936">
        <v>6495</v>
      </c>
      <c r="I18" s="936">
        <v>3975</v>
      </c>
      <c r="J18" s="936">
        <v>1671</v>
      </c>
      <c r="K18" s="937">
        <v>867</v>
      </c>
    </row>
    <row r="19" spans="1:11" s="17" customFormat="1" ht="15" customHeight="1" thickBot="1">
      <c r="A19" s="1740"/>
      <c r="B19" s="1755"/>
      <c r="C19" s="1760" t="s">
        <v>499</v>
      </c>
      <c r="D19" s="1714"/>
      <c r="E19" s="938">
        <v>20267</v>
      </c>
      <c r="F19" s="938">
        <v>20267</v>
      </c>
      <c r="G19" s="938">
        <v>0</v>
      </c>
      <c r="H19" s="938">
        <v>0</v>
      </c>
      <c r="I19" s="938">
        <v>0</v>
      </c>
      <c r="J19" s="938">
        <v>0</v>
      </c>
      <c r="K19" s="939">
        <v>0</v>
      </c>
    </row>
    <row r="20" spans="1:11" s="17" customFormat="1" ht="15" customHeight="1">
      <c r="A20" s="1658" t="s">
        <v>489</v>
      </c>
      <c r="B20" s="1761" t="s">
        <v>61</v>
      </c>
      <c r="C20" s="1756"/>
      <c r="D20" s="1757"/>
      <c r="E20" s="930">
        <v>6365</v>
      </c>
      <c r="F20" s="930">
        <v>104</v>
      </c>
      <c r="G20" s="930">
        <v>104</v>
      </c>
      <c r="H20" s="930">
        <v>181</v>
      </c>
      <c r="I20" s="930">
        <v>347</v>
      </c>
      <c r="J20" s="930">
        <v>578</v>
      </c>
      <c r="K20" s="818">
        <v>5051</v>
      </c>
    </row>
    <row r="21" spans="1:11" s="17" customFormat="1" ht="15" customHeight="1">
      <c r="A21" s="1659"/>
      <c r="B21" s="1751" t="s">
        <v>62</v>
      </c>
      <c r="C21" s="1752"/>
      <c r="D21" s="1753"/>
      <c r="E21" s="932">
        <v>474</v>
      </c>
      <c r="F21" s="932">
        <v>0</v>
      </c>
      <c r="G21" s="932">
        <v>0</v>
      </c>
      <c r="H21" s="932">
        <v>2</v>
      </c>
      <c r="I21" s="932">
        <v>12</v>
      </c>
      <c r="J21" s="932">
        <v>20</v>
      </c>
      <c r="K21" s="797">
        <v>440</v>
      </c>
    </row>
    <row r="22" spans="1:11" s="17" customFormat="1" ht="15" customHeight="1">
      <c r="A22" s="1659"/>
      <c r="B22" s="1751" t="s">
        <v>456</v>
      </c>
      <c r="C22" s="1752"/>
      <c r="D22" s="1753"/>
      <c r="E22" s="932">
        <v>605</v>
      </c>
      <c r="F22" s="932">
        <v>0</v>
      </c>
      <c r="G22" s="932">
        <v>0</v>
      </c>
      <c r="H22" s="932">
        <v>1</v>
      </c>
      <c r="I22" s="932">
        <v>3</v>
      </c>
      <c r="J22" s="932">
        <v>7</v>
      </c>
      <c r="K22" s="797">
        <v>594</v>
      </c>
    </row>
    <row r="23" spans="1:11" s="17" customFormat="1" ht="15" customHeight="1">
      <c r="A23" s="1659"/>
      <c r="B23" s="1751" t="s">
        <v>490</v>
      </c>
      <c r="C23" s="1752"/>
      <c r="D23" s="1753"/>
      <c r="E23" s="932">
        <v>429</v>
      </c>
      <c r="F23" s="932">
        <v>2</v>
      </c>
      <c r="G23" s="932">
        <v>1</v>
      </c>
      <c r="H23" s="932">
        <v>2</v>
      </c>
      <c r="I23" s="932">
        <v>5</v>
      </c>
      <c r="J23" s="932">
        <v>18</v>
      </c>
      <c r="K23" s="797">
        <v>401</v>
      </c>
    </row>
    <row r="24" spans="1:11" s="17" customFormat="1" ht="15" customHeight="1">
      <c r="A24" s="1659"/>
      <c r="B24" s="1751" t="s">
        <v>367</v>
      </c>
      <c r="C24" s="1752"/>
      <c r="D24" s="1753"/>
      <c r="E24" s="932">
        <v>769</v>
      </c>
      <c r="F24" s="932">
        <v>1</v>
      </c>
      <c r="G24" s="932">
        <v>0</v>
      </c>
      <c r="H24" s="932">
        <v>2</v>
      </c>
      <c r="I24" s="932">
        <v>4</v>
      </c>
      <c r="J24" s="932">
        <v>27</v>
      </c>
      <c r="K24" s="797">
        <v>735</v>
      </c>
    </row>
    <row r="25" spans="1:11" s="17" customFormat="1" ht="15" customHeight="1">
      <c r="A25" s="1659"/>
      <c r="B25" s="1751" t="s">
        <v>491</v>
      </c>
      <c r="C25" s="1752"/>
      <c r="D25" s="1753"/>
      <c r="E25" s="932">
        <v>13</v>
      </c>
      <c r="F25" s="932">
        <v>0</v>
      </c>
      <c r="G25" s="932">
        <v>0</v>
      </c>
      <c r="H25" s="932">
        <v>0</v>
      </c>
      <c r="I25" s="932">
        <v>0</v>
      </c>
      <c r="J25" s="932">
        <v>5</v>
      </c>
      <c r="K25" s="797">
        <v>8</v>
      </c>
    </row>
    <row r="26" spans="1:11" s="17" customFormat="1" ht="15" customHeight="1" thickBot="1">
      <c r="A26" s="1740"/>
      <c r="B26" s="1748" t="s">
        <v>63</v>
      </c>
      <c r="C26" s="1749"/>
      <c r="D26" s="1750"/>
      <c r="E26" s="933">
        <v>33</v>
      </c>
      <c r="F26" s="933">
        <v>0</v>
      </c>
      <c r="G26" s="933">
        <v>0</v>
      </c>
      <c r="H26" s="933">
        <v>0</v>
      </c>
      <c r="I26" s="933">
        <v>0</v>
      </c>
      <c r="J26" s="933">
        <v>0</v>
      </c>
      <c r="K26" s="934">
        <v>33</v>
      </c>
    </row>
    <row r="27" spans="1:11" ht="15" customHeight="1">
      <c r="A27" s="1756" t="s">
        <v>1242</v>
      </c>
      <c r="B27" s="1756"/>
      <c r="C27" s="1756"/>
      <c r="D27" s="1757"/>
      <c r="E27" s="943">
        <v>1394</v>
      </c>
      <c r="F27" s="943">
        <v>2</v>
      </c>
      <c r="G27" s="943">
        <v>17</v>
      </c>
      <c r="H27" s="943">
        <v>1319</v>
      </c>
      <c r="I27" s="943">
        <v>47</v>
      </c>
      <c r="J27" s="943">
        <v>7</v>
      </c>
      <c r="K27" s="800">
        <v>2</v>
      </c>
    </row>
    <row r="28" spans="1:11">
      <c r="K28" s="71"/>
    </row>
    <row r="29" spans="1:11">
      <c r="A29" s="171" t="s">
        <v>18</v>
      </c>
    </row>
    <row r="30" spans="1:11">
      <c r="A30" s="19" t="s">
        <v>1239</v>
      </c>
    </row>
    <row r="31" spans="1:11">
      <c r="A31" s="19" t="s">
        <v>1243</v>
      </c>
    </row>
    <row r="32" spans="1:11">
      <c r="A32" s="19" t="s">
        <v>504</v>
      </c>
    </row>
    <row r="33" spans="1:1">
      <c r="A33" s="19" t="s">
        <v>505</v>
      </c>
    </row>
    <row r="34" spans="1:1">
      <c r="A34" s="19" t="s">
        <v>506</v>
      </c>
    </row>
    <row r="35" spans="1:1">
      <c r="A35" s="19" t="s">
        <v>507</v>
      </c>
    </row>
    <row r="36" spans="1:1">
      <c r="A36" s="19"/>
    </row>
    <row r="37" spans="1:1">
      <c r="A37" s="19" t="s">
        <v>363</v>
      </c>
    </row>
  </sheetData>
  <sheetProtection password="CB15" sheet="1" objects="1" scenarios="1"/>
  <mergeCells count="21">
    <mergeCell ref="E4:K4"/>
    <mergeCell ref="A6:A19"/>
    <mergeCell ref="B6:B12"/>
    <mergeCell ref="C6:C9"/>
    <mergeCell ref="C10:C11"/>
    <mergeCell ref="A4:B5"/>
    <mergeCell ref="C4:D5"/>
    <mergeCell ref="C12:D12"/>
    <mergeCell ref="B26:D26"/>
    <mergeCell ref="B25:D25"/>
    <mergeCell ref="B13:B19"/>
    <mergeCell ref="B23:D23"/>
    <mergeCell ref="A27:D27"/>
    <mergeCell ref="C17:C18"/>
    <mergeCell ref="C19:D19"/>
    <mergeCell ref="A20:A26"/>
    <mergeCell ref="B20:D20"/>
    <mergeCell ref="B24:D24"/>
    <mergeCell ref="C13:C16"/>
    <mergeCell ref="B21:D21"/>
    <mergeCell ref="B22:D22"/>
  </mergeCells>
  <hyperlinks>
    <hyperlink ref="L1" location="Indice!A1" display="volver al índice"/>
  </hyperlinks>
  <pageMargins left="0.70866141732283472" right="0.70866141732283472" top="0.74803149606299213" bottom="0.74803149606299213" header="0.31496062992125984" footer="0.31496062992125984"/>
  <pageSetup paperSize="9" scale="8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J44"/>
  <sheetViews>
    <sheetView topLeftCell="A16" zoomScaleNormal="100" workbookViewId="0">
      <selection sqref="A1:F1"/>
    </sheetView>
  </sheetViews>
  <sheetFormatPr baseColWidth="10" defaultColWidth="11.44140625" defaultRowHeight="13.2"/>
  <cols>
    <col min="1" max="1" width="16.6640625" style="6" customWidth="1"/>
    <col min="2" max="2" width="38" style="6" customWidth="1"/>
    <col min="3" max="3" width="18.5546875" style="6" customWidth="1"/>
    <col min="4" max="4" width="21.5546875" style="6" bestFit="1" customWidth="1"/>
    <col min="5" max="5" width="15.88671875" style="6" customWidth="1"/>
    <col min="6" max="6" width="14.88671875" style="6" customWidth="1"/>
    <col min="7" max="7" width="8.109375" style="6" customWidth="1"/>
    <col min="8" max="16384" width="11.44140625" style="6"/>
  </cols>
  <sheetData>
    <row r="1" spans="1:10" ht="30.75" customHeight="1" thickTop="1" thickBot="1">
      <c r="A1" s="1747" t="s">
        <v>508</v>
      </c>
      <c r="B1" s="1747"/>
      <c r="C1" s="1747"/>
      <c r="D1" s="1747"/>
      <c r="E1" s="1747"/>
      <c r="F1" s="1747"/>
      <c r="G1" s="172" t="s">
        <v>285</v>
      </c>
    </row>
    <row r="2" spans="1:10" ht="22.5" customHeight="1">
      <c r="A2" s="915" t="s">
        <v>771</v>
      </c>
      <c r="B2" s="916"/>
      <c r="C2" s="917"/>
      <c r="D2" s="918"/>
      <c r="E2" s="918"/>
      <c r="F2" s="919"/>
      <c r="G2" s="38"/>
      <c r="H2" s="38"/>
      <c r="I2" s="38"/>
      <c r="J2" s="38"/>
    </row>
    <row r="3" spans="1:10" ht="21" customHeight="1">
      <c r="A3" s="71"/>
      <c r="B3" s="71"/>
      <c r="C3" s="71"/>
      <c r="D3" s="71"/>
      <c r="E3" s="71"/>
      <c r="F3" s="71"/>
    </row>
    <row r="4" spans="1:10" s="17" customFormat="1" ht="27" customHeight="1" thickBot="1">
      <c r="A4" s="1770" t="s">
        <v>59</v>
      </c>
      <c r="B4" s="1767"/>
      <c r="C4" s="1769" t="s">
        <v>1163</v>
      </c>
      <c r="D4" s="1767"/>
      <c r="E4" s="1364" t="s">
        <v>497</v>
      </c>
      <c r="F4" s="1363" t="s">
        <v>1164</v>
      </c>
    </row>
    <row r="5" spans="1:10" s="1311" customFormat="1" ht="15" customHeight="1" thickBot="1">
      <c r="A5" s="1771" t="s">
        <v>31</v>
      </c>
      <c r="B5" s="1771"/>
      <c r="C5" s="1771"/>
      <c r="D5" s="1772"/>
      <c r="E5" s="1406">
        <v>277472</v>
      </c>
      <c r="F5" s="1412">
        <v>12096</v>
      </c>
      <c r="G5" s="1314"/>
    </row>
    <row r="6" spans="1:10" s="1311" customFormat="1" ht="15" customHeight="1">
      <c r="A6" s="1658" t="s">
        <v>365</v>
      </c>
      <c r="B6" s="1754" t="s">
        <v>122</v>
      </c>
      <c r="C6" s="1754" t="s">
        <v>32</v>
      </c>
      <c r="D6" s="1302" t="s">
        <v>484</v>
      </c>
      <c r="E6" s="1401">
        <v>9726</v>
      </c>
      <c r="F6" s="1407">
        <v>30990</v>
      </c>
      <c r="G6" s="1314"/>
    </row>
    <row r="7" spans="1:10" s="1311" customFormat="1" ht="15" customHeight="1">
      <c r="A7" s="1659"/>
      <c r="B7" s="1666"/>
      <c r="C7" s="1666"/>
      <c r="D7" s="692" t="s">
        <v>485</v>
      </c>
      <c r="E7" s="1402">
        <v>11210</v>
      </c>
      <c r="F7" s="1408">
        <v>16927</v>
      </c>
      <c r="G7" s="1314"/>
    </row>
    <row r="8" spans="1:10" s="1311" customFormat="1" ht="15" customHeight="1">
      <c r="A8" s="1659"/>
      <c r="B8" s="1666"/>
      <c r="C8" s="1666"/>
      <c r="D8" s="692" t="s">
        <v>486</v>
      </c>
      <c r="E8" s="1402">
        <v>51785</v>
      </c>
      <c r="F8" s="1408">
        <v>19175</v>
      </c>
      <c r="G8" s="1314"/>
    </row>
    <row r="9" spans="1:10" s="1311" customFormat="1" ht="15" customHeight="1" thickBot="1">
      <c r="A9" s="1659"/>
      <c r="B9" s="1666"/>
      <c r="C9" s="1755"/>
      <c r="D9" s="1308" t="s">
        <v>34</v>
      </c>
      <c r="E9" s="1403">
        <v>926</v>
      </c>
      <c r="F9" s="1409">
        <v>6751</v>
      </c>
      <c r="G9" s="1314"/>
    </row>
    <row r="10" spans="1:10" s="1311" customFormat="1" ht="15" customHeight="1">
      <c r="A10" s="1659"/>
      <c r="B10" s="1666"/>
      <c r="C10" s="1758" t="s">
        <v>35</v>
      </c>
      <c r="D10" s="1302" t="s">
        <v>2</v>
      </c>
      <c r="E10" s="1401">
        <v>7840</v>
      </c>
      <c r="F10" s="1407">
        <v>9819</v>
      </c>
      <c r="G10" s="1314"/>
    </row>
    <row r="11" spans="1:10" s="1311" customFormat="1" ht="15" customHeight="1" thickBot="1">
      <c r="A11" s="1659"/>
      <c r="B11" s="1666"/>
      <c r="C11" s="1759"/>
      <c r="D11" s="1308" t="s">
        <v>498</v>
      </c>
      <c r="E11" s="1403">
        <v>7592</v>
      </c>
      <c r="F11" s="1409">
        <v>8631</v>
      </c>
      <c r="G11" s="1314"/>
    </row>
    <row r="12" spans="1:10" s="1311" customFormat="1" ht="15" customHeight="1" thickBot="1">
      <c r="A12" s="1659"/>
      <c r="B12" s="1755"/>
      <c r="C12" s="1760" t="s">
        <v>499</v>
      </c>
      <c r="D12" s="1714"/>
      <c r="E12" s="1404">
        <v>5106</v>
      </c>
      <c r="F12" s="1410">
        <v>7198</v>
      </c>
      <c r="G12" s="1314"/>
    </row>
    <row r="13" spans="1:10" s="1311" customFormat="1" ht="15" customHeight="1">
      <c r="A13" s="1659"/>
      <c r="B13" s="1754" t="s">
        <v>152</v>
      </c>
      <c r="C13" s="1754" t="s">
        <v>32</v>
      </c>
      <c r="D13" s="1302" t="s">
        <v>484</v>
      </c>
      <c r="E13" s="1401">
        <v>1050</v>
      </c>
      <c r="F13" s="1407">
        <v>12812</v>
      </c>
      <c r="G13" s="1314"/>
    </row>
    <row r="14" spans="1:10" s="1311" customFormat="1" ht="15" customHeight="1">
      <c r="A14" s="1659"/>
      <c r="B14" s="1666"/>
      <c r="C14" s="1666"/>
      <c r="D14" s="692" t="s">
        <v>485</v>
      </c>
      <c r="E14" s="1402">
        <v>2573</v>
      </c>
      <c r="F14" s="1408">
        <v>8617</v>
      </c>
      <c r="G14" s="1314"/>
    </row>
    <row r="15" spans="1:10" s="1311" customFormat="1" ht="15" customHeight="1">
      <c r="A15" s="1659"/>
      <c r="B15" s="1666"/>
      <c r="C15" s="1666"/>
      <c r="D15" s="692" t="s">
        <v>486</v>
      </c>
      <c r="E15" s="1402">
        <v>41474</v>
      </c>
      <c r="F15" s="1408">
        <v>8373</v>
      </c>
      <c r="G15" s="1314"/>
    </row>
    <row r="16" spans="1:10" s="1311" customFormat="1" ht="15" customHeight="1" thickBot="1">
      <c r="A16" s="1659"/>
      <c r="B16" s="1666"/>
      <c r="C16" s="1755"/>
      <c r="D16" s="1306" t="s">
        <v>34</v>
      </c>
      <c r="E16" s="1403">
        <v>14042</v>
      </c>
      <c r="F16" s="1409">
        <v>6703</v>
      </c>
      <c r="G16" s="1314"/>
    </row>
    <row r="17" spans="1:7" s="1311" customFormat="1" ht="15" customHeight="1">
      <c r="A17" s="1659"/>
      <c r="B17" s="1666"/>
      <c r="C17" s="1758" t="s">
        <v>35</v>
      </c>
      <c r="D17" s="1302" t="s">
        <v>2</v>
      </c>
      <c r="E17" s="1401">
        <v>15365</v>
      </c>
      <c r="F17" s="1407">
        <v>7187</v>
      </c>
      <c r="G17" s="1314"/>
    </row>
    <row r="18" spans="1:7" s="1311" customFormat="1" ht="15" customHeight="1" thickBot="1">
      <c r="A18" s="1659"/>
      <c r="B18" s="1666"/>
      <c r="C18" s="1759"/>
      <c r="D18" s="1308" t="s">
        <v>498</v>
      </c>
      <c r="E18" s="1403">
        <v>36657</v>
      </c>
      <c r="F18" s="1409">
        <v>6854</v>
      </c>
      <c r="G18" s="1314"/>
    </row>
    <row r="19" spans="1:7" s="1311" customFormat="1" ht="15" customHeight="1" thickBot="1">
      <c r="A19" s="1740"/>
      <c r="B19" s="1755"/>
      <c r="C19" s="1760" t="s">
        <v>499</v>
      </c>
      <c r="D19" s="1714"/>
      <c r="E19" s="1405">
        <v>57381</v>
      </c>
      <c r="F19" s="1411">
        <v>6568</v>
      </c>
      <c r="G19" s="1314"/>
    </row>
    <row r="20" spans="1:7" s="1311" customFormat="1" ht="15" customHeight="1">
      <c r="A20" s="1658" t="s">
        <v>500</v>
      </c>
      <c r="B20" s="1761" t="s">
        <v>61</v>
      </c>
      <c r="C20" s="1756"/>
      <c r="D20" s="1757"/>
      <c r="E20" s="1401">
        <v>10422</v>
      </c>
      <c r="F20" s="1407">
        <v>27088</v>
      </c>
      <c r="G20" s="1314"/>
    </row>
    <row r="21" spans="1:7" s="1311" customFormat="1" ht="15" customHeight="1">
      <c r="A21" s="1659"/>
      <c r="B21" s="1751" t="s">
        <v>62</v>
      </c>
      <c r="C21" s="1752"/>
      <c r="D21" s="1753"/>
      <c r="E21" s="1402">
        <v>846</v>
      </c>
      <c r="F21" s="1408">
        <v>35910</v>
      </c>
      <c r="G21" s="1314"/>
    </row>
    <row r="22" spans="1:7" s="1311" customFormat="1" ht="15" customHeight="1">
      <c r="A22" s="1659"/>
      <c r="B22" s="1751" t="s">
        <v>456</v>
      </c>
      <c r="C22" s="1752"/>
      <c r="D22" s="1753"/>
      <c r="E22" s="1402">
        <v>669</v>
      </c>
      <c r="F22" s="1408">
        <v>56237</v>
      </c>
      <c r="G22" s="1314"/>
    </row>
    <row r="23" spans="1:7" s="1311" customFormat="1" ht="15" customHeight="1">
      <c r="A23" s="1659"/>
      <c r="B23" s="1751" t="s">
        <v>490</v>
      </c>
      <c r="C23" s="1752"/>
      <c r="D23" s="1753"/>
      <c r="E23" s="1402">
        <v>361</v>
      </c>
      <c r="F23" s="1408">
        <v>120874</v>
      </c>
      <c r="G23" s="1314"/>
    </row>
    <row r="24" spans="1:7" s="1311" customFormat="1" ht="15" customHeight="1">
      <c r="A24" s="1659"/>
      <c r="B24" s="1751" t="s">
        <v>367</v>
      </c>
      <c r="C24" s="1752"/>
      <c r="D24" s="1753"/>
      <c r="E24" s="1402">
        <v>697</v>
      </c>
      <c r="F24" s="1408">
        <v>37816</v>
      </c>
      <c r="G24" s="1314"/>
    </row>
    <row r="25" spans="1:7" s="1311" customFormat="1" ht="15" customHeight="1">
      <c r="A25" s="1659"/>
      <c r="B25" s="1751" t="s">
        <v>491</v>
      </c>
      <c r="C25" s="1752"/>
      <c r="D25" s="1753"/>
      <c r="E25" s="1402">
        <v>85</v>
      </c>
      <c r="F25" s="1408">
        <v>74270</v>
      </c>
      <c r="G25" s="1314"/>
    </row>
    <row r="26" spans="1:7" s="1311" customFormat="1" ht="15" customHeight="1" thickBot="1">
      <c r="A26" s="1740"/>
      <c r="B26" s="1748" t="s">
        <v>63</v>
      </c>
      <c r="C26" s="1749"/>
      <c r="D26" s="1750"/>
      <c r="E26" s="1403">
        <v>34</v>
      </c>
      <c r="F26" s="1409">
        <v>186412</v>
      </c>
      <c r="G26" s="1314"/>
    </row>
    <row r="27" spans="1:7" s="1311" customFormat="1" ht="15" customHeight="1">
      <c r="A27" s="1756" t="s">
        <v>501</v>
      </c>
      <c r="B27" s="1756"/>
      <c r="C27" s="1756"/>
      <c r="D27" s="1757"/>
      <c r="E27" s="1401">
        <v>1631</v>
      </c>
      <c r="F27" s="1407">
        <v>23283</v>
      </c>
      <c r="G27" s="1314"/>
    </row>
    <row r="28" spans="1:7" s="17" customFormat="1">
      <c r="A28" s="1362"/>
      <c r="B28" s="1362"/>
      <c r="C28" s="299"/>
      <c r="D28" s="299"/>
      <c r="E28" s="48"/>
      <c r="F28" s="48"/>
    </row>
    <row r="29" spans="1:7" s="17" customFormat="1">
      <c r="A29" s="300" t="s">
        <v>18</v>
      </c>
      <c r="B29" s="1362"/>
      <c r="C29" s="299"/>
      <c r="D29" s="299"/>
      <c r="E29" s="48"/>
      <c r="F29" s="48"/>
    </row>
    <row r="30" spans="1:7" s="17" customFormat="1">
      <c r="A30" s="19" t="s">
        <v>502</v>
      </c>
      <c r="E30" s="36"/>
    </row>
    <row r="31" spans="1:7" s="17" customFormat="1">
      <c r="A31" s="19" t="s">
        <v>503</v>
      </c>
    </row>
    <row r="32" spans="1:7" s="17" customFormat="1">
      <c r="A32" s="19" t="s">
        <v>504</v>
      </c>
    </row>
    <row r="33" spans="1:6" s="17" customFormat="1">
      <c r="A33" s="19" t="s">
        <v>505</v>
      </c>
    </row>
    <row r="34" spans="1:6" s="17" customFormat="1">
      <c r="A34" s="19" t="s">
        <v>506</v>
      </c>
    </row>
    <row r="35" spans="1:6" s="17" customFormat="1">
      <c r="A35" s="19" t="s">
        <v>507</v>
      </c>
    </row>
    <row r="36" spans="1:6" s="17" customFormat="1">
      <c r="A36" s="19"/>
    </row>
    <row r="37" spans="1:6" s="17" customFormat="1">
      <c r="A37" s="19" t="s">
        <v>363</v>
      </c>
    </row>
    <row r="38" spans="1:6" s="17" customFormat="1"/>
    <row r="39" spans="1:6" s="17" customFormat="1"/>
    <row r="40" spans="1:6" s="17" customFormat="1"/>
    <row r="41" spans="1:6" s="17" customFormat="1"/>
    <row r="42" spans="1:6" s="17" customFormat="1">
      <c r="E42" s="6"/>
      <c r="F42" s="6"/>
    </row>
    <row r="43" spans="1:6" s="17" customFormat="1">
      <c r="A43" s="6"/>
      <c r="B43" s="6"/>
      <c r="C43" s="6"/>
      <c r="D43" s="6"/>
      <c r="E43" s="6"/>
      <c r="F43" s="6"/>
    </row>
    <row r="44" spans="1:6" s="17" customFormat="1">
      <c r="A44" s="6"/>
      <c r="B44" s="6"/>
      <c r="C44" s="6"/>
      <c r="D44" s="6"/>
      <c r="E44" s="6"/>
      <c r="F44" s="6"/>
    </row>
  </sheetData>
  <sheetProtection algorithmName="SHA-512" hashValue="fjGkwytru8dAG8VUbzMpRbGYTMrl9LKqy7rWGMrMDA6LmmgFqrimzVBK6A12D7g+zAbGNO3Or2n60eGXYhrfpw==" saltValue="RmKGmkZtWESZ+ov7jEkbkQ==" spinCount="100000" sheet="1" objects="1" scenarios="1"/>
  <mergeCells count="22">
    <mergeCell ref="A27:D27"/>
    <mergeCell ref="C17:C18"/>
    <mergeCell ref="C19:D19"/>
    <mergeCell ref="A20:A26"/>
    <mergeCell ref="B20:D20"/>
    <mergeCell ref="B26:D26"/>
    <mergeCell ref="B25:D25"/>
    <mergeCell ref="B21:D21"/>
    <mergeCell ref="B23:D23"/>
    <mergeCell ref="B22:D22"/>
    <mergeCell ref="B24:D24"/>
    <mergeCell ref="A1:F1"/>
    <mergeCell ref="C13:C16"/>
    <mergeCell ref="A4:B4"/>
    <mergeCell ref="C4:D4"/>
    <mergeCell ref="A5:D5"/>
    <mergeCell ref="A6:A19"/>
    <mergeCell ref="B6:B12"/>
    <mergeCell ref="C10:C11"/>
    <mergeCell ref="B13:B19"/>
    <mergeCell ref="C6:C9"/>
    <mergeCell ref="C12:D12"/>
  </mergeCells>
  <hyperlinks>
    <hyperlink ref="G1" location="Indice!A1" display="volver al índice"/>
  </hyperlinks>
  <pageMargins left="0.70866141732283472" right="0.70866141732283472" top="0.74803149606299213" bottom="0.74803149606299213" header="0.31496062992125984" footer="0.31496062992125984"/>
  <pageSetup paperSize="9" scale="87"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G43"/>
  <sheetViews>
    <sheetView topLeftCell="A13" workbookViewId="0">
      <selection activeCell="A30" sqref="A30"/>
    </sheetView>
  </sheetViews>
  <sheetFormatPr baseColWidth="10" defaultColWidth="11.44140625" defaultRowHeight="13.2"/>
  <cols>
    <col min="1" max="1" width="16.6640625" style="6" customWidth="1"/>
    <col min="2" max="2" width="38" style="6" customWidth="1"/>
    <col min="3" max="3" width="18.5546875" style="6" customWidth="1"/>
    <col min="4" max="4" width="21.5546875" style="6" bestFit="1" customWidth="1"/>
    <col min="5" max="5" width="15.88671875" style="6" customWidth="1"/>
    <col min="6" max="6" width="14.88671875" style="6" customWidth="1"/>
    <col min="7" max="7" width="8.109375" style="6" customWidth="1"/>
    <col min="8" max="16384" width="11.44140625" style="6"/>
  </cols>
  <sheetData>
    <row r="1" spans="1:7" ht="30" customHeight="1" thickTop="1" thickBot="1">
      <c r="A1" s="1747" t="s">
        <v>1244</v>
      </c>
      <c r="B1" s="1747"/>
      <c r="C1" s="1747"/>
      <c r="D1" s="1747"/>
      <c r="E1" s="1747"/>
      <c r="F1" s="1747"/>
      <c r="G1" s="172" t="s">
        <v>285</v>
      </c>
    </row>
    <row r="2" spans="1:7" ht="18" customHeight="1">
      <c r="A2" s="915" t="s">
        <v>771</v>
      </c>
      <c r="B2" s="916"/>
      <c r="C2" s="917"/>
      <c r="D2" s="918"/>
      <c r="E2" s="918"/>
      <c r="F2" s="919"/>
    </row>
    <row r="3" spans="1:7" ht="16.5" customHeight="1">
      <c r="A3" s="71"/>
      <c r="B3" s="71"/>
      <c r="C3" s="71"/>
      <c r="D3" s="71"/>
      <c r="E3" s="71"/>
      <c r="F3" s="71"/>
    </row>
    <row r="4" spans="1:7" s="17" customFormat="1" ht="38.25" customHeight="1" thickBot="1">
      <c r="A4" s="1770" t="s">
        <v>59</v>
      </c>
      <c r="B4" s="1767"/>
      <c r="C4" s="1769" t="s">
        <v>1245</v>
      </c>
      <c r="D4" s="1767"/>
      <c r="E4" s="944" t="s">
        <v>497</v>
      </c>
      <c r="F4" s="945" t="s">
        <v>1246</v>
      </c>
    </row>
    <row r="5" spans="1:7" s="17" customFormat="1" ht="15" customHeight="1" thickBot="1">
      <c r="A5" s="1771" t="s">
        <v>31</v>
      </c>
      <c r="B5" s="1771"/>
      <c r="C5" s="1771"/>
      <c r="D5" s="1772"/>
      <c r="E5" s="1406">
        <v>159480</v>
      </c>
      <c r="F5" s="1412">
        <v>16381</v>
      </c>
    </row>
    <row r="6" spans="1:7" s="17" customFormat="1" ht="15" customHeight="1">
      <c r="A6" s="1658" t="s">
        <v>365</v>
      </c>
      <c r="B6" s="1754" t="s">
        <v>122</v>
      </c>
      <c r="C6" s="1754" t="s">
        <v>32</v>
      </c>
      <c r="D6" s="1302" t="s">
        <v>484</v>
      </c>
      <c r="E6" s="1401">
        <v>7953</v>
      </c>
      <c r="F6" s="1407">
        <v>38563</v>
      </c>
    </row>
    <row r="7" spans="1:7" s="17" customFormat="1" ht="15" customHeight="1">
      <c r="A7" s="1659"/>
      <c r="B7" s="1666"/>
      <c r="C7" s="1666"/>
      <c r="D7" s="692" t="s">
        <v>485</v>
      </c>
      <c r="E7" s="1402">
        <v>8052</v>
      </c>
      <c r="F7" s="1408">
        <v>22484</v>
      </c>
    </row>
    <row r="8" spans="1:7" s="17" customFormat="1" ht="15" customHeight="1">
      <c r="A8" s="1659"/>
      <c r="B8" s="1666"/>
      <c r="C8" s="1666"/>
      <c r="D8" s="692" t="s">
        <v>486</v>
      </c>
      <c r="E8" s="1402">
        <v>34858</v>
      </c>
      <c r="F8" s="1408">
        <v>23424</v>
      </c>
    </row>
    <row r="9" spans="1:7" s="17" customFormat="1" ht="15" customHeight="1" thickBot="1">
      <c r="A9" s="1659"/>
      <c r="B9" s="1666"/>
      <c r="C9" s="1755"/>
      <c r="D9" s="1308" t="s">
        <v>34</v>
      </c>
      <c r="E9" s="1403">
        <v>541</v>
      </c>
      <c r="F9" s="1409">
        <v>8283</v>
      </c>
    </row>
    <row r="10" spans="1:7" s="17" customFormat="1" ht="15" customHeight="1">
      <c r="A10" s="1659"/>
      <c r="B10" s="1666"/>
      <c r="C10" s="1758" t="s">
        <v>35</v>
      </c>
      <c r="D10" s="1302" t="s">
        <v>2</v>
      </c>
      <c r="E10" s="1401">
        <v>5135</v>
      </c>
      <c r="F10" s="1407">
        <v>11894</v>
      </c>
    </row>
    <row r="11" spans="1:7" s="17" customFormat="1" ht="15" customHeight="1" thickBot="1">
      <c r="A11" s="1659"/>
      <c r="B11" s="1666"/>
      <c r="C11" s="1759"/>
      <c r="D11" s="1308" t="s">
        <v>1247</v>
      </c>
      <c r="E11" s="1403">
        <v>5124</v>
      </c>
      <c r="F11" s="1409">
        <v>10594</v>
      </c>
    </row>
    <row r="12" spans="1:7" s="17" customFormat="1" ht="15" customHeight="1" thickBot="1">
      <c r="A12" s="1659"/>
      <c r="B12" s="1755"/>
      <c r="C12" s="1760" t="s">
        <v>1248</v>
      </c>
      <c r="D12" s="1714"/>
      <c r="E12" s="1404">
        <v>2279</v>
      </c>
      <c r="F12" s="1410">
        <v>8454</v>
      </c>
    </row>
    <row r="13" spans="1:7" s="17" customFormat="1" ht="15" customHeight="1">
      <c r="A13" s="1659"/>
      <c r="B13" s="1754" t="s">
        <v>152</v>
      </c>
      <c r="C13" s="1754" t="s">
        <v>32</v>
      </c>
      <c r="D13" s="1302" t="s">
        <v>484</v>
      </c>
      <c r="E13" s="1401">
        <v>532</v>
      </c>
      <c r="F13" s="1407">
        <v>15344</v>
      </c>
    </row>
    <row r="14" spans="1:7" s="17" customFormat="1" ht="15" customHeight="1">
      <c r="A14" s="1659"/>
      <c r="B14" s="1666"/>
      <c r="C14" s="1666"/>
      <c r="D14" s="692" t="s">
        <v>485</v>
      </c>
      <c r="E14" s="1402">
        <v>1282</v>
      </c>
      <c r="F14" s="1408">
        <v>10303</v>
      </c>
    </row>
    <row r="15" spans="1:7" s="17" customFormat="1" ht="15" customHeight="1">
      <c r="A15" s="1659"/>
      <c r="B15" s="1666"/>
      <c r="C15" s="1666"/>
      <c r="D15" s="692" t="s">
        <v>486</v>
      </c>
      <c r="E15" s="1402">
        <v>19910</v>
      </c>
      <c r="F15" s="1408">
        <v>10198</v>
      </c>
    </row>
    <row r="16" spans="1:7" s="17" customFormat="1" ht="15" customHeight="1" thickBot="1">
      <c r="A16" s="1659"/>
      <c r="B16" s="1666"/>
      <c r="C16" s="1755"/>
      <c r="D16" s="1306" t="s">
        <v>34</v>
      </c>
      <c r="E16" s="1403">
        <v>9827</v>
      </c>
      <c r="F16" s="1409">
        <v>8044</v>
      </c>
    </row>
    <row r="17" spans="1:6" s="17" customFormat="1" ht="15" customHeight="1">
      <c r="A17" s="1659"/>
      <c r="B17" s="1666"/>
      <c r="C17" s="1758" t="s">
        <v>35</v>
      </c>
      <c r="D17" s="1302" t="s">
        <v>2</v>
      </c>
      <c r="E17" s="1401">
        <v>6544</v>
      </c>
      <c r="F17" s="1407">
        <v>8622</v>
      </c>
    </row>
    <row r="18" spans="1:6" s="17" customFormat="1" ht="15" customHeight="1" thickBot="1">
      <c r="A18" s="1659"/>
      <c r="B18" s="1666"/>
      <c r="C18" s="1759"/>
      <c r="D18" s="1308" t="s">
        <v>1247</v>
      </c>
      <c r="E18" s="1403">
        <v>27094</v>
      </c>
      <c r="F18" s="1409">
        <v>8175</v>
      </c>
    </row>
    <row r="19" spans="1:6" s="17" customFormat="1" ht="15" customHeight="1" thickBot="1">
      <c r="A19" s="1740"/>
      <c r="B19" s="1755"/>
      <c r="C19" s="1760" t="s">
        <v>1248</v>
      </c>
      <c r="D19" s="1714"/>
      <c r="E19" s="1405">
        <v>20267</v>
      </c>
      <c r="F19" s="1411">
        <v>8036</v>
      </c>
    </row>
    <row r="20" spans="1:6" s="17" customFormat="1" ht="15" customHeight="1">
      <c r="A20" s="1658" t="s">
        <v>1249</v>
      </c>
      <c r="B20" s="1761" t="s">
        <v>61</v>
      </c>
      <c r="C20" s="1756"/>
      <c r="D20" s="1757"/>
      <c r="E20" s="1401">
        <v>6365</v>
      </c>
      <c r="F20" s="1407">
        <v>33783</v>
      </c>
    </row>
    <row r="21" spans="1:6" s="17" customFormat="1" ht="15" customHeight="1">
      <c r="A21" s="1659"/>
      <c r="B21" s="1751" t="s">
        <v>62</v>
      </c>
      <c r="C21" s="1752"/>
      <c r="D21" s="1753"/>
      <c r="E21" s="1402">
        <v>474</v>
      </c>
      <c r="F21" s="1408">
        <v>47932</v>
      </c>
    </row>
    <row r="22" spans="1:6" s="17" customFormat="1" ht="15" customHeight="1">
      <c r="A22" s="1659"/>
      <c r="B22" s="1751" t="s">
        <v>456</v>
      </c>
      <c r="C22" s="1752"/>
      <c r="D22" s="1753"/>
      <c r="E22" s="1402">
        <v>605</v>
      </c>
      <c r="F22" s="1408">
        <v>69618</v>
      </c>
    </row>
    <row r="23" spans="1:6" s="17" customFormat="1" ht="15" customHeight="1">
      <c r="A23" s="1659"/>
      <c r="B23" s="1751" t="s">
        <v>490</v>
      </c>
      <c r="C23" s="1752"/>
      <c r="D23" s="1753"/>
      <c r="E23" s="1402">
        <v>429</v>
      </c>
      <c r="F23" s="1408">
        <v>141617</v>
      </c>
    </row>
    <row r="24" spans="1:6" s="17" customFormat="1" ht="15" customHeight="1">
      <c r="A24" s="1659"/>
      <c r="B24" s="1751" t="s">
        <v>367</v>
      </c>
      <c r="C24" s="1752"/>
      <c r="D24" s="1753"/>
      <c r="E24" s="1402">
        <v>769</v>
      </c>
      <c r="F24" s="1408">
        <v>46954</v>
      </c>
    </row>
    <row r="25" spans="1:6" s="17" customFormat="1" ht="15" customHeight="1">
      <c r="A25" s="1659"/>
      <c r="B25" s="1751" t="s">
        <v>491</v>
      </c>
      <c r="C25" s="1752"/>
      <c r="D25" s="1753"/>
      <c r="E25" s="1402">
        <v>13</v>
      </c>
      <c r="F25" s="1408">
        <v>91244</v>
      </c>
    </row>
    <row r="26" spans="1:6" s="17" customFormat="1" ht="15" customHeight="1" thickBot="1">
      <c r="A26" s="1740"/>
      <c r="B26" s="1748" t="s">
        <v>63</v>
      </c>
      <c r="C26" s="1749"/>
      <c r="D26" s="1750"/>
      <c r="E26" s="1403">
        <v>33</v>
      </c>
      <c r="F26" s="1409">
        <v>221952</v>
      </c>
    </row>
    <row r="27" spans="1:6" s="17" customFormat="1" ht="15" customHeight="1">
      <c r="A27" s="1756" t="s">
        <v>1250</v>
      </c>
      <c r="B27" s="1756"/>
      <c r="C27" s="1756"/>
      <c r="D27" s="1757"/>
      <c r="E27" s="1401">
        <v>1394</v>
      </c>
      <c r="F27" s="1407">
        <v>28352</v>
      </c>
    </row>
    <row r="28" spans="1:6" s="17" customFormat="1">
      <c r="A28" s="296"/>
      <c r="B28" s="296"/>
      <c r="C28" s="299"/>
      <c r="D28" s="299"/>
      <c r="E28" s="48"/>
      <c r="F28" s="48"/>
    </row>
    <row r="29" spans="1:6" s="17" customFormat="1">
      <c r="A29" s="300" t="s">
        <v>18</v>
      </c>
      <c r="B29" s="296"/>
      <c r="C29" s="299"/>
      <c r="D29" s="299"/>
      <c r="E29" s="48"/>
      <c r="F29" s="48"/>
    </row>
    <row r="30" spans="1:6" s="17" customFormat="1">
      <c r="A30" s="19" t="s">
        <v>1239</v>
      </c>
      <c r="B30" s="1484"/>
      <c r="C30" s="299"/>
      <c r="D30" s="299"/>
      <c r="E30" s="48"/>
      <c r="F30" s="48"/>
    </row>
    <row r="31" spans="1:6" s="17" customFormat="1">
      <c r="A31" s="19" t="s">
        <v>1251</v>
      </c>
      <c r="E31" s="36"/>
    </row>
    <row r="32" spans="1:6" s="17" customFormat="1">
      <c r="A32" s="19" t="s">
        <v>1252</v>
      </c>
    </row>
    <row r="33" spans="1:6" s="17" customFormat="1">
      <c r="A33" s="19" t="s">
        <v>1253</v>
      </c>
    </row>
    <row r="34" spans="1:6" s="17" customFormat="1">
      <c r="A34" s="19" t="s">
        <v>1254</v>
      </c>
    </row>
    <row r="35" spans="1:6" s="17" customFormat="1">
      <c r="A35" s="19" t="s">
        <v>1255</v>
      </c>
    </row>
    <row r="36" spans="1:6" s="17" customFormat="1">
      <c r="A36" s="19" t="s">
        <v>1256</v>
      </c>
    </row>
    <row r="37" spans="1:6" s="17" customFormat="1">
      <c r="A37" s="19"/>
    </row>
    <row r="38" spans="1:6" s="17" customFormat="1">
      <c r="A38" s="19" t="s">
        <v>363</v>
      </c>
    </row>
    <row r="39" spans="1:6" s="17" customFormat="1"/>
    <row r="40" spans="1:6" s="17" customFormat="1"/>
    <row r="41" spans="1:6" s="17" customFormat="1"/>
    <row r="42" spans="1:6" s="17" customFormat="1"/>
    <row r="43" spans="1:6" s="17" customFormat="1">
      <c r="E43" s="6"/>
      <c r="F43" s="6"/>
    </row>
  </sheetData>
  <sheetProtection password="CB15" sheet="1" objects="1" scenarios="1"/>
  <mergeCells count="22">
    <mergeCell ref="A27:D27"/>
    <mergeCell ref="C17:C18"/>
    <mergeCell ref="C19:D19"/>
    <mergeCell ref="A20:A26"/>
    <mergeCell ref="B20:D20"/>
    <mergeCell ref="B26:D26"/>
    <mergeCell ref="B25:D25"/>
    <mergeCell ref="B21:D21"/>
    <mergeCell ref="B23:D23"/>
    <mergeCell ref="B22:D22"/>
    <mergeCell ref="B24:D24"/>
    <mergeCell ref="A1:F1"/>
    <mergeCell ref="C13:C16"/>
    <mergeCell ref="A4:B4"/>
    <mergeCell ref="C4:D4"/>
    <mergeCell ref="A5:D5"/>
    <mergeCell ref="A6:A19"/>
    <mergeCell ref="B6:B12"/>
    <mergeCell ref="C10:C11"/>
    <mergeCell ref="B13:B19"/>
    <mergeCell ref="C6:C9"/>
    <mergeCell ref="C12:D12"/>
  </mergeCells>
  <hyperlinks>
    <hyperlink ref="G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87"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P44"/>
  <sheetViews>
    <sheetView workbookViewId="0"/>
  </sheetViews>
  <sheetFormatPr baseColWidth="10" defaultColWidth="11.44140625" defaultRowHeight="13.2"/>
  <cols>
    <col min="1" max="1" width="14.109375" style="6" customWidth="1"/>
    <col min="2" max="4" width="11.33203125" style="6" customWidth="1"/>
    <col min="5" max="5" width="13" style="6" customWidth="1"/>
    <col min="6" max="7" width="11.33203125" style="6" customWidth="1"/>
    <col min="8" max="8" width="12.6640625" style="6" customWidth="1"/>
    <col min="9" max="9" width="8.109375" style="6" customWidth="1"/>
    <col min="10" max="15" width="15.109375" style="6" customWidth="1"/>
    <col min="16" max="16384" width="11.44140625" style="6"/>
  </cols>
  <sheetData>
    <row r="1" spans="1:16" s="17" customFormat="1" ht="24" customHeight="1" thickTop="1" thickBot="1">
      <c r="A1" s="924" t="s">
        <v>1165</v>
      </c>
      <c r="B1" s="940"/>
      <c r="C1" s="940"/>
      <c r="D1" s="940"/>
      <c r="E1" s="940"/>
      <c r="F1" s="940"/>
      <c r="G1" s="940"/>
      <c r="H1" s="941"/>
      <c r="I1" s="172" t="s">
        <v>285</v>
      </c>
      <c r="J1" s="6"/>
      <c r="K1" s="6"/>
      <c r="L1" s="6"/>
      <c r="M1" s="6"/>
      <c r="N1" s="6"/>
      <c r="O1" s="6"/>
      <c r="P1" s="6"/>
    </row>
    <row r="2" spans="1:16" s="17" customFormat="1" ht="18.75" customHeight="1">
      <c r="A2" s="915" t="s">
        <v>771</v>
      </c>
      <c r="B2" s="916"/>
      <c r="C2" s="917"/>
      <c r="D2" s="918"/>
      <c r="E2" s="918"/>
      <c r="F2" s="919"/>
      <c r="G2" s="178"/>
      <c r="H2" s="178"/>
      <c r="I2" s="6"/>
      <c r="J2" s="6"/>
      <c r="K2" s="6"/>
      <c r="L2" s="6"/>
      <c r="M2" s="6"/>
      <c r="N2" s="6"/>
      <c r="O2" s="6"/>
      <c r="P2" s="6"/>
    </row>
    <row r="3" spans="1:16">
      <c r="A3" s="11"/>
      <c r="B3" s="11"/>
      <c r="C3" s="11"/>
      <c r="D3" s="11"/>
      <c r="E3" s="11"/>
      <c r="F3" s="11"/>
      <c r="G3" s="11"/>
      <c r="H3" s="11"/>
    </row>
    <row r="4" spans="1:16" ht="24" customHeight="1" thickBot="1">
      <c r="A4" s="1773" t="s">
        <v>154</v>
      </c>
      <c r="B4" s="1775" t="s">
        <v>31</v>
      </c>
      <c r="C4" s="945"/>
      <c r="D4" s="950" t="s">
        <v>122</v>
      </c>
      <c r="E4" s="951"/>
      <c r="F4" s="952"/>
      <c r="G4" s="951" t="s">
        <v>152</v>
      </c>
      <c r="H4" s="953"/>
    </row>
    <row r="5" spans="1:16" ht="24.75" customHeight="1" thickBot="1">
      <c r="A5" s="1774"/>
      <c r="B5" s="1776"/>
      <c r="C5" s="942" t="s">
        <v>31</v>
      </c>
      <c r="D5" s="954" t="s">
        <v>155</v>
      </c>
      <c r="E5" s="948" t="s">
        <v>156</v>
      </c>
      <c r="F5" s="942" t="s">
        <v>31</v>
      </c>
      <c r="G5" s="954" t="s">
        <v>155</v>
      </c>
      <c r="H5" s="954" t="s">
        <v>156</v>
      </c>
      <c r="L5" s="71"/>
    </row>
    <row r="6" spans="1:16" ht="26.25" customHeight="1">
      <c r="A6" s="1416" t="s">
        <v>0</v>
      </c>
      <c r="B6" s="1417">
        <v>230455</v>
      </c>
      <c r="C6" s="1418">
        <v>87571</v>
      </c>
      <c r="D6" s="1418">
        <v>58741</v>
      </c>
      <c r="E6" s="1419">
        <v>28830</v>
      </c>
      <c r="F6" s="1418">
        <v>142884</v>
      </c>
      <c r="G6" s="1418">
        <v>41188</v>
      </c>
      <c r="H6" s="1420">
        <v>101696</v>
      </c>
      <c r="I6" s="957"/>
      <c r="J6" s="71"/>
      <c r="K6" s="71"/>
    </row>
    <row r="7" spans="1:16" ht="26.25" customHeight="1">
      <c r="A7" s="1421" t="s">
        <v>643</v>
      </c>
      <c r="B7" s="1422">
        <v>63.36</v>
      </c>
      <c r="C7" s="1423">
        <v>64.239999999999995</v>
      </c>
      <c r="D7" s="1423">
        <v>64.08</v>
      </c>
      <c r="E7" s="1424">
        <v>64.58</v>
      </c>
      <c r="F7" s="1423">
        <v>62.83</v>
      </c>
      <c r="G7" s="1423">
        <v>65.569999999999993</v>
      </c>
      <c r="H7" s="1425">
        <v>61.71</v>
      </c>
      <c r="I7" s="957"/>
      <c r="J7" s="71"/>
      <c r="K7" s="71"/>
    </row>
    <row r="8" spans="1:16" ht="18" customHeight="1">
      <c r="A8" s="751" t="s">
        <v>509</v>
      </c>
      <c r="B8" s="947">
        <v>176</v>
      </c>
      <c r="C8" s="290">
        <v>168</v>
      </c>
      <c r="D8" s="290">
        <v>136</v>
      </c>
      <c r="E8" s="888">
        <v>32</v>
      </c>
      <c r="F8" s="290">
        <v>8</v>
      </c>
      <c r="G8" s="127">
        <v>5</v>
      </c>
      <c r="H8" s="127">
        <v>3</v>
      </c>
      <c r="J8" s="71"/>
    </row>
    <row r="9" spans="1:16" ht="18" customHeight="1">
      <c r="A9" s="751">
        <v>51</v>
      </c>
      <c r="B9" s="947">
        <v>110</v>
      </c>
      <c r="C9" s="290">
        <v>103</v>
      </c>
      <c r="D9" s="290">
        <v>91</v>
      </c>
      <c r="E9" s="888">
        <v>12</v>
      </c>
      <c r="F9" s="290">
        <v>7</v>
      </c>
      <c r="G9" s="111">
        <v>2</v>
      </c>
      <c r="H9" s="111">
        <v>5</v>
      </c>
    </row>
    <row r="10" spans="1:16" ht="18" customHeight="1">
      <c r="A10" s="751">
        <v>52</v>
      </c>
      <c r="B10" s="947">
        <v>170</v>
      </c>
      <c r="C10" s="290">
        <v>158</v>
      </c>
      <c r="D10" s="290">
        <v>137</v>
      </c>
      <c r="E10" s="888">
        <v>21</v>
      </c>
      <c r="F10" s="290">
        <v>12</v>
      </c>
      <c r="G10" s="111">
        <v>8</v>
      </c>
      <c r="H10" s="111">
        <v>4</v>
      </c>
    </row>
    <row r="11" spans="1:16" ht="18" customHeight="1">
      <c r="A11" s="751">
        <v>53</v>
      </c>
      <c r="B11" s="947">
        <v>434</v>
      </c>
      <c r="C11" s="290">
        <v>392</v>
      </c>
      <c r="D11" s="290">
        <v>372</v>
      </c>
      <c r="E11" s="888">
        <v>20</v>
      </c>
      <c r="F11" s="290">
        <v>42</v>
      </c>
      <c r="G11" s="111">
        <v>38</v>
      </c>
      <c r="H11" s="111">
        <v>4</v>
      </c>
      <c r="K11" s="71"/>
    </row>
    <row r="12" spans="1:16" ht="18" customHeight="1">
      <c r="A12" s="751">
        <v>54</v>
      </c>
      <c r="B12" s="947">
        <v>1206</v>
      </c>
      <c r="C12" s="290">
        <v>1045</v>
      </c>
      <c r="D12" s="290">
        <v>1020</v>
      </c>
      <c r="E12" s="888">
        <v>25</v>
      </c>
      <c r="F12" s="290">
        <v>161</v>
      </c>
      <c r="G12" s="111">
        <v>151</v>
      </c>
      <c r="H12" s="111">
        <v>10</v>
      </c>
    </row>
    <row r="13" spans="1:16" ht="18" customHeight="1">
      <c r="A13" s="751">
        <v>55</v>
      </c>
      <c r="B13" s="947">
        <v>2267</v>
      </c>
      <c r="C13" s="290">
        <v>1969</v>
      </c>
      <c r="D13" s="290">
        <v>1928</v>
      </c>
      <c r="E13" s="888">
        <v>41</v>
      </c>
      <c r="F13" s="290">
        <v>298</v>
      </c>
      <c r="G13" s="111">
        <v>280</v>
      </c>
      <c r="H13" s="111">
        <v>18</v>
      </c>
    </row>
    <row r="14" spans="1:16" ht="18" customHeight="1">
      <c r="A14" s="751">
        <v>56</v>
      </c>
      <c r="B14" s="947">
        <v>1472</v>
      </c>
      <c r="C14" s="290">
        <v>1226</v>
      </c>
      <c r="D14" s="290">
        <v>1191</v>
      </c>
      <c r="E14" s="888">
        <v>35</v>
      </c>
      <c r="F14" s="290">
        <v>246</v>
      </c>
      <c r="G14" s="111">
        <v>228</v>
      </c>
      <c r="H14" s="111">
        <v>18</v>
      </c>
    </row>
    <row r="15" spans="1:16" ht="18" customHeight="1">
      <c r="A15" s="751">
        <v>57</v>
      </c>
      <c r="B15" s="947">
        <v>2285</v>
      </c>
      <c r="C15" s="290">
        <v>1931</v>
      </c>
      <c r="D15" s="290">
        <v>1828</v>
      </c>
      <c r="E15" s="888">
        <v>103</v>
      </c>
      <c r="F15" s="290">
        <v>354</v>
      </c>
      <c r="G15" s="111">
        <v>316</v>
      </c>
      <c r="H15" s="111">
        <v>38</v>
      </c>
    </row>
    <row r="16" spans="1:16" ht="18" customHeight="1">
      <c r="A16" s="751">
        <v>58</v>
      </c>
      <c r="B16" s="947">
        <v>2104</v>
      </c>
      <c r="C16" s="290">
        <v>1638</v>
      </c>
      <c r="D16" s="290">
        <v>1534</v>
      </c>
      <c r="E16" s="888">
        <v>104</v>
      </c>
      <c r="F16" s="290">
        <v>466</v>
      </c>
      <c r="G16" s="111">
        <v>417</v>
      </c>
      <c r="H16" s="111">
        <v>49</v>
      </c>
    </row>
    <row r="17" spans="1:12" ht="18" customHeight="1">
      <c r="A17" s="751">
        <v>59</v>
      </c>
      <c r="B17" s="947">
        <v>2380</v>
      </c>
      <c r="C17" s="290">
        <v>1779</v>
      </c>
      <c r="D17" s="290">
        <v>1564</v>
      </c>
      <c r="E17" s="888">
        <v>215</v>
      </c>
      <c r="F17" s="290">
        <v>601</v>
      </c>
      <c r="G17" s="111">
        <v>445</v>
      </c>
      <c r="H17" s="111">
        <v>156</v>
      </c>
    </row>
    <row r="18" spans="1:12" ht="18" customHeight="1">
      <c r="A18" s="751">
        <v>60</v>
      </c>
      <c r="B18" s="947">
        <v>84335</v>
      </c>
      <c r="C18" s="290">
        <v>13444</v>
      </c>
      <c r="D18" s="290">
        <v>1563</v>
      </c>
      <c r="E18" s="888">
        <v>11881</v>
      </c>
      <c r="F18" s="290">
        <v>70891</v>
      </c>
      <c r="G18" s="111">
        <v>630</v>
      </c>
      <c r="H18" s="111">
        <v>70261</v>
      </c>
    </row>
    <row r="19" spans="1:12" ht="18" customHeight="1">
      <c r="A19" s="751">
        <v>61</v>
      </c>
      <c r="B19" s="947">
        <v>17895</v>
      </c>
      <c r="C19" s="290">
        <v>3369</v>
      </c>
      <c r="D19" s="290">
        <v>1467</v>
      </c>
      <c r="E19" s="888">
        <v>1902</v>
      </c>
      <c r="F19" s="290">
        <v>14526</v>
      </c>
      <c r="G19" s="111">
        <v>741</v>
      </c>
      <c r="H19" s="111">
        <v>13785</v>
      </c>
    </row>
    <row r="20" spans="1:12" ht="18" customHeight="1">
      <c r="A20" s="751">
        <v>62</v>
      </c>
      <c r="B20" s="947">
        <v>7392</v>
      </c>
      <c r="C20" s="290">
        <v>2954</v>
      </c>
      <c r="D20" s="290">
        <v>1416</v>
      </c>
      <c r="E20" s="888">
        <v>1538</v>
      </c>
      <c r="F20" s="290">
        <v>4438</v>
      </c>
      <c r="G20" s="111">
        <v>820</v>
      </c>
      <c r="H20" s="111">
        <v>3618</v>
      </c>
      <c r="L20" s="13"/>
    </row>
    <row r="21" spans="1:12" ht="18" customHeight="1">
      <c r="A21" s="751">
        <v>63</v>
      </c>
      <c r="B21" s="947">
        <v>6875</v>
      </c>
      <c r="C21" s="290">
        <v>2873</v>
      </c>
      <c r="D21" s="290">
        <v>1472</v>
      </c>
      <c r="E21" s="888">
        <v>1401</v>
      </c>
      <c r="F21" s="290">
        <v>4002</v>
      </c>
      <c r="G21" s="111">
        <v>1003</v>
      </c>
      <c r="H21" s="111">
        <v>2999</v>
      </c>
    </row>
    <row r="22" spans="1:12" ht="18" customHeight="1">
      <c r="A22" s="751">
        <v>64</v>
      </c>
      <c r="B22" s="947">
        <v>8098</v>
      </c>
      <c r="C22" s="290">
        <v>3804</v>
      </c>
      <c r="D22" s="290">
        <v>2081</v>
      </c>
      <c r="E22" s="888">
        <v>1723</v>
      </c>
      <c r="F22" s="290">
        <v>4294</v>
      </c>
      <c r="G22" s="111">
        <v>1554</v>
      </c>
      <c r="H22" s="111">
        <v>2740</v>
      </c>
    </row>
    <row r="23" spans="1:12" ht="18" customHeight="1">
      <c r="A23" s="751">
        <v>65</v>
      </c>
      <c r="B23" s="947">
        <v>60986</v>
      </c>
      <c r="C23" s="290">
        <v>33982</v>
      </c>
      <c r="D23" s="290">
        <v>31526</v>
      </c>
      <c r="E23" s="888">
        <v>2456</v>
      </c>
      <c r="F23" s="290">
        <v>27004</v>
      </c>
      <c r="G23" s="111">
        <v>25573</v>
      </c>
      <c r="H23" s="111">
        <v>1431</v>
      </c>
    </row>
    <row r="24" spans="1:12" ht="18" customHeight="1">
      <c r="A24" s="751">
        <v>66</v>
      </c>
      <c r="B24" s="947">
        <v>8338</v>
      </c>
      <c r="C24" s="290">
        <v>4211</v>
      </c>
      <c r="D24" s="290">
        <v>3021</v>
      </c>
      <c r="E24" s="888">
        <v>1190</v>
      </c>
      <c r="F24" s="290">
        <v>4127</v>
      </c>
      <c r="G24" s="111">
        <v>3213</v>
      </c>
      <c r="H24" s="111">
        <v>914</v>
      </c>
    </row>
    <row r="25" spans="1:12" ht="18" customHeight="1">
      <c r="A25" s="751">
        <v>67</v>
      </c>
      <c r="B25" s="947">
        <v>4755</v>
      </c>
      <c r="C25" s="290">
        <v>2619</v>
      </c>
      <c r="D25" s="290">
        <v>1572</v>
      </c>
      <c r="E25" s="888">
        <v>1047</v>
      </c>
      <c r="F25" s="290">
        <v>2136</v>
      </c>
      <c r="G25" s="111">
        <v>1355</v>
      </c>
      <c r="H25" s="111">
        <v>781</v>
      </c>
    </row>
    <row r="26" spans="1:12" ht="18" customHeight="1">
      <c r="A26" s="751">
        <v>68</v>
      </c>
      <c r="B26" s="947">
        <v>3816</v>
      </c>
      <c r="C26" s="290">
        <v>1945</v>
      </c>
      <c r="D26" s="290">
        <v>1112</v>
      </c>
      <c r="E26" s="888">
        <v>833</v>
      </c>
      <c r="F26" s="290">
        <v>1871</v>
      </c>
      <c r="G26" s="111">
        <v>1014</v>
      </c>
      <c r="H26" s="111">
        <v>857</v>
      </c>
    </row>
    <row r="27" spans="1:12" ht="18" customHeight="1">
      <c r="A27" s="751">
        <v>69</v>
      </c>
      <c r="B27" s="947">
        <v>2974</v>
      </c>
      <c r="C27" s="290">
        <v>1528</v>
      </c>
      <c r="D27" s="290">
        <v>923</v>
      </c>
      <c r="E27" s="888">
        <v>605</v>
      </c>
      <c r="F27" s="290">
        <v>1446</v>
      </c>
      <c r="G27" s="111">
        <v>816</v>
      </c>
      <c r="H27" s="111">
        <v>630</v>
      </c>
    </row>
    <row r="28" spans="1:12" ht="18" customHeight="1">
      <c r="A28" s="751">
        <v>70</v>
      </c>
      <c r="B28" s="947">
        <v>2303</v>
      </c>
      <c r="C28" s="290">
        <v>1243</v>
      </c>
      <c r="D28" s="290">
        <v>754</v>
      </c>
      <c r="E28" s="888">
        <v>489</v>
      </c>
      <c r="F28" s="290">
        <v>1060</v>
      </c>
      <c r="G28" s="111">
        <v>654</v>
      </c>
      <c r="H28" s="111">
        <v>406</v>
      </c>
    </row>
    <row r="29" spans="1:12" ht="18" customHeight="1">
      <c r="A29" s="751">
        <v>71</v>
      </c>
      <c r="B29" s="947">
        <v>1465</v>
      </c>
      <c r="C29" s="290">
        <v>829</v>
      </c>
      <c r="D29" s="290">
        <v>465</v>
      </c>
      <c r="E29" s="888">
        <v>364</v>
      </c>
      <c r="F29" s="290">
        <v>636</v>
      </c>
      <c r="G29" s="111">
        <v>375</v>
      </c>
      <c r="H29" s="111">
        <v>261</v>
      </c>
    </row>
    <row r="30" spans="1:12" ht="18" customHeight="1">
      <c r="A30" s="751">
        <v>72</v>
      </c>
      <c r="B30" s="947">
        <v>1137</v>
      </c>
      <c r="C30" s="290">
        <v>635</v>
      </c>
      <c r="D30" s="290">
        <v>371</v>
      </c>
      <c r="E30" s="888">
        <v>264</v>
      </c>
      <c r="F30" s="290">
        <v>502</v>
      </c>
      <c r="G30" s="111">
        <v>288</v>
      </c>
      <c r="H30" s="111">
        <v>214</v>
      </c>
    </row>
    <row r="31" spans="1:12" ht="18" customHeight="1">
      <c r="A31" s="751">
        <v>73</v>
      </c>
      <c r="B31" s="947">
        <v>846</v>
      </c>
      <c r="C31" s="290">
        <v>463</v>
      </c>
      <c r="D31" s="290">
        <v>273</v>
      </c>
      <c r="E31" s="888">
        <v>190</v>
      </c>
      <c r="F31" s="290">
        <v>383</v>
      </c>
      <c r="G31" s="111">
        <v>194</v>
      </c>
      <c r="H31" s="111">
        <v>189</v>
      </c>
    </row>
    <row r="32" spans="1:12" ht="18" customHeight="1">
      <c r="A32" s="751">
        <v>74</v>
      </c>
      <c r="B32" s="947">
        <v>731</v>
      </c>
      <c r="C32" s="290">
        <v>385</v>
      </c>
      <c r="D32" s="290">
        <v>224</v>
      </c>
      <c r="E32" s="888">
        <v>161</v>
      </c>
      <c r="F32" s="290">
        <v>346</v>
      </c>
      <c r="G32" s="111">
        <v>159</v>
      </c>
      <c r="H32" s="111">
        <v>187</v>
      </c>
    </row>
    <row r="33" spans="1:9" ht="18" customHeight="1">
      <c r="A33" s="751">
        <v>75</v>
      </c>
      <c r="B33" s="947">
        <v>609</v>
      </c>
      <c r="C33" s="290">
        <v>321</v>
      </c>
      <c r="D33" s="290">
        <v>161</v>
      </c>
      <c r="E33" s="888">
        <v>160</v>
      </c>
      <c r="F33" s="290">
        <v>288</v>
      </c>
      <c r="G33" s="111">
        <v>138</v>
      </c>
      <c r="H33" s="111">
        <v>150</v>
      </c>
    </row>
    <row r="34" spans="1:9" ht="18" customHeight="1">
      <c r="A34" s="751">
        <v>76</v>
      </c>
      <c r="B34" s="947">
        <v>451</v>
      </c>
      <c r="C34" s="290">
        <v>231</v>
      </c>
      <c r="D34" s="290">
        <v>112</v>
      </c>
      <c r="E34" s="888">
        <v>119</v>
      </c>
      <c r="F34" s="290">
        <v>220</v>
      </c>
      <c r="G34" s="111">
        <v>79</v>
      </c>
      <c r="H34" s="111">
        <v>141</v>
      </c>
    </row>
    <row r="35" spans="1:9" ht="18" customHeight="1">
      <c r="A35" s="751">
        <v>77</v>
      </c>
      <c r="B35" s="947">
        <v>428</v>
      </c>
      <c r="C35" s="290">
        <v>218</v>
      </c>
      <c r="D35" s="290">
        <v>95</v>
      </c>
      <c r="E35" s="888">
        <v>123</v>
      </c>
      <c r="F35" s="290">
        <v>210</v>
      </c>
      <c r="G35" s="111">
        <v>83</v>
      </c>
      <c r="H35" s="111">
        <v>127</v>
      </c>
    </row>
    <row r="36" spans="1:9" ht="18" customHeight="1">
      <c r="A36" s="751">
        <v>78</v>
      </c>
      <c r="B36" s="947">
        <v>352</v>
      </c>
      <c r="C36" s="290">
        <v>181</v>
      </c>
      <c r="D36" s="290">
        <v>68</v>
      </c>
      <c r="E36" s="888">
        <v>113</v>
      </c>
      <c r="F36" s="290">
        <v>171</v>
      </c>
      <c r="G36" s="111">
        <v>61</v>
      </c>
      <c r="H36" s="111">
        <v>110</v>
      </c>
    </row>
    <row r="37" spans="1:9" ht="18" customHeight="1">
      <c r="A37" s="751">
        <v>79</v>
      </c>
      <c r="B37" s="947">
        <v>328</v>
      </c>
      <c r="C37" s="290">
        <v>155</v>
      </c>
      <c r="D37" s="290">
        <v>50</v>
      </c>
      <c r="E37" s="888">
        <v>105</v>
      </c>
      <c r="F37" s="290">
        <v>173</v>
      </c>
      <c r="G37" s="111">
        <v>62</v>
      </c>
      <c r="H37" s="111">
        <v>111</v>
      </c>
    </row>
    <row r="38" spans="1:9" ht="18" customHeight="1">
      <c r="A38" s="751" t="s">
        <v>510</v>
      </c>
      <c r="B38" s="947">
        <v>3737</v>
      </c>
      <c r="C38" s="290">
        <v>1772</v>
      </c>
      <c r="D38" s="290">
        <v>214</v>
      </c>
      <c r="E38" s="888">
        <v>1558</v>
      </c>
      <c r="F38" s="290">
        <v>1965</v>
      </c>
      <c r="G38" s="290">
        <v>486</v>
      </c>
      <c r="H38" s="290">
        <v>1479</v>
      </c>
    </row>
    <row r="39" spans="1:9">
      <c r="A39" s="297"/>
      <c r="B39" s="71"/>
      <c r="F39" s="71"/>
    </row>
    <row r="40" spans="1:9">
      <c r="A40" s="70" t="s">
        <v>18</v>
      </c>
    </row>
    <row r="41" spans="1:9">
      <c r="A41" s="301" t="s">
        <v>511</v>
      </c>
      <c r="I41" s="71"/>
    </row>
    <row r="42" spans="1:9">
      <c r="A42" s="301" t="s">
        <v>512</v>
      </c>
    </row>
    <row r="43" spans="1:9">
      <c r="A43" s="17"/>
      <c r="H43" s="71"/>
    </row>
    <row r="44" spans="1:9">
      <c r="A44" s="19" t="s">
        <v>363</v>
      </c>
    </row>
  </sheetData>
  <sheetProtection algorithmName="SHA-512" hashValue="BzSMqf8iv2N8bQZVtz5TxFXEZ3HqF8rwAR0wlwfHuSL8yzZBLs0B8s8BfMNd4KtKQzOX404krPj9m1TDkXTkdA==" saltValue="gFD/YoWxEUn/gFE9sbeV3g==" spinCount="100000" sheet="1" objects="1" scenarios="1"/>
  <mergeCells count="2">
    <mergeCell ref="A4:A5"/>
    <mergeCell ref="B4:B5"/>
  </mergeCells>
  <hyperlinks>
    <hyperlink ref="I1" location="Indice!A1" display="volver al índice"/>
  </hyperlinks>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DJ105"/>
  <sheetViews>
    <sheetView topLeftCell="A28" zoomScaleNormal="100" workbookViewId="0">
      <selection activeCell="A43" sqref="A43"/>
    </sheetView>
  </sheetViews>
  <sheetFormatPr baseColWidth="10" defaultRowHeight="13.2"/>
  <cols>
    <col min="1" max="1" width="14.109375" customWidth="1"/>
    <col min="2" max="2" width="11.33203125" customWidth="1"/>
    <col min="3" max="8" width="12.88671875" customWidth="1"/>
    <col min="9" max="9" width="0.44140625" customWidth="1"/>
    <col min="10" max="10" width="8.5546875" customWidth="1"/>
    <col min="11" max="15" width="15.109375" customWidth="1"/>
  </cols>
  <sheetData>
    <row r="1" spans="1:114" s="12" customFormat="1" ht="24" customHeight="1" thickTop="1" thickBot="1">
      <c r="A1" s="924" t="s">
        <v>1257</v>
      </c>
      <c r="B1" s="940"/>
      <c r="C1" s="940"/>
      <c r="D1" s="940"/>
      <c r="E1" s="940"/>
      <c r="F1" s="940"/>
      <c r="G1" s="940"/>
      <c r="H1" s="940"/>
      <c r="I1" s="940"/>
      <c r="J1" s="383" t="s">
        <v>285</v>
      </c>
      <c r="K1" s="6"/>
      <c r="L1" s="6"/>
      <c r="M1" s="6"/>
      <c r="N1" s="6"/>
      <c r="O1" s="6"/>
      <c r="P1" s="6"/>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row>
    <row r="2" spans="1:114" s="12" customFormat="1" ht="15.75" customHeight="1">
      <c r="A2" s="915" t="s">
        <v>771</v>
      </c>
      <c r="B2" s="916"/>
      <c r="C2" s="917"/>
      <c r="D2" s="918"/>
      <c r="E2" s="918"/>
      <c r="F2" s="919"/>
      <c r="G2" s="178"/>
      <c r="H2" s="178"/>
      <c r="I2" s="178"/>
      <c r="J2"/>
      <c r="K2" s="6"/>
      <c r="L2" s="6"/>
      <c r="M2" s="6"/>
      <c r="N2" s="6"/>
      <c r="O2" s="6"/>
      <c r="P2" s="6"/>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row>
    <row r="3" spans="1:114" s="6" customFormat="1">
      <c r="A3" s="919"/>
      <c r="B3" s="919"/>
      <c r="C3" s="919"/>
      <c r="D3" s="919"/>
      <c r="E3" s="919"/>
      <c r="F3" s="919"/>
      <c r="G3" s="919"/>
      <c r="H3" s="919"/>
      <c r="I3" s="178"/>
    </row>
    <row r="4" spans="1:114" s="6" customFormat="1" ht="18.75" customHeight="1" thickBot="1">
      <c r="A4" s="1777" t="s">
        <v>154</v>
      </c>
      <c r="B4" s="1779" t="s">
        <v>31</v>
      </c>
      <c r="C4" s="945"/>
      <c r="D4" s="951" t="s">
        <v>122</v>
      </c>
      <c r="E4" s="959"/>
      <c r="F4" s="1781" t="s">
        <v>152</v>
      </c>
      <c r="G4" s="1781"/>
      <c r="H4" s="1782"/>
      <c r="I4" s="955"/>
    </row>
    <row r="5" spans="1:114" s="6" customFormat="1" ht="19.5" customHeight="1" thickBot="1">
      <c r="A5" s="1778"/>
      <c r="B5" s="1780"/>
      <c r="C5" s="961" t="s">
        <v>31</v>
      </c>
      <c r="D5" s="946" t="s">
        <v>155</v>
      </c>
      <c r="E5" s="960" t="s">
        <v>156</v>
      </c>
      <c r="F5" s="961" t="s">
        <v>31</v>
      </c>
      <c r="G5" s="946" t="s">
        <v>155</v>
      </c>
      <c r="H5" s="946" t="s">
        <v>156</v>
      </c>
      <c r="I5" s="955"/>
      <c r="L5" s="71"/>
    </row>
    <row r="6" spans="1:114" s="6" customFormat="1" ht="26.25" customHeight="1">
      <c r="A6" s="1416" t="s">
        <v>0</v>
      </c>
      <c r="B6" s="1417">
        <v>123607</v>
      </c>
      <c r="C6" s="1418">
        <v>46115</v>
      </c>
      <c r="D6" s="1418">
        <v>31995</v>
      </c>
      <c r="E6" s="1419">
        <v>14120</v>
      </c>
      <c r="F6" s="1418">
        <v>77492</v>
      </c>
      <c r="G6" s="1418">
        <v>16310</v>
      </c>
      <c r="H6" s="1420">
        <v>61182</v>
      </c>
      <c r="I6" s="957"/>
      <c r="J6" s="71"/>
      <c r="K6" s="71"/>
    </row>
    <row r="7" spans="1:114" s="6" customFormat="1" ht="26.25" customHeight="1">
      <c r="A7" s="1421" t="s">
        <v>643</v>
      </c>
      <c r="B7" s="1422">
        <v>62.71</v>
      </c>
      <c r="C7" s="1423">
        <v>63.73</v>
      </c>
      <c r="D7" s="1423">
        <v>64.02</v>
      </c>
      <c r="E7" s="1424">
        <v>63.07</v>
      </c>
      <c r="F7" s="1423">
        <v>62.1</v>
      </c>
      <c r="G7" s="1423">
        <v>65.2</v>
      </c>
      <c r="H7" s="1425">
        <v>61.28</v>
      </c>
      <c r="I7" s="957"/>
      <c r="J7" s="71"/>
      <c r="K7" s="71"/>
    </row>
    <row r="8" spans="1:114" s="6" customFormat="1" ht="18" customHeight="1">
      <c r="A8" s="748" t="s">
        <v>509</v>
      </c>
      <c r="B8" s="1413">
        <v>65</v>
      </c>
      <c r="C8" s="691">
        <v>65</v>
      </c>
      <c r="D8" s="691">
        <v>47</v>
      </c>
      <c r="E8" s="690">
        <v>18</v>
      </c>
      <c r="F8" s="1414">
        <v>0</v>
      </c>
      <c r="G8" s="1414">
        <v>0</v>
      </c>
      <c r="H8" s="1415">
        <v>0</v>
      </c>
      <c r="I8" s="958"/>
    </row>
    <row r="9" spans="1:114" s="6" customFormat="1" ht="18" customHeight="1">
      <c r="A9" s="751">
        <v>51</v>
      </c>
      <c r="B9" s="1315">
        <v>50</v>
      </c>
      <c r="C9" s="683">
        <v>49</v>
      </c>
      <c r="D9" s="683">
        <v>41</v>
      </c>
      <c r="E9" s="682">
        <v>8</v>
      </c>
      <c r="F9" s="1316">
        <v>1</v>
      </c>
      <c r="G9" s="1316">
        <v>0</v>
      </c>
      <c r="H9" s="1317">
        <v>1</v>
      </c>
      <c r="I9" s="958"/>
    </row>
    <row r="10" spans="1:114" s="6" customFormat="1" ht="18" customHeight="1">
      <c r="A10" s="751">
        <v>52</v>
      </c>
      <c r="B10" s="1315">
        <v>74</v>
      </c>
      <c r="C10" s="683">
        <v>71</v>
      </c>
      <c r="D10" s="683">
        <v>58</v>
      </c>
      <c r="E10" s="682">
        <v>13</v>
      </c>
      <c r="F10" s="1316">
        <v>3</v>
      </c>
      <c r="G10" s="1316">
        <v>1</v>
      </c>
      <c r="H10" s="1317">
        <v>2</v>
      </c>
      <c r="I10" s="958"/>
    </row>
    <row r="11" spans="1:114" s="6" customFormat="1" ht="18" customHeight="1">
      <c r="A11" s="751">
        <v>53</v>
      </c>
      <c r="B11" s="1315">
        <v>70</v>
      </c>
      <c r="C11" s="683">
        <v>69</v>
      </c>
      <c r="D11" s="683">
        <v>62</v>
      </c>
      <c r="E11" s="682">
        <v>7</v>
      </c>
      <c r="F11" s="1316">
        <v>1</v>
      </c>
      <c r="G11" s="1316">
        <v>1</v>
      </c>
      <c r="H11" s="1317">
        <v>0</v>
      </c>
      <c r="I11" s="958"/>
    </row>
    <row r="12" spans="1:114" s="6" customFormat="1" ht="18" customHeight="1">
      <c r="A12" s="751">
        <v>54</v>
      </c>
      <c r="B12" s="1315">
        <v>187</v>
      </c>
      <c r="C12" s="683">
        <v>171</v>
      </c>
      <c r="D12" s="683">
        <v>152</v>
      </c>
      <c r="E12" s="682">
        <v>19</v>
      </c>
      <c r="F12" s="683">
        <v>16</v>
      </c>
      <c r="G12" s="683">
        <v>11</v>
      </c>
      <c r="H12" s="1090">
        <v>5</v>
      </c>
      <c r="I12" s="66"/>
      <c r="K12" s="71"/>
    </row>
    <row r="13" spans="1:114" s="6" customFormat="1" ht="18" customHeight="1">
      <c r="A13" s="751">
        <v>55</v>
      </c>
      <c r="B13" s="1315">
        <v>1110</v>
      </c>
      <c r="C13" s="683">
        <v>1021</v>
      </c>
      <c r="D13" s="683">
        <v>995</v>
      </c>
      <c r="E13" s="682">
        <v>26</v>
      </c>
      <c r="F13" s="683">
        <v>89</v>
      </c>
      <c r="G13" s="683">
        <v>83</v>
      </c>
      <c r="H13" s="1090">
        <v>6</v>
      </c>
      <c r="I13" s="66"/>
    </row>
    <row r="14" spans="1:114" s="6" customFormat="1" ht="18" customHeight="1">
      <c r="A14" s="751">
        <v>56</v>
      </c>
      <c r="B14" s="1315">
        <v>929</v>
      </c>
      <c r="C14" s="683">
        <v>816</v>
      </c>
      <c r="D14" s="683">
        <v>789</v>
      </c>
      <c r="E14" s="682">
        <v>27</v>
      </c>
      <c r="F14" s="683">
        <v>113</v>
      </c>
      <c r="G14" s="683">
        <v>104</v>
      </c>
      <c r="H14" s="1090">
        <v>9</v>
      </c>
      <c r="I14" s="66"/>
    </row>
    <row r="15" spans="1:114" s="6" customFormat="1" ht="18" customHeight="1">
      <c r="A15" s="751">
        <v>57</v>
      </c>
      <c r="B15" s="1315">
        <v>1317</v>
      </c>
      <c r="C15" s="683">
        <v>1177</v>
      </c>
      <c r="D15" s="683">
        <v>1126</v>
      </c>
      <c r="E15" s="682">
        <v>51</v>
      </c>
      <c r="F15" s="683">
        <v>140</v>
      </c>
      <c r="G15" s="683">
        <v>131</v>
      </c>
      <c r="H15" s="1090">
        <v>9</v>
      </c>
      <c r="I15" s="66"/>
    </row>
    <row r="16" spans="1:114" s="6" customFormat="1" ht="18" customHeight="1">
      <c r="A16" s="751">
        <v>58</v>
      </c>
      <c r="B16" s="1315">
        <v>1254</v>
      </c>
      <c r="C16" s="683">
        <v>1051</v>
      </c>
      <c r="D16" s="683">
        <v>994</v>
      </c>
      <c r="E16" s="682">
        <v>57</v>
      </c>
      <c r="F16" s="683">
        <v>203</v>
      </c>
      <c r="G16" s="683">
        <v>184</v>
      </c>
      <c r="H16" s="1090">
        <v>19</v>
      </c>
      <c r="I16" s="66"/>
    </row>
    <row r="17" spans="1:11" s="6" customFormat="1" ht="18" customHeight="1">
      <c r="A17" s="751">
        <v>59</v>
      </c>
      <c r="B17" s="1315">
        <v>1266</v>
      </c>
      <c r="C17" s="683">
        <v>983</v>
      </c>
      <c r="D17" s="683">
        <v>871</v>
      </c>
      <c r="E17" s="682">
        <v>112</v>
      </c>
      <c r="F17" s="683">
        <v>283</v>
      </c>
      <c r="G17" s="683">
        <v>206</v>
      </c>
      <c r="H17" s="1090">
        <v>77</v>
      </c>
      <c r="I17" s="66"/>
    </row>
    <row r="18" spans="1:11" s="6" customFormat="1" ht="18" customHeight="1">
      <c r="A18" s="751">
        <v>60</v>
      </c>
      <c r="B18" s="1315">
        <v>42965</v>
      </c>
      <c r="C18" s="683">
        <v>7836</v>
      </c>
      <c r="D18" s="683">
        <v>866</v>
      </c>
      <c r="E18" s="682">
        <v>6970</v>
      </c>
      <c r="F18" s="683">
        <v>35129</v>
      </c>
      <c r="G18" s="683">
        <v>262</v>
      </c>
      <c r="H18" s="1090">
        <v>34867</v>
      </c>
      <c r="I18" s="66"/>
    </row>
    <row r="19" spans="1:11" s="6" customFormat="1" ht="18" customHeight="1">
      <c r="A19" s="751">
        <v>61</v>
      </c>
      <c r="B19" s="1315">
        <v>21960</v>
      </c>
      <c r="C19" s="683">
        <v>1773</v>
      </c>
      <c r="D19" s="683">
        <v>812</v>
      </c>
      <c r="E19" s="682">
        <v>961</v>
      </c>
      <c r="F19" s="683">
        <v>20187</v>
      </c>
      <c r="G19" s="683">
        <v>313</v>
      </c>
      <c r="H19" s="1090">
        <v>19874</v>
      </c>
      <c r="I19" s="66"/>
    </row>
    <row r="20" spans="1:11" s="6" customFormat="1" ht="18" customHeight="1">
      <c r="A20" s="751">
        <v>62</v>
      </c>
      <c r="B20" s="1315">
        <v>3832</v>
      </c>
      <c r="C20" s="683">
        <v>1449</v>
      </c>
      <c r="D20" s="683">
        <v>697</v>
      </c>
      <c r="E20" s="682">
        <v>752</v>
      </c>
      <c r="F20" s="683">
        <v>2383</v>
      </c>
      <c r="G20" s="683">
        <v>307</v>
      </c>
      <c r="H20" s="1090">
        <v>2076</v>
      </c>
      <c r="I20" s="66"/>
    </row>
    <row r="21" spans="1:11" s="6" customFormat="1" ht="18" customHeight="1">
      <c r="A21" s="751">
        <v>63</v>
      </c>
      <c r="B21" s="1315">
        <v>2948</v>
      </c>
      <c r="C21" s="683">
        <v>1436</v>
      </c>
      <c r="D21" s="683">
        <v>743</v>
      </c>
      <c r="E21" s="682">
        <v>693</v>
      </c>
      <c r="F21" s="683">
        <v>1512</v>
      </c>
      <c r="G21" s="683">
        <v>393</v>
      </c>
      <c r="H21" s="1090">
        <v>1119</v>
      </c>
      <c r="I21" s="66"/>
    </row>
    <row r="22" spans="1:11" s="6" customFormat="1" ht="18" customHeight="1">
      <c r="A22" s="751">
        <v>64</v>
      </c>
      <c r="B22" s="1315">
        <v>3505</v>
      </c>
      <c r="C22" s="683">
        <v>1957</v>
      </c>
      <c r="D22" s="683">
        <v>1060</v>
      </c>
      <c r="E22" s="682">
        <v>897</v>
      </c>
      <c r="F22" s="683">
        <v>1548</v>
      </c>
      <c r="G22" s="683">
        <v>547</v>
      </c>
      <c r="H22" s="1090">
        <v>1001</v>
      </c>
      <c r="I22" s="66"/>
    </row>
    <row r="23" spans="1:11" s="6" customFormat="1" ht="18" customHeight="1">
      <c r="A23" s="751">
        <v>65</v>
      </c>
      <c r="B23" s="1315">
        <v>31354</v>
      </c>
      <c r="C23" s="683">
        <v>19805</v>
      </c>
      <c r="D23" s="683">
        <v>18652</v>
      </c>
      <c r="E23" s="682">
        <v>1153</v>
      </c>
      <c r="F23" s="683">
        <v>11549</v>
      </c>
      <c r="G23" s="683">
        <v>11129</v>
      </c>
      <c r="H23" s="1090">
        <v>420</v>
      </c>
      <c r="I23" s="66"/>
      <c r="K23" s="71"/>
    </row>
    <row r="24" spans="1:11" s="6" customFormat="1" ht="18" customHeight="1">
      <c r="A24" s="751">
        <v>66</v>
      </c>
      <c r="B24" s="1315">
        <v>3418</v>
      </c>
      <c r="C24" s="683">
        <v>1960</v>
      </c>
      <c r="D24" s="683">
        <v>1438</v>
      </c>
      <c r="E24" s="682">
        <v>522</v>
      </c>
      <c r="F24" s="683">
        <v>1458</v>
      </c>
      <c r="G24" s="683">
        <v>1254</v>
      </c>
      <c r="H24" s="1090">
        <v>204</v>
      </c>
      <c r="I24" s="66"/>
    </row>
    <row r="25" spans="1:11" s="6" customFormat="1" ht="18" customHeight="1">
      <c r="A25" s="751">
        <v>67</v>
      </c>
      <c r="B25" s="1315">
        <v>1512</v>
      </c>
      <c r="C25" s="683">
        <v>994</v>
      </c>
      <c r="D25" s="683">
        <v>653</v>
      </c>
      <c r="E25" s="682">
        <v>341</v>
      </c>
      <c r="F25" s="683">
        <v>518</v>
      </c>
      <c r="G25" s="683">
        <v>337</v>
      </c>
      <c r="H25" s="1090">
        <v>181</v>
      </c>
      <c r="I25" s="66"/>
    </row>
    <row r="26" spans="1:11" s="6" customFormat="1" ht="18" customHeight="1">
      <c r="A26" s="751">
        <v>68</v>
      </c>
      <c r="B26" s="1315">
        <v>1274</v>
      </c>
      <c r="C26" s="683">
        <v>770</v>
      </c>
      <c r="D26" s="683">
        <v>475</v>
      </c>
      <c r="E26" s="682">
        <v>295</v>
      </c>
      <c r="F26" s="683">
        <v>504</v>
      </c>
      <c r="G26" s="683">
        <v>220</v>
      </c>
      <c r="H26" s="1090">
        <v>284</v>
      </c>
      <c r="I26" s="66"/>
    </row>
    <row r="27" spans="1:11" s="6" customFormat="1" ht="18" customHeight="1">
      <c r="A27" s="751">
        <v>69</v>
      </c>
      <c r="B27" s="1315">
        <v>980</v>
      </c>
      <c r="C27" s="683">
        <v>589</v>
      </c>
      <c r="D27" s="683">
        <v>381</v>
      </c>
      <c r="E27" s="682">
        <v>208</v>
      </c>
      <c r="F27" s="683">
        <v>391</v>
      </c>
      <c r="G27" s="683">
        <v>184</v>
      </c>
      <c r="H27" s="1090">
        <v>207</v>
      </c>
      <c r="I27" s="66"/>
    </row>
    <row r="28" spans="1:11" s="6" customFormat="1" ht="18" customHeight="1">
      <c r="A28" s="751">
        <v>70</v>
      </c>
      <c r="B28" s="1315">
        <v>839</v>
      </c>
      <c r="C28" s="683">
        <v>535</v>
      </c>
      <c r="D28" s="683">
        <v>324</v>
      </c>
      <c r="E28" s="682">
        <v>211</v>
      </c>
      <c r="F28" s="683">
        <v>304</v>
      </c>
      <c r="G28" s="683">
        <v>181</v>
      </c>
      <c r="H28" s="1090">
        <v>123</v>
      </c>
      <c r="I28" s="66"/>
    </row>
    <row r="29" spans="1:11" s="6" customFormat="1" ht="18" customHeight="1">
      <c r="A29" s="751">
        <v>71</v>
      </c>
      <c r="B29" s="1315">
        <v>525</v>
      </c>
      <c r="C29" s="683">
        <v>324</v>
      </c>
      <c r="D29" s="683">
        <v>184</v>
      </c>
      <c r="E29" s="682">
        <v>140</v>
      </c>
      <c r="F29" s="683">
        <v>201</v>
      </c>
      <c r="G29" s="683">
        <v>108</v>
      </c>
      <c r="H29" s="1090">
        <v>93</v>
      </c>
      <c r="I29" s="66"/>
    </row>
    <row r="30" spans="1:11" s="6" customFormat="1" ht="18" customHeight="1">
      <c r="A30" s="751">
        <v>72</v>
      </c>
      <c r="B30" s="1315">
        <v>368</v>
      </c>
      <c r="C30" s="683">
        <v>228</v>
      </c>
      <c r="D30" s="683">
        <v>147</v>
      </c>
      <c r="E30" s="682">
        <v>81</v>
      </c>
      <c r="F30" s="683">
        <v>140</v>
      </c>
      <c r="G30" s="683">
        <v>90</v>
      </c>
      <c r="H30" s="1090">
        <v>50</v>
      </c>
      <c r="I30" s="66"/>
    </row>
    <row r="31" spans="1:11" s="6" customFormat="1" ht="18" customHeight="1">
      <c r="A31" s="751">
        <v>73</v>
      </c>
      <c r="B31" s="1315">
        <v>259</v>
      </c>
      <c r="C31" s="683">
        <v>168</v>
      </c>
      <c r="D31" s="683">
        <v>111</v>
      </c>
      <c r="E31" s="682">
        <v>57</v>
      </c>
      <c r="F31" s="683">
        <v>91</v>
      </c>
      <c r="G31" s="683">
        <v>56</v>
      </c>
      <c r="H31" s="1090">
        <v>35</v>
      </c>
      <c r="I31" s="66"/>
    </row>
    <row r="32" spans="1:11" s="6" customFormat="1" ht="18" customHeight="1">
      <c r="A32" s="751">
        <v>74</v>
      </c>
      <c r="B32" s="1315">
        <v>190</v>
      </c>
      <c r="C32" s="683">
        <v>129</v>
      </c>
      <c r="D32" s="683">
        <v>72</v>
      </c>
      <c r="E32" s="682">
        <v>57</v>
      </c>
      <c r="F32" s="683">
        <v>61</v>
      </c>
      <c r="G32" s="683">
        <v>31</v>
      </c>
      <c r="H32" s="1090">
        <v>30</v>
      </c>
      <c r="I32" s="66"/>
    </row>
    <row r="33" spans="1:9" s="6" customFormat="1" ht="18" customHeight="1">
      <c r="A33" s="751">
        <v>75</v>
      </c>
      <c r="B33" s="1315">
        <v>192</v>
      </c>
      <c r="C33" s="683">
        <v>114</v>
      </c>
      <c r="D33" s="683">
        <v>65</v>
      </c>
      <c r="E33" s="682">
        <v>49</v>
      </c>
      <c r="F33" s="683">
        <v>78</v>
      </c>
      <c r="G33" s="683">
        <v>37</v>
      </c>
      <c r="H33" s="1090">
        <v>41</v>
      </c>
      <c r="I33" s="66"/>
    </row>
    <row r="34" spans="1:9" s="6" customFormat="1" ht="18" customHeight="1">
      <c r="A34" s="751">
        <v>76</v>
      </c>
      <c r="B34" s="1315">
        <v>125</v>
      </c>
      <c r="C34" s="683">
        <v>79</v>
      </c>
      <c r="D34" s="683">
        <v>45</v>
      </c>
      <c r="E34" s="682">
        <v>34</v>
      </c>
      <c r="F34" s="683">
        <v>46</v>
      </c>
      <c r="G34" s="683">
        <v>22</v>
      </c>
      <c r="H34" s="1090">
        <v>24</v>
      </c>
      <c r="I34" s="66"/>
    </row>
    <row r="35" spans="1:9" s="6" customFormat="1" ht="18" customHeight="1">
      <c r="A35" s="751">
        <v>77</v>
      </c>
      <c r="B35" s="1315">
        <v>123</v>
      </c>
      <c r="C35" s="683">
        <v>66</v>
      </c>
      <c r="D35" s="683">
        <v>32</v>
      </c>
      <c r="E35" s="682">
        <v>34</v>
      </c>
      <c r="F35" s="683">
        <v>57</v>
      </c>
      <c r="G35" s="683">
        <v>25</v>
      </c>
      <c r="H35" s="1090">
        <v>32</v>
      </c>
      <c r="I35" s="66"/>
    </row>
    <row r="36" spans="1:9" s="6" customFormat="1" ht="18" customHeight="1">
      <c r="A36" s="751">
        <v>78</v>
      </c>
      <c r="B36" s="1315">
        <v>98</v>
      </c>
      <c r="C36" s="683">
        <v>47</v>
      </c>
      <c r="D36" s="683">
        <v>22</v>
      </c>
      <c r="E36" s="682">
        <v>25</v>
      </c>
      <c r="F36" s="683">
        <v>51</v>
      </c>
      <c r="G36" s="683">
        <v>18</v>
      </c>
      <c r="H36" s="1090">
        <v>33</v>
      </c>
      <c r="I36" s="66"/>
    </row>
    <row r="37" spans="1:9" s="6" customFormat="1" ht="18" customHeight="1">
      <c r="A37" s="751">
        <v>79</v>
      </c>
      <c r="B37" s="1315">
        <v>100</v>
      </c>
      <c r="C37" s="683">
        <v>56</v>
      </c>
      <c r="D37" s="683">
        <v>26</v>
      </c>
      <c r="E37" s="682">
        <v>30</v>
      </c>
      <c r="F37" s="683">
        <v>44</v>
      </c>
      <c r="G37" s="683">
        <v>11</v>
      </c>
      <c r="H37" s="1090">
        <v>33</v>
      </c>
      <c r="I37" s="66"/>
    </row>
    <row r="38" spans="1:9" s="6" customFormat="1" ht="18" customHeight="1">
      <c r="A38" s="751" t="s">
        <v>510</v>
      </c>
      <c r="B38" s="1315">
        <v>718</v>
      </c>
      <c r="C38" s="683">
        <v>327</v>
      </c>
      <c r="D38" s="683">
        <v>55</v>
      </c>
      <c r="E38" s="682">
        <v>272</v>
      </c>
      <c r="F38" s="683">
        <v>391</v>
      </c>
      <c r="G38" s="683">
        <v>64</v>
      </c>
      <c r="H38" s="1090">
        <v>327</v>
      </c>
      <c r="I38" s="66"/>
    </row>
    <row r="39" spans="1:9" s="6" customFormat="1"/>
    <row r="40" spans="1:9" s="6" customFormat="1">
      <c r="A40" s="171" t="s">
        <v>18</v>
      </c>
    </row>
    <row r="41" spans="1:9" s="6" customFormat="1">
      <c r="A41" s="301" t="s">
        <v>511</v>
      </c>
    </row>
    <row r="42" spans="1:9" s="6" customFormat="1">
      <c r="A42" s="301" t="s">
        <v>513</v>
      </c>
    </row>
    <row r="43" spans="1:9" s="6" customFormat="1">
      <c r="A43" s="19" t="s">
        <v>1258</v>
      </c>
    </row>
    <row r="44" spans="1:9" s="6" customFormat="1">
      <c r="A44" s="301"/>
    </row>
    <row r="45" spans="1:9" s="6" customFormat="1">
      <c r="A45" s="19" t="s">
        <v>363</v>
      </c>
    </row>
    <row r="46" spans="1:9" s="6" customFormat="1"/>
    <row r="47" spans="1:9" s="6" customFormat="1"/>
    <row r="48" spans="1:9" s="6" customFormat="1"/>
    <row r="49" s="6" customFormat="1"/>
    <row r="50" s="6" customFormat="1"/>
    <row r="51" s="6" customFormat="1"/>
    <row r="52" s="6" customFormat="1"/>
    <row r="53" s="6" customFormat="1"/>
    <row r="54" s="6" customFormat="1"/>
    <row r="55" s="6" customFormat="1"/>
    <row r="56" s="6" customFormat="1"/>
    <row r="57" s="6" customFormat="1"/>
    <row r="58" s="6" customFormat="1"/>
    <row r="59" s="6" customFormat="1"/>
    <row r="60" s="6" customFormat="1"/>
    <row r="61" s="6" customFormat="1"/>
    <row r="62" s="6" customFormat="1"/>
    <row r="63" s="6" customFormat="1"/>
    <row r="64" s="6" customFormat="1"/>
    <row r="65" s="6" customFormat="1"/>
    <row r="66" s="6" customFormat="1"/>
    <row r="67" s="6" customFormat="1"/>
    <row r="68" s="6" customFormat="1"/>
    <row r="69" s="6" customFormat="1"/>
    <row r="70" s="6" customFormat="1"/>
    <row r="71" s="6" customFormat="1"/>
    <row r="72" s="6" customFormat="1"/>
    <row r="73" s="6" customFormat="1"/>
    <row r="74" s="6" customFormat="1"/>
    <row r="75" s="6" customFormat="1"/>
    <row r="76" s="6" customFormat="1"/>
    <row r="77" s="6" customFormat="1"/>
    <row r="78" s="6" customFormat="1"/>
    <row r="79" s="6" customFormat="1"/>
    <row r="80" s="6" customFormat="1"/>
    <row r="81" s="6" customFormat="1"/>
    <row r="82" s="6" customFormat="1"/>
    <row r="83" s="6" customFormat="1"/>
    <row r="84" s="6" customFormat="1"/>
    <row r="85" s="6" customFormat="1"/>
    <row r="86" s="6" customFormat="1"/>
    <row r="87" s="6" customFormat="1"/>
    <row r="88" s="6" customFormat="1"/>
    <row r="89" s="6" customFormat="1"/>
    <row r="90" s="6" customFormat="1"/>
    <row r="91" s="6" customFormat="1"/>
    <row r="92" s="6" customFormat="1"/>
    <row r="93" s="6" customFormat="1"/>
    <row r="94" s="6" customFormat="1"/>
    <row r="95" s="6" customFormat="1"/>
    <row r="96" s="6" customFormat="1"/>
    <row r="97" s="6" customFormat="1"/>
    <row r="98" s="6" customFormat="1"/>
    <row r="99" s="6" customFormat="1"/>
    <row r="100" s="6" customFormat="1"/>
    <row r="101" s="6" customFormat="1"/>
    <row r="102" s="6" customFormat="1"/>
    <row r="103" s="6" customFormat="1"/>
    <row r="104" s="6" customFormat="1"/>
    <row r="105" s="6" customFormat="1"/>
  </sheetData>
  <sheetProtection password="CB15" sheet="1" objects="1" scenarios="1"/>
  <mergeCells count="3">
    <mergeCell ref="A4:A5"/>
    <mergeCell ref="B4:B5"/>
    <mergeCell ref="F4:H4"/>
  </mergeCells>
  <hyperlinks>
    <hyperlink ref="J1" location="Indice!A1" display="volver al índice"/>
  </hyperlinks>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O60"/>
  <sheetViews>
    <sheetView workbookViewId="0">
      <selection activeCell="A7" sqref="A7"/>
    </sheetView>
  </sheetViews>
  <sheetFormatPr baseColWidth="10" defaultColWidth="11.44140625" defaultRowHeight="13.2"/>
  <cols>
    <col min="1" max="1" width="13" style="6" customWidth="1"/>
    <col min="2" max="8" width="12.109375" style="6" customWidth="1"/>
    <col min="9" max="9" width="8.6640625" style="6" customWidth="1"/>
    <col min="10" max="14" width="15.109375" style="6" customWidth="1"/>
    <col min="15" max="16384" width="11.44140625" style="6"/>
  </cols>
  <sheetData>
    <row r="1" spans="1:15" s="17" customFormat="1" ht="24" customHeight="1" thickTop="1" thickBot="1">
      <c r="A1" s="924" t="s">
        <v>1166</v>
      </c>
      <c r="B1" s="924"/>
      <c r="C1" s="924"/>
      <c r="D1" s="924"/>
      <c r="E1" s="924"/>
      <c r="F1" s="924"/>
      <c r="G1" s="924"/>
      <c r="H1" s="925"/>
      <c r="I1" s="383" t="s">
        <v>285</v>
      </c>
      <c r="J1" s="6"/>
      <c r="K1" s="6"/>
      <c r="L1" s="6"/>
      <c r="M1" s="6"/>
      <c r="N1" s="6"/>
      <c r="O1" s="6"/>
    </row>
    <row r="2" spans="1:15" s="17" customFormat="1" ht="17.25" customHeight="1">
      <c r="A2" s="915" t="s">
        <v>771</v>
      </c>
      <c r="B2" s="916"/>
      <c r="C2" s="917"/>
      <c r="D2" s="918"/>
      <c r="E2" s="918"/>
      <c r="F2" s="919"/>
      <c r="G2" s="178"/>
      <c r="H2" s="178"/>
      <c r="I2" s="6"/>
      <c r="J2" s="6"/>
      <c r="K2" s="6"/>
      <c r="L2" s="6"/>
      <c r="M2" s="6"/>
      <c r="N2" s="6"/>
      <c r="O2" s="6"/>
    </row>
    <row r="3" spans="1:15" ht="20.25" customHeight="1">
      <c r="A3" s="11"/>
      <c r="B3" s="11"/>
      <c r="C3" s="11"/>
      <c r="D3" s="11"/>
      <c r="E3" s="11"/>
      <c r="F3" s="11"/>
      <c r="G3" s="11"/>
      <c r="H3" s="11"/>
    </row>
    <row r="4" spans="1:15" ht="18.75" customHeight="1" thickBot="1">
      <c r="A4" s="1773" t="s">
        <v>154</v>
      </c>
      <c r="B4" s="1783" t="s">
        <v>31</v>
      </c>
      <c r="C4" s="1292"/>
      <c r="D4" s="1321" t="s">
        <v>122</v>
      </c>
      <c r="E4" s="1322"/>
      <c r="F4" s="1291"/>
      <c r="G4" s="1321" t="s">
        <v>152</v>
      </c>
      <c r="H4" s="1323"/>
    </row>
    <row r="5" spans="1:15" ht="31.5" customHeight="1" thickBot="1">
      <c r="A5" s="1774"/>
      <c r="B5" s="1784"/>
      <c r="C5" s="942" t="s">
        <v>31</v>
      </c>
      <c r="D5" s="954" t="s">
        <v>155</v>
      </c>
      <c r="E5" s="948" t="s">
        <v>156</v>
      </c>
      <c r="F5" s="942" t="s">
        <v>31</v>
      </c>
      <c r="G5" s="954" t="s">
        <v>155</v>
      </c>
      <c r="H5" s="1324" t="s">
        <v>156</v>
      </c>
    </row>
    <row r="6" spans="1:15" ht="26.25" customHeight="1">
      <c r="A6" s="1416" t="s">
        <v>0</v>
      </c>
      <c r="B6" s="1417">
        <v>10120</v>
      </c>
      <c r="C6" s="1418">
        <v>9412</v>
      </c>
      <c r="D6" s="1418">
        <v>7466</v>
      </c>
      <c r="E6" s="1419">
        <v>1946</v>
      </c>
      <c r="F6" s="1418">
        <v>708</v>
      </c>
      <c r="G6" s="1418">
        <v>568</v>
      </c>
      <c r="H6" s="1420">
        <v>140</v>
      </c>
      <c r="I6" s="957"/>
      <c r="J6" s="71"/>
      <c r="K6" s="71"/>
    </row>
    <row r="7" spans="1:15" ht="35.25" customHeight="1">
      <c r="A7" s="1421" t="s">
        <v>643</v>
      </c>
      <c r="B7" s="1422">
        <v>54.3</v>
      </c>
      <c r="C7" s="1423">
        <v>53.98</v>
      </c>
      <c r="D7" s="1423">
        <v>54.62</v>
      </c>
      <c r="E7" s="1424">
        <v>51.48</v>
      </c>
      <c r="F7" s="1423">
        <v>58.56</v>
      </c>
      <c r="G7" s="1423">
        <v>59.24</v>
      </c>
      <c r="H7" s="1425">
        <v>55.79</v>
      </c>
      <c r="I7" s="957"/>
      <c r="J7" s="71"/>
      <c r="K7" s="71"/>
    </row>
    <row r="8" spans="1:15" ht="13.5" customHeight="1">
      <c r="A8" s="1318">
        <v>19</v>
      </c>
      <c r="B8" s="1315">
        <v>1</v>
      </c>
      <c r="C8" s="1319">
        <v>1</v>
      </c>
      <c r="D8" s="1319">
        <v>1</v>
      </c>
      <c r="E8" s="1320">
        <v>0</v>
      </c>
      <c r="F8" s="1319">
        <v>0</v>
      </c>
      <c r="G8" s="1319">
        <v>0</v>
      </c>
      <c r="H8" s="1319">
        <v>0</v>
      </c>
      <c r="J8" s="71"/>
    </row>
    <row r="9" spans="1:15" ht="13.5" customHeight="1">
      <c r="A9" s="1318">
        <v>20</v>
      </c>
      <c r="B9" s="1315">
        <v>3</v>
      </c>
      <c r="C9" s="1319">
        <v>3</v>
      </c>
      <c r="D9" s="1319">
        <v>2</v>
      </c>
      <c r="E9" s="1320">
        <v>1</v>
      </c>
      <c r="F9" s="1319">
        <v>0</v>
      </c>
      <c r="G9" s="1319">
        <v>0</v>
      </c>
      <c r="H9" s="1319">
        <v>0</v>
      </c>
    </row>
    <row r="10" spans="1:15" ht="13.5" customHeight="1">
      <c r="A10" s="1318">
        <v>21</v>
      </c>
      <c r="B10" s="1315">
        <v>6</v>
      </c>
      <c r="C10" s="1319">
        <v>6</v>
      </c>
      <c r="D10" s="1319">
        <v>6</v>
      </c>
      <c r="E10" s="1320">
        <v>0</v>
      </c>
      <c r="F10" s="1319">
        <v>0</v>
      </c>
      <c r="G10" s="1319">
        <v>0</v>
      </c>
      <c r="H10" s="1319">
        <v>0</v>
      </c>
    </row>
    <row r="11" spans="1:15" ht="13.5" customHeight="1">
      <c r="A11" s="1318">
        <v>22</v>
      </c>
      <c r="B11" s="1315">
        <v>7</v>
      </c>
      <c r="C11" s="1319">
        <v>7</v>
      </c>
      <c r="D11" s="1319">
        <v>6</v>
      </c>
      <c r="E11" s="1320">
        <v>1</v>
      </c>
      <c r="F11" s="1319">
        <v>0</v>
      </c>
      <c r="G11" s="1319">
        <v>0</v>
      </c>
      <c r="H11" s="1319">
        <v>0</v>
      </c>
    </row>
    <row r="12" spans="1:15" ht="13.5" customHeight="1">
      <c r="A12" s="1318">
        <v>23</v>
      </c>
      <c r="B12" s="1315">
        <v>11</v>
      </c>
      <c r="C12" s="1319">
        <v>11</v>
      </c>
      <c r="D12" s="1319">
        <v>7</v>
      </c>
      <c r="E12" s="1320">
        <v>4</v>
      </c>
      <c r="F12" s="1319">
        <v>0</v>
      </c>
      <c r="G12" s="1319">
        <v>0</v>
      </c>
      <c r="H12" s="1319">
        <v>0</v>
      </c>
    </row>
    <row r="13" spans="1:15" ht="13.5" customHeight="1">
      <c r="A13" s="1318">
        <v>24</v>
      </c>
      <c r="B13" s="1315">
        <v>10</v>
      </c>
      <c r="C13" s="1319">
        <v>10</v>
      </c>
      <c r="D13" s="1319">
        <v>9</v>
      </c>
      <c r="E13" s="1320">
        <v>1</v>
      </c>
      <c r="F13" s="1319">
        <v>0</v>
      </c>
      <c r="G13" s="1319">
        <v>0</v>
      </c>
      <c r="H13" s="1319">
        <v>0</v>
      </c>
    </row>
    <row r="14" spans="1:15" ht="13.5" customHeight="1">
      <c r="A14" s="1318">
        <v>25</v>
      </c>
      <c r="B14" s="1315">
        <v>17</v>
      </c>
      <c r="C14" s="1319">
        <v>17</v>
      </c>
      <c r="D14" s="1319">
        <v>16</v>
      </c>
      <c r="E14" s="1320">
        <v>1</v>
      </c>
      <c r="F14" s="1319">
        <v>0</v>
      </c>
      <c r="G14" s="1319">
        <v>0</v>
      </c>
      <c r="H14" s="1319">
        <v>0</v>
      </c>
    </row>
    <row r="15" spans="1:15" ht="13.5" customHeight="1">
      <c r="A15" s="1318">
        <v>26</v>
      </c>
      <c r="B15" s="1315">
        <v>22</v>
      </c>
      <c r="C15" s="1319">
        <v>22</v>
      </c>
      <c r="D15" s="1319">
        <v>19</v>
      </c>
      <c r="E15" s="1320">
        <v>3</v>
      </c>
      <c r="F15" s="1319">
        <v>0</v>
      </c>
      <c r="G15" s="1319">
        <v>0</v>
      </c>
      <c r="H15" s="1319">
        <v>0</v>
      </c>
    </row>
    <row r="16" spans="1:15" ht="13.5" customHeight="1">
      <c r="A16" s="1318">
        <v>27</v>
      </c>
      <c r="B16" s="1315">
        <v>28</v>
      </c>
      <c r="C16" s="1319">
        <v>28</v>
      </c>
      <c r="D16" s="1319">
        <v>24</v>
      </c>
      <c r="E16" s="1320">
        <v>4</v>
      </c>
      <c r="F16" s="1319">
        <v>0</v>
      </c>
      <c r="G16" s="1319">
        <v>0</v>
      </c>
      <c r="H16" s="1319">
        <v>0</v>
      </c>
    </row>
    <row r="17" spans="1:8" ht="13.5" customHeight="1">
      <c r="A17" s="1318">
        <v>28</v>
      </c>
      <c r="B17" s="1315">
        <v>29</v>
      </c>
      <c r="C17" s="1319">
        <v>29</v>
      </c>
      <c r="D17" s="1319">
        <v>27</v>
      </c>
      <c r="E17" s="1320">
        <v>2</v>
      </c>
      <c r="F17" s="1319">
        <v>0</v>
      </c>
      <c r="G17" s="1319">
        <v>0</v>
      </c>
      <c r="H17" s="1319">
        <v>0</v>
      </c>
    </row>
    <row r="18" spans="1:8" ht="13.5" customHeight="1">
      <c r="A18" s="1318">
        <v>29</v>
      </c>
      <c r="B18" s="1315">
        <v>31</v>
      </c>
      <c r="C18" s="1319">
        <v>31</v>
      </c>
      <c r="D18" s="1319">
        <v>28</v>
      </c>
      <c r="E18" s="1320">
        <v>3</v>
      </c>
      <c r="F18" s="1319">
        <v>0</v>
      </c>
      <c r="G18" s="1319">
        <v>0</v>
      </c>
      <c r="H18" s="1319">
        <v>0</v>
      </c>
    </row>
    <row r="19" spans="1:8" ht="13.5" customHeight="1">
      <c r="A19" s="1318">
        <v>30</v>
      </c>
      <c r="B19" s="1315">
        <v>41</v>
      </c>
      <c r="C19" s="1319">
        <v>41</v>
      </c>
      <c r="D19" s="1319">
        <v>27</v>
      </c>
      <c r="E19" s="1320">
        <v>14</v>
      </c>
      <c r="F19" s="1319">
        <v>0</v>
      </c>
      <c r="G19" s="1319">
        <v>0</v>
      </c>
      <c r="H19" s="1319">
        <v>0</v>
      </c>
    </row>
    <row r="20" spans="1:8" ht="13.5" customHeight="1">
      <c r="A20" s="1318">
        <v>31</v>
      </c>
      <c r="B20" s="1315">
        <v>30</v>
      </c>
      <c r="C20" s="1319">
        <v>30</v>
      </c>
      <c r="D20" s="1319">
        <v>25</v>
      </c>
      <c r="E20" s="1320">
        <v>5</v>
      </c>
      <c r="F20" s="1319">
        <v>0</v>
      </c>
      <c r="G20" s="1319">
        <v>0</v>
      </c>
      <c r="H20" s="1319">
        <v>0</v>
      </c>
    </row>
    <row r="21" spans="1:8" ht="13.5" customHeight="1">
      <c r="A21" s="1318">
        <v>32</v>
      </c>
      <c r="B21" s="1315">
        <v>51</v>
      </c>
      <c r="C21" s="1319">
        <v>51</v>
      </c>
      <c r="D21" s="1319">
        <v>37</v>
      </c>
      <c r="E21" s="1320">
        <v>14</v>
      </c>
      <c r="F21" s="1319">
        <v>0</v>
      </c>
      <c r="G21" s="1319">
        <v>0</v>
      </c>
      <c r="H21" s="1319">
        <v>0</v>
      </c>
    </row>
    <row r="22" spans="1:8" ht="13.5" customHeight="1">
      <c r="A22" s="1318">
        <v>33</v>
      </c>
      <c r="B22" s="1315">
        <v>52</v>
      </c>
      <c r="C22" s="1319">
        <v>52</v>
      </c>
      <c r="D22" s="1319">
        <v>38</v>
      </c>
      <c r="E22" s="1320">
        <v>14</v>
      </c>
      <c r="F22" s="1319">
        <v>0</v>
      </c>
      <c r="G22" s="1319">
        <v>0</v>
      </c>
      <c r="H22" s="1319">
        <v>0</v>
      </c>
    </row>
    <row r="23" spans="1:8" ht="13.5" customHeight="1">
      <c r="A23" s="1318">
        <v>34</v>
      </c>
      <c r="B23" s="1315">
        <v>62</v>
      </c>
      <c r="C23" s="1319">
        <v>62</v>
      </c>
      <c r="D23" s="1319">
        <v>48</v>
      </c>
      <c r="E23" s="1320">
        <v>14</v>
      </c>
      <c r="F23" s="1319">
        <v>0</v>
      </c>
      <c r="G23" s="1319">
        <v>0</v>
      </c>
      <c r="H23" s="1319">
        <v>0</v>
      </c>
    </row>
    <row r="24" spans="1:8" ht="13.5" customHeight="1">
      <c r="A24" s="1318">
        <v>35</v>
      </c>
      <c r="B24" s="1315">
        <v>73</v>
      </c>
      <c r="C24" s="1319">
        <v>73</v>
      </c>
      <c r="D24" s="1319">
        <v>52</v>
      </c>
      <c r="E24" s="1320">
        <v>21</v>
      </c>
      <c r="F24" s="1319">
        <v>0</v>
      </c>
      <c r="G24" s="1319">
        <v>0</v>
      </c>
      <c r="H24" s="1319">
        <v>0</v>
      </c>
    </row>
    <row r="25" spans="1:8" ht="13.5" customHeight="1">
      <c r="A25" s="1318">
        <v>36</v>
      </c>
      <c r="B25" s="1315">
        <v>77</v>
      </c>
      <c r="C25" s="1319">
        <v>77</v>
      </c>
      <c r="D25" s="1319">
        <v>59</v>
      </c>
      <c r="E25" s="1320">
        <v>18</v>
      </c>
      <c r="F25" s="1319">
        <v>0</v>
      </c>
      <c r="G25" s="1319">
        <v>0</v>
      </c>
      <c r="H25" s="1319">
        <v>0</v>
      </c>
    </row>
    <row r="26" spans="1:8" ht="13.5" customHeight="1">
      <c r="A26" s="1318">
        <v>37</v>
      </c>
      <c r="B26" s="1315">
        <v>83</v>
      </c>
      <c r="C26" s="1319">
        <v>83</v>
      </c>
      <c r="D26" s="1319">
        <v>54</v>
      </c>
      <c r="E26" s="1320">
        <v>29</v>
      </c>
      <c r="F26" s="1319">
        <v>0</v>
      </c>
      <c r="G26" s="1319">
        <v>0</v>
      </c>
      <c r="H26" s="1319">
        <v>0</v>
      </c>
    </row>
    <row r="27" spans="1:8" ht="13.5" customHeight="1">
      <c r="A27" s="1318">
        <v>38</v>
      </c>
      <c r="B27" s="1315">
        <v>77</v>
      </c>
      <c r="C27" s="1319">
        <v>76</v>
      </c>
      <c r="D27" s="1319">
        <v>59</v>
      </c>
      <c r="E27" s="1320">
        <v>17</v>
      </c>
      <c r="F27" s="1319">
        <v>1</v>
      </c>
      <c r="G27" s="1319">
        <v>0</v>
      </c>
      <c r="H27" s="1319">
        <v>1</v>
      </c>
    </row>
    <row r="28" spans="1:8" ht="13.5" customHeight="1">
      <c r="A28" s="1318">
        <v>39</v>
      </c>
      <c r="B28" s="1315">
        <v>105</v>
      </c>
      <c r="C28" s="1319">
        <v>103</v>
      </c>
      <c r="D28" s="1319">
        <v>75</v>
      </c>
      <c r="E28" s="1320">
        <v>28</v>
      </c>
      <c r="F28" s="1319">
        <v>2</v>
      </c>
      <c r="G28" s="1319">
        <v>1</v>
      </c>
      <c r="H28" s="1319">
        <v>1</v>
      </c>
    </row>
    <row r="29" spans="1:8" ht="13.5" customHeight="1">
      <c r="A29" s="1318">
        <v>40</v>
      </c>
      <c r="B29" s="1315">
        <v>96</v>
      </c>
      <c r="C29" s="1319">
        <v>95</v>
      </c>
      <c r="D29" s="1319">
        <v>59</v>
      </c>
      <c r="E29" s="1320">
        <v>36</v>
      </c>
      <c r="F29" s="1319">
        <v>1</v>
      </c>
      <c r="G29" s="1319">
        <v>1</v>
      </c>
      <c r="H29" s="1319">
        <v>0</v>
      </c>
    </row>
    <row r="30" spans="1:8" ht="13.5" customHeight="1">
      <c r="A30" s="1318">
        <v>41</v>
      </c>
      <c r="B30" s="1315">
        <v>123</v>
      </c>
      <c r="C30" s="1319">
        <v>121</v>
      </c>
      <c r="D30" s="1319">
        <v>83</v>
      </c>
      <c r="E30" s="1320">
        <v>38</v>
      </c>
      <c r="F30" s="1319">
        <v>2</v>
      </c>
      <c r="G30" s="1319">
        <v>1</v>
      </c>
      <c r="H30" s="1319">
        <v>1</v>
      </c>
    </row>
    <row r="31" spans="1:8" ht="13.5" customHeight="1">
      <c r="A31" s="1318">
        <v>42</v>
      </c>
      <c r="B31" s="1315">
        <v>118</v>
      </c>
      <c r="C31" s="1319">
        <v>117</v>
      </c>
      <c r="D31" s="1319">
        <v>90</v>
      </c>
      <c r="E31" s="1320">
        <v>27</v>
      </c>
      <c r="F31" s="1319">
        <v>1</v>
      </c>
      <c r="G31" s="1319">
        <v>1</v>
      </c>
      <c r="H31" s="1319">
        <v>0</v>
      </c>
    </row>
    <row r="32" spans="1:8" ht="13.5" customHeight="1">
      <c r="A32" s="1318">
        <v>43</v>
      </c>
      <c r="B32" s="1315">
        <v>128</v>
      </c>
      <c r="C32" s="1319">
        <v>124</v>
      </c>
      <c r="D32" s="1319">
        <v>87</v>
      </c>
      <c r="E32" s="1320">
        <v>37</v>
      </c>
      <c r="F32" s="1319">
        <v>4</v>
      </c>
      <c r="G32" s="1319">
        <v>2</v>
      </c>
      <c r="H32" s="1319">
        <v>2</v>
      </c>
    </row>
    <row r="33" spans="1:8" ht="13.5" customHeight="1">
      <c r="A33" s="1318">
        <v>44</v>
      </c>
      <c r="B33" s="1315">
        <v>141</v>
      </c>
      <c r="C33" s="1319">
        <v>139</v>
      </c>
      <c r="D33" s="1319">
        <v>97</v>
      </c>
      <c r="E33" s="1320">
        <v>42</v>
      </c>
      <c r="F33" s="1319">
        <v>2</v>
      </c>
      <c r="G33" s="1319">
        <v>2</v>
      </c>
      <c r="H33" s="1319">
        <v>0</v>
      </c>
    </row>
    <row r="34" spans="1:8" s="17" customFormat="1" ht="13.5" customHeight="1">
      <c r="A34" s="1318">
        <v>45</v>
      </c>
      <c r="B34" s="1315">
        <v>148</v>
      </c>
      <c r="C34" s="1319">
        <v>145</v>
      </c>
      <c r="D34" s="1319">
        <v>105</v>
      </c>
      <c r="E34" s="1320">
        <v>40</v>
      </c>
      <c r="F34" s="1319">
        <v>3</v>
      </c>
      <c r="G34" s="1319">
        <v>2</v>
      </c>
      <c r="H34" s="1319">
        <v>1</v>
      </c>
    </row>
    <row r="35" spans="1:8" s="17" customFormat="1" ht="13.5" customHeight="1">
      <c r="A35" s="1318">
        <v>46</v>
      </c>
      <c r="B35" s="1315">
        <v>180</v>
      </c>
      <c r="C35" s="1319">
        <v>176</v>
      </c>
      <c r="D35" s="1319">
        <v>121</v>
      </c>
      <c r="E35" s="1320">
        <v>55</v>
      </c>
      <c r="F35" s="1319">
        <v>4</v>
      </c>
      <c r="G35" s="1319">
        <v>1</v>
      </c>
      <c r="H35" s="1319">
        <v>3</v>
      </c>
    </row>
    <row r="36" spans="1:8" s="17" customFormat="1" ht="13.5" customHeight="1">
      <c r="A36" s="1318">
        <v>47</v>
      </c>
      <c r="B36" s="1315">
        <v>194</v>
      </c>
      <c r="C36" s="1319">
        <v>183</v>
      </c>
      <c r="D36" s="1319">
        <v>130</v>
      </c>
      <c r="E36" s="1320">
        <v>53</v>
      </c>
      <c r="F36" s="1319">
        <v>11</v>
      </c>
      <c r="G36" s="1319">
        <v>7</v>
      </c>
      <c r="H36" s="1319">
        <v>4</v>
      </c>
    </row>
    <row r="37" spans="1:8" s="17" customFormat="1" ht="13.5" customHeight="1">
      <c r="A37" s="1318">
        <v>48</v>
      </c>
      <c r="B37" s="1315">
        <v>218</v>
      </c>
      <c r="C37" s="1319">
        <v>212</v>
      </c>
      <c r="D37" s="1319">
        <v>157</v>
      </c>
      <c r="E37" s="1320">
        <v>55</v>
      </c>
      <c r="F37" s="1319">
        <v>6</v>
      </c>
      <c r="G37" s="1319">
        <v>3</v>
      </c>
      <c r="H37" s="1319">
        <v>3</v>
      </c>
    </row>
    <row r="38" spans="1:8" s="17" customFormat="1" ht="13.5" customHeight="1">
      <c r="A38" s="1318">
        <v>49</v>
      </c>
      <c r="B38" s="1315">
        <v>254</v>
      </c>
      <c r="C38" s="1319">
        <v>245</v>
      </c>
      <c r="D38" s="1319">
        <v>179</v>
      </c>
      <c r="E38" s="1320">
        <v>66</v>
      </c>
      <c r="F38" s="1319">
        <v>9</v>
      </c>
      <c r="G38" s="1319">
        <v>4</v>
      </c>
      <c r="H38" s="1319">
        <v>5</v>
      </c>
    </row>
    <row r="39" spans="1:8" s="17" customFormat="1" ht="13.5" customHeight="1">
      <c r="A39" s="1318">
        <v>50</v>
      </c>
      <c r="B39" s="1315">
        <v>265</v>
      </c>
      <c r="C39" s="1319">
        <v>255</v>
      </c>
      <c r="D39" s="1268">
        <v>185</v>
      </c>
      <c r="E39" s="658">
        <v>70</v>
      </c>
      <c r="F39" s="1319">
        <v>10</v>
      </c>
      <c r="G39" s="1268">
        <v>6</v>
      </c>
      <c r="H39" s="1268">
        <v>4</v>
      </c>
    </row>
    <row r="40" spans="1:8" s="17" customFormat="1" ht="13.5" customHeight="1">
      <c r="A40" s="1318">
        <v>51</v>
      </c>
      <c r="B40" s="1315">
        <v>298</v>
      </c>
      <c r="C40" s="1319">
        <v>288</v>
      </c>
      <c r="D40" s="1268">
        <v>215</v>
      </c>
      <c r="E40" s="658">
        <v>73</v>
      </c>
      <c r="F40" s="1319">
        <v>10</v>
      </c>
      <c r="G40" s="1268">
        <v>7</v>
      </c>
      <c r="H40" s="1268">
        <v>3</v>
      </c>
    </row>
    <row r="41" spans="1:8" s="17" customFormat="1" ht="13.5" customHeight="1">
      <c r="A41" s="1318">
        <v>52</v>
      </c>
      <c r="B41" s="1315">
        <v>409</v>
      </c>
      <c r="C41" s="1319">
        <v>393</v>
      </c>
      <c r="D41" s="1268">
        <v>284</v>
      </c>
      <c r="E41" s="658">
        <v>109</v>
      </c>
      <c r="F41" s="1319">
        <v>16</v>
      </c>
      <c r="G41" s="1268">
        <v>9</v>
      </c>
      <c r="H41" s="1268">
        <v>7</v>
      </c>
    </row>
    <row r="42" spans="1:8" s="17" customFormat="1" ht="13.5" customHeight="1">
      <c r="A42" s="1318">
        <v>53</v>
      </c>
      <c r="B42" s="1315">
        <v>404</v>
      </c>
      <c r="C42" s="1319">
        <v>380</v>
      </c>
      <c r="D42" s="1268">
        <v>276</v>
      </c>
      <c r="E42" s="658">
        <v>104</v>
      </c>
      <c r="F42" s="1319">
        <v>24</v>
      </c>
      <c r="G42" s="1268">
        <v>19</v>
      </c>
      <c r="H42" s="1268">
        <v>5</v>
      </c>
    </row>
    <row r="43" spans="1:8" s="17" customFormat="1" ht="13.5" customHeight="1">
      <c r="A43" s="1318">
        <v>54</v>
      </c>
      <c r="B43" s="1315">
        <v>501</v>
      </c>
      <c r="C43" s="1319">
        <v>467</v>
      </c>
      <c r="D43" s="1268">
        <v>339</v>
      </c>
      <c r="E43" s="658">
        <v>128</v>
      </c>
      <c r="F43" s="1319">
        <v>34</v>
      </c>
      <c r="G43" s="1268">
        <v>24</v>
      </c>
      <c r="H43" s="1268">
        <v>10</v>
      </c>
    </row>
    <row r="44" spans="1:8" s="17" customFormat="1" ht="13.5" customHeight="1">
      <c r="A44" s="1318">
        <v>55</v>
      </c>
      <c r="B44" s="1315">
        <v>518</v>
      </c>
      <c r="C44" s="1319">
        <v>487</v>
      </c>
      <c r="D44" s="1268">
        <v>342</v>
      </c>
      <c r="E44" s="658">
        <v>145</v>
      </c>
      <c r="F44" s="1319">
        <v>31</v>
      </c>
      <c r="G44" s="1268">
        <v>27</v>
      </c>
      <c r="H44" s="1268">
        <v>4</v>
      </c>
    </row>
    <row r="45" spans="1:8" s="17" customFormat="1" ht="13.5" customHeight="1">
      <c r="A45" s="1318">
        <v>56</v>
      </c>
      <c r="B45" s="1315">
        <v>581</v>
      </c>
      <c r="C45" s="1319">
        <v>550</v>
      </c>
      <c r="D45" s="1268">
        <v>391</v>
      </c>
      <c r="E45" s="658">
        <v>159</v>
      </c>
      <c r="F45" s="1319">
        <v>31</v>
      </c>
      <c r="G45" s="1268">
        <v>23</v>
      </c>
      <c r="H45" s="1268">
        <v>8</v>
      </c>
    </row>
    <row r="46" spans="1:8" s="17" customFormat="1" ht="13.5" customHeight="1">
      <c r="A46" s="1318">
        <v>57</v>
      </c>
      <c r="B46" s="1315">
        <v>631</v>
      </c>
      <c r="C46" s="1319">
        <v>578</v>
      </c>
      <c r="D46" s="1268">
        <v>421</v>
      </c>
      <c r="E46" s="658">
        <v>157</v>
      </c>
      <c r="F46" s="1319">
        <v>53</v>
      </c>
      <c r="G46" s="1268">
        <v>34</v>
      </c>
      <c r="H46" s="1268">
        <v>19</v>
      </c>
    </row>
    <row r="47" spans="1:8" s="17" customFormat="1" ht="13.5" customHeight="1">
      <c r="A47" s="1318">
        <v>58</v>
      </c>
      <c r="B47" s="1315">
        <v>686</v>
      </c>
      <c r="C47" s="1319">
        <v>632</v>
      </c>
      <c r="D47" s="1268">
        <v>470</v>
      </c>
      <c r="E47" s="658">
        <v>162</v>
      </c>
      <c r="F47" s="1319">
        <v>54</v>
      </c>
      <c r="G47" s="1268">
        <v>35</v>
      </c>
      <c r="H47" s="1268">
        <v>19</v>
      </c>
    </row>
    <row r="48" spans="1:8" s="17" customFormat="1" ht="13.5" customHeight="1">
      <c r="A48" s="1318">
        <v>59</v>
      </c>
      <c r="B48" s="1315">
        <v>656</v>
      </c>
      <c r="C48" s="1319">
        <v>588</v>
      </c>
      <c r="D48" s="1268">
        <v>478</v>
      </c>
      <c r="E48" s="658">
        <v>110</v>
      </c>
      <c r="F48" s="1319">
        <v>68</v>
      </c>
      <c r="G48" s="1268">
        <v>50</v>
      </c>
      <c r="H48" s="1268">
        <v>18</v>
      </c>
    </row>
    <row r="49" spans="1:8" s="17" customFormat="1" ht="13.5" customHeight="1">
      <c r="A49" s="1318">
        <v>60</v>
      </c>
      <c r="B49" s="1315">
        <v>602</v>
      </c>
      <c r="C49" s="1319">
        <v>518</v>
      </c>
      <c r="D49" s="1268">
        <v>470</v>
      </c>
      <c r="E49" s="658">
        <v>48</v>
      </c>
      <c r="F49" s="1319">
        <v>84</v>
      </c>
      <c r="G49" s="1268">
        <v>72</v>
      </c>
      <c r="H49" s="1268">
        <v>12</v>
      </c>
    </row>
    <row r="50" spans="1:8" s="17" customFormat="1" ht="13.5" customHeight="1">
      <c r="A50" s="1318">
        <v>61</v>
      </c>
      <c r="B50" s="1315">
        <v>610</v>
      </c>
      <c r="C50" s="1319">
        <v>547</v>
      </c>
      <c r="D50" s="1268">
        <v>531</v>
      </c>
      <c r="E50" s="658">
        <v>16</v>
      </c>
      <c r="F50" s="1319">
        <v>63</v>
      </c>
      <c r="G50" s="1268">
        <v>60</v>
      </c>
      <c r="H50" s="1268">
        <v>3</v>
      </c>
    </row>
    <row r="51" spans="1:8" s="17" customFormat="1" ht="13.5" customHeight="1">
      <c r="A51" s="1318">
        <v>62</v>
      </c>
      <c r="B51" s="1315">
        <v>632</v>
      </c>
      <c r="C51" s="1319">
        <v>549</v>
      </c>
      <c r="D51" s="1268">
        <v>541</v>
      </c>
      <c r="E51" s="658">
        <v>8</v>
      </c>
      <c r="F51" s="1319">
        <v>83</v>
      </c>
      <c r="G51" s="1268">
        <v>78</v>
      </c>
      <c r="H51" s="1268">
        <v>5</v>
      </c>
    </row>
    <row r="52" spans="1:8" s="17" customFormat="1" ht="13.5" customHeight="1">
      <c r="A52" s="1318">
        <v>63</v>
      </c>
      <c r="B52" s="1315">
        <v>585</v>
      </c>
      <c r="C52" s="1319">
        <v>522</v>
      </c>
      <c r="D52" s="1268">
        <v>512</v>
      </c>
      <c r="E52" s="658">
        <v>10</v>
      </c>
      <c r="F52" s="1319">
        <v>63</v>
      </c>
      <c r="G52" s="1268">
        <v>62</v>
      </c>
      <c r="H52" s="1268">
        <v>1</v>
      </c>
    </row>
    <row r="53" spans="1:8" s="17" customFormat="1" ht="13.5" customHeight="1">
      <c r="A53" s="1318">
        <v>64</v>
      </c>
      <c r="B53" s="1315">
        <v>326</v>
      </c>
      <c r="C53" s="1319">
        <v>288</v>
      </c>
      <c r="D53" s="1268">
        <v>284</v>
      </c>
      <c r="E53" s="658">
        <v>4</v>
      </c>
      <c r="F53" s="1319">
        <v>38</v>
      </c>
      <c r="G53" s="1268">
        <v>37</v>
      </c>
      <c r="H53" s="1268">
        <v>1</v>
      </c>
    </row>
    <row r="54" spans="1:8" s="17" customFormat="1">
      <c r="A54" s="303"/>
      <c r="B54" s="304"/>
      <c r="C54" s="305"/>
      <c r="D54" s="36"/>
      <c r="E54" s="48"/>
      <c r="F54" s="305"/>
      <c r="G54" s="36"/>
      <c r="H54" s="36"/>
    </row>
    <row r="56" spans="1:8">
      <c r="A56" s="171" t="s">
        <v>18</v>
      </c>
    </row>
    <row r="57" spans="1:8">
      <c r="A57" s="301" t="s">
        <v>511</v>
      </c>
    </row>
    <row r="58" spans="1:8">
      <c r="A58" s="19" t="s">
        <v>512</v>
      </c>
      <c r="B58" s="15"/>
      <c r="C58" s="15"/>
      <c r="D58" s="15"/>
    </row>
    <row r="59" spans="1:8">
      <c r="A59" s="19"/>
      <c r="B59" s="15"/>
      <c r="C59" s="15"/>
      <c r="D59" s="15"/>
    </row>
    <row r="60" spans="1:8" ht="18.75" customHeight="1">
      <c r="A60" s="19" t="s">
        <v>363</v>
      </c>
    </row>
  </sheetData>
  <sheetProtection password="CB15" sheet="1" objects="1" scenarios="1"/>
  <mergeCells count="2">
    <mergeCell ref="A4:A5"/>
    <mergeCell ref="B4:B5"/>
  </mergeCells>
  <hyperlinks>
    <hyperlink ref="I1" location="Indice!A1" display="volver al índice"/>
  </hyperlink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BB361"/>
  <sheetViews>
    <sheetView topLeftCell="A34" workbookViewId="0">
      <selection activeCell="A2" sqref="A2"/>
    </sheetView>
  </sheetViews>
  <sheetFormatPr baseColWidth="10" defaultRowHeight="13.2"/>
  <cols>
    <col min="1" max="1" width="13.44140625" customWidth="1"/>
    <col min="2" max="8" width="12.88671875" customWidth="1"/>
    <col min="9" max="9" width="8.109375" style="6" customWidth="1"/>
    <col min="10" max="15" width="15.109375" style="6" customWidth="1"/>
    <col min="16" max="54" width="11.44140625" style="6" customWidth="1"/>
  </cols>
  <sheetData>
    <row r="1" spans="1:54" s="12" customFormat="1" ht="24" customHeight="1" thickTop="1" thickBot="1">
      <c r="A1" s="924" t="s">
        <v>1259</v>
      </c>
      <c r="B1" s="940"/>
      <c r="C1" s="940"/>
      <c r="D1" s="940"/>
      <c r="E1" s="940"/>
      <c r="F1" s="940"/>
      <c r="G1" s="940"/>
      <c r="H1" s="941"/>
      <c r="I1" s="172" t="s">
        <v>285</v>
      </c>
      <c r="J1" s="6"/>
      <c r="K1" s="6"/>
      <c r="L1" s="6"/>
      <c r="M1" s="6"/>
      <c r="N1" s="6"/>
      <c r="O1" s="6"/>
      <c r="P1" s="6"/>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row>
    <row r="2" spans="1:54" s="12" customFormat="1" ht="18.75" customHeight="1">
      <c r="A2" s="915" t="s">
        <v>771</v>
      </c>
      <c r="B2" s="916"/>
      <c r="C2" s="917"/>
      <c r="D2" s="918"/>
      <c r="E2" s="918"/>
      <c r="F2" s="919"/>
      <c r="G2" s="178"/>
      <c r="H2" s="178"/>
      <c r="I2" s="6"/>
      <c r="J2" s="6"/>
      <c r="K2" s="6"/>
      <c r="L2" s="6"/>
      <c r="M2" s="6"/>
      <c r="N2" s="6"/>
      <c r="O2" s="6"/>
      <c r="P2" s="6"/>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row>
    <row r="3" spans="1:54">
      <c r="A3" s="11"/>
      <c r="B3" s="11"/>
      <c r="C3" s="11"/>
      <c r="D3" s="11"/>
      <c r="E3" s="11"/>
      <c r="F3" s="11"/>
      <c r="G3" s="11"/>
      <c r="H3" s="11"/>
    </row>
    <row r="4" spans="1:54" ht="19.5" customHeight="1" thickBot="1">
      <c r="A4" s="1785" t="s">
        <v>154</v>
      </c>
      <c r="B4" s="1775" t="s">
        <v>31</v>
      </c>
      <c r="C4" s="1292"/>
      <c r="D4" s="1325" t="s">
        <v>122</v>
      </c>
      <c r="E4" s="1321"/>
      <c r="F4" s="1762" t="s">
        <v>152</v>
      </c>
      <c r="G4" s="1763"/>
      <c r="H4" s="1787"/>
      <c r="I4" s="306"/>
    </row>
    <row r="5" spans="1:54" ht="27" customHeight="1" thickBot="1">
      <c r="A5" s="1786"/>
      <c r="B5" s="1776"/>
      <c r="C5" s="942" t="s">
        <v>31</v>
      </c>
      <c r="D5" s="954" t="s">
        <v>155</v>
      </c>
      <c r="E5" s="1293" t="s">
        <v>156</v>
      </c>
      <c r="F5" s="1292" t="s">
        <v>31</v>
      </c>
      <c r="G5" s="954" t="s">
        <v>155</v>
      </c>
      <c r="H5" s="1324" t="s">
        <v>156</v>
      </c>
      <c r="J5" s="71"/>
    </row>
    <row r="6" spans="1:54" s="6" customFormat="1" ht="26.25" customHeight="1">
      <c r="A6" s="1416" t="s">
        <v>0</v>
      </c>
      <c r="B6" s="1417">
        <v>4492</v>
      </c>
      <c r="C6" s="1418">
        <v>4297</v>
      </c>
      <c r="D6" s="1418">
        <v>3469</v>
      </c>
      <c r="E6" s="1419">
        <v>828</v>
      </c>
      <c r="F6" s="1418">
        <v>195</v>
      </c>
      <c r="G6" s="1418">
        <v>153</v>
      </c>
      <c r="H6" s="1420">
        <v>42</v>
      </c>
      <c r="I6" s="957"/>
      <c r="J6" s="71"/>
      <c r="K6" s="71"/>
    </row>
    <row r="7" spans="1:54" s="6" customFormat="1" ht="26.25" customHeight="1">
      <c r="A7" s="1421" t="s">
        <v>643</v>
      </c>
      <c r="B7" s="1422">
        <v>54.53</v>
      </c>
      <c r="C7" s="1423">
        <v>54.33</v>
      </c>
      <c r="D7" s="1423">
        <v>55</v>
      </c>
      <c r="E7" s="1424">
        <v>51.5</v>
      </c>
      <c r="F7" s="1423">
        <v>58.86</v>
      </c>
      <c r="G7" s="1423">
        <v>59.77</v>
      </c>
      <c r="H7" s="1425">
        <v>55.58</v>
      </c>
      <c r="I7" s="957"/>
      <c r="J7" s="71"/>
      <c r="K7" s="71"/>
    </row>
    <row r="8" spans="1:54" ht="13.5" customHeight="1">
      <c r="A8" s="1318">
        <v>19</v>
      </c>
      <c r="B8" s="1320">
        <v>0</v>
      </c>
      <c r="C8" s="1319">
        <v>0</v>
      </c>
      <c r="D8" s="1319">
        <v>0</v>
      </c>
      <c r="E8" s="1320">
        <v>0</v>
      </c>
      <c r="F8" s="1319">
        <v>0</v>
      </c>
      <c r="G8" s="1319">
        <v>0</v>
      </c>
      <c r="H8" s="1319">
        <v>0</v>
      </c>
    </row>
    <row r="9" spans="1:54" ht="13.5" customHeight="1">
      <c r="A9" s="1318">
        <v>20</v>
      </c>
      <c r="B9" s="1320">
        <v>0</v>
      </c>
      <c r="C9" s="1319">
        <v>0</v>
      </c>
      <c r="D9" s="1319">
        <v>0</v>
      </c>
      <c r="E9" s="1320">
        <v>0</v>
      </c>
      <c r="F9" s="1319">
        <v>0</v>
      </c>
      <c r="G9" s="1319">
        <v>0</v>
      </c>
      <c r="H9" s="1319">
        <v>0</v>
      </c>
    </row>
    <row r="10" spans="1:54" ht="13.5" customHeight="1">
      <c r="A10" s="1318">
        <v>21</v>
      </c>
      <c r="B10" s="1320">
        <v>4</v>
      </c>
      <c r="C10" s="1319">
        <v>4</v>
      </c>
      <c r="D10" s="1319">
        <v>4</v>
      </c>
      <c r="E10" s="1320">
        <v>0</v>
      </c>
      <c r="F10" s="1319">
        <v>0</v>
      </c>
      <c r="G10" s="1319">
        <v>0</v>
      </c>
      <c r="H10" s="1319">
        <v>0</v>
      </c>
    </row>
    <row r="11" spans="1:54" ht="13.5" customHeight="1">
      <c r="A11" s="1318">
        <v>22</v>
      </c>
      <c r="B11" s="1320">
        <v>4</v>
      </c>
      <c r="C11" s="1319">
        <v>4</v>
      </c>
      <c r="D11" s="1319">
        <v>3</v>
      </c>
      <c r="E11" s="1320">
        <v>1</v>
      </c>
      <c r="F11" s="1319">
        <v>0</v>
      </c>
      <c r="G11" s="1319">
        <v>0</v>
      </c>
      <c r="H11" s="1319">
        <v>0</v>
      </c>
    </row>
    <row r="12" spans="1:54" ht="13.5" customHeight="1">
      <c r="A12" s="1318">
        <v>23</v>
      </c>
      <c r="B12" s="1320">
        <v>2</v>
      </c>
      <c r="C12" s="1319">
        <v>2</v>
      </c>
      <c r="D12" s="1319">
        <v>2</v>
      </c>
      <c r="E12" s="1320">
        <v>0</v>
      </c>
      <c r="F12" s="1319">
        <v>0</v>
      </c>
      <c r="G12" s="1319">
        <v>0</v>
      </c>
      <c r="H12" s="1319">
        <v>0</v>
      </c>
    </row>
    <row r="13" spans="1:54" ht="13.5" customHeight="1">
      <c r="A13" s="1318">
        <v>24</v>
      </c>
      <c r="B13" s="1320">
        <v>2</v>
      </c>
      <c r="C13" s="1319">
        <v>2</v>
      </c>
      <c r="D13" s="1319">
        <v>2</v>
      </c>
      <c r="E13" s="1320">
        <v>0</v>
      </c>
      <c r="F13" s="1319">
        <v>0</v>
      </c>
      <c r="G13" s="1319">
        <v>0</v>
      </c>
      <c r="H13" s="1319">
        <v>0</v>
      </c>
    </row>
    <row r="14" spans="1:54" ht="13.5" customHeight="1">
      <c r="A14" s="1318">
        <v>25</v>
      </c>
      <c r="B14" s="1320">
        <v>4</v>
      </c>
      <c r="C14" s="1319">
        <v>4</v>
      </c>
      <c r="D14" s="1319">
        <v>3</v>
      </c>
      <c r="E14" s="1320">
        <v>1</v>
      </c>
      <c r="F14" s="1319">
        <v>0</v>
      </c>
      <c r="G14" s="1319">
        <v>0</v>
      </c>
      <c r="H14" s="1319">
        <v>0</v>
      </c>
    </row>
    <row r="15" spans="1:54" ht="13.5" customHeight="1">
      <c r="A15" s="1318">
        <v>26</v>
      </c>
      <c r="B15" s="1320">
        <v>7</v>
      </c>
      <c r="C15" s="1319">
        <v>7</v>
      </c>
      <c r="D15" s="1319">
        <v>7</v>
      </c>
      <c r="E15" s="1320">
        <v>0</v>
      </c>
      <c r="F15" s="1319">
        <v>0</v>
      </c>
      <c r="G15" s="1319">
        <v>0</v>
      </c>
      <c r="H15" s="1319">
        <v>0</v>
      </c>
    </row>
    <row r="16" spans="1:54" ht="13.5" customHeight="1">
      <c r="A16" s="1318">
        <v>27</v>
      </c>
      <c r="B16" s="1320">
        <v>10</v>
      </c>
      <c r="C16" s="1319">
        <v>10</v>
      </c>
      <c r="D16" s="1319">
        <v>6</v>
      </c>
      <c r="E16" s="1320">
        <v>4</v>
      </c>
      <c r="F16" s="1319">
        <v>0</v>
      </c>
      <c r="G16" s="1319">
        <v>0</v>
      </c>
      <c r="H16" s="1319">
        <v>0</v>
      </c>
    </row>
    <row r="17" spans="1:54" ht="13.5" customHeight="1">
      <c r="A17" s="1318">
        <v>28</v>
      </c>
      <c r="B17" s="1320">
        <v>13</v>
      </c>
      <c r="C17" s="1319">
        <v>13</v>
      </c>
      <c r="D17" s="1319">
        <v>11</v>
      </c>
      <c r="E17" s="1320">
        <v>2</v>
      </c>
      <c r="F17" s="1319">
        <v>0</v>
      </c>
      <c r="G17" s="1319">
        <v>0</v>
      </c>
      <c r="H17" s="1319">
        <v>0</v>
      </c>
    </row>
    <row r="18" spans="1:54" ht="13.5" customHeight="1">
      <c r="A18" s="1318">
        <v>29</v>
      </c>
      <c r="B18" s="1320">
        <v>9</v>
      </c>
      <c r="C18" s="1319">
        <v>9</v>
      </c>
      <c r="D18" s="1319">
        <v>8</v>
      </c>
      <c r="E18" s="1320">
        <v>1</v>
      </c>
      <c r="F18" s="1319">
        <v>0</v>
      </c>
      <c r="G18" s="1319">
        <v>0</v>
      </c>
      <c r="H18" s="1319">
        <v>0</v>
      </c>
    </row>
    <row r="19" spans="1:54" ht="13.5" customHeight="1">
      <c r="A19" s="1318">
        <v>30</v>
      </c>
      <c r="B19" s="1320">
        <v>12</v>
      </c>
      <c r="C19" s="1319">
        <v>12</v>
      </c>
      <c r="D19" s="1319">
        <v>10</v>
      </c>
      <c r="E19" s="1320">
        <v>2</v>
      </c>
      <c r="F19" s="1319">
        <v>0</v>
      </c>
      <c r="G19" s="1319">
        <v>0</v>
      </c>
      <c r="H19" s="1319">
        <v>0</v>
      </c>
    </row>
    <row r="20" spans="1:54" ht="13.5" customHeight="1">
      <c r="A20" s="1318">
        <v>31</v>
      </c>
      <c r="B20" s="1320">
        <v>16</v>
      </c>
      <c r="C20" s="1319">
        <v>16</v>
      </c>
      <c r="D20" s="1319">
        <v>14</v>
      </c>
      <c r="E20" s="1320">
        <v>2</v>
      </c>
      <c r="F20" s="1319">
        <v>0</v>
      </c>
      <c r="G20" s="1319">
        <v>0</v>
      </c>
      <c r="H20" s="1319">
        <v>0</v>
      </c>
    </row>
    <row r="21" spans="1:54" ht="13.5" customHeight="1">
      <c r="A21" s="1318">
        <v>32</v>
      </c>
      <c r="B21" s="1320">
        <v>14</v>
      </c>
      <c r="C21" s="1319">
        <v>14</v>
      </c>
      <c r="D21" s="1319">
        <v>12</v>
      </c>
      <c r="E21" s="1320">
        <v>2</v>
      </c>
      <c r="F21" s="1319">
        <v>0</v>
      </c>
      <c r="G21" s="1319">
        <v>0</v>
      </c>
      <c r="H21" s="1319">
        <v>0</v>
      </c>
    </row>
    <row r="22" spans="1:54" ht="13.5" customHeight="1">
      <c r="A22" s="1318">
        <v>33</v>
      </c>
      <c r="B22" s="1320">
        <v>26</v>
      </c>
      <c r="C22" s="1319">
        <v>26</v>
      </c>
      <c r="D22" s="1319">
        <v>21</v>
      </c>
      <c r="E22" s="1320">
        <v>5</v>
      </c>
      <c r="F22" s="1319">
        <v>0</v>
      </c>
      <c r="G22" s="1319">
        <v>0</v>
      </c>
      <c r="H22" s="1319">
        <v>0</v>
      </c>
    </row>
    <row r="23" spans="1:54" s="12" customFormat="1" ht="13.5" customHeight="1">
      <c r="A23" s="1318">
        <v>34</v>
      </c>
      <c r="B23" s="1320">
        <v>17</v>
      </c>
      <c r="C23" s="1319">
        <v>17</v>
      </c>
      <c r="D23" s="1319">
        <v>13</v>
      </c>
      <c r="E23" s="1320">
        <v>4</v>
      </c>
      <c r="F23" s="1319">
        <v>0</v>
      </c>
      <c r="G23" s="1319">
        <v>0</v>
      </c>
      <c r="H23" s="1319">
        <v>0</v>
      </c>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row>
    <row r="24" spans="1:54" s="12" customFormat="1" ht="13.5" customHeight="1">
      <c r="A24" s="1318">
        <v>35</v>
      </c>
      <c r="B24" s="1320">
        <v>29</v>
      </c>
      <c r="C24" s="1319">
        <v>29</v>
      </c>
      <c r="D24" s="1319">
        <v>20</v>
      </c>
      <c r="E24" s="1320">
        <v>9</v>
      </c>
      <c r="F24" s="1319">
        <v>0</v>
      </c>
      <c r="G24" s="1319">
        <v>0</v>
      </c>
      <c r="H24" s="1319">
        <v>0</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row>
    <row r="25" spans="1:54" s="12" customFormat="1" ht="13.5" customHeight="1">
      <c r="A25" s="1318">
        <v>36</v>
      </c>
      <c r="B25" s="1320">
        <v>30</v>
      </c>
      <c r="C25" s="1319">
        <v>30</v>
      </c>
      <c r="D25" s="1319">
        <v>23</v>
      </c>
      <c r="E25" s="1320">
        <v>7</v>
      </c>
      <c r="F25" s="1319">
        <v>0</v>
      </c>
      <c r="G25" s="1319">
        <v>0</v>
      </c>
      <c r="H25" s="1319">
        <v>0</v>
      </c>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row>
    <row r="26" spans="1:54" s="12" customFormat="1" ht="13.5" customHeight="1">
      <c r="A26" s="1318">
        <v>37</v>
      </c>
      <c r="B26" s="1320">
        <v>47</v>
      </c>
      <c r="C26" s="1319">
        <v>46</v>
      </c>
      <c r="D26" s="1319">
        <v>29</v>
      </c>
      <c r="E26" s="1320">
        <v>17</v>
      </c>
      <c r="F26" s="1319">
        <v>1</v>
      </c>
      <c r="G26" s="1319">
        <v>0</v>
      </c>
      <c r="H26" s="1319">
        <v>1</v>
      </c>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4" s="12" customFormat="1" ht="13.5" customHeight="1">
      <c r="A27" s="1318">
        <v>38</v>
      </c>
      <c r="B27" s="1320">
        <v>37</v>
      </c>
      <c r="C27" s="1319">
        <v>37</v>
      </c>
      <c r="D27" s="1319">
        <v>20</v>
      </c>
      <c r="E27" s="1320">
        <v>17</v>
      </c>
      <c r="F27" s="1319">
        <v>0</v>
      </c>
      <c r="G27" s="1319">
        <v>0</v>
      </c>
      <c r="H27" s="1319">
        <v>0</v>
      </c>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row>
    <row r="28" spans="1:54" s="12" customFormat="1" ht="13.5" customHeight="1">
      <c r="A28" s="1318">
        <v>39</v>
      </c>
      <c r="B28" s="1320">
        <v>44</v>
      </c>
      <c r="C28" s="1319">
        <v>44</v>
      </c>
      <c r="D28" s="1319">
        <v>29</v>
      </c>
      <c r="E28" s="1320">
        <v>15</v>
      </c>
      <c r="F28" s="1319">
        <v>0</v>
      </c>
      <c r="G28" s="1319">
        <v>0</v>
      </c>
      <c r="H28" s="1319">
        <v>0</v>
      </c>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row>
    <row r="29" spans="1:54" s="12" customFormat="1" ht="13.5" customHeight="1">
      <c r="A29" s="1318">
        <v>40</v>
      </c>
      <c r="B29" s="1320">
        <v>51</v>
      </c>
      <c r="C29" s="1319">
        <v>51</v>
      </c>
      <c r="D29" s="1319">
        <v>38</v>
      </c>
      <c r="E29" s="1320">
        <v>13</v>
      </c>
      <c r="F29" s="1319">
        <v>0</v>
      </c>
      <c r="G29" s="1319">
        <v>0</v>
      </c>
      <c r="H29" s="1319">
        <v>0</v>
      </c>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row>
    <row r="30" spans="1:54" s="12" customFormat="1" ht="13.5" customHeight="1">
      <c r="A30" s="1318">
        <v>41</v>
      </c>
      <c r="B30" s="1320">
        <v>54</v>
      </c>
      <c r="C30" s="1319">
        <v>54</v>
      </c>
      <c r="D30" s="1319">
        <v>34</v>
      </c>
      <c r="E30" s="1320">
        <v>20</v>
      </c>
      <c r="F30" s="1319">
        <v>0</v>
      </c>
      <c r="G30" s="1319">
        <v>0</v>
      </c>
      <c r="H30" s="1319">
        <v>0</v>
      </c>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row>
    <row r="31" spans="1:54" s="12" customFormat="1" ht="13.5" customHeight="1">
      <c r="A31" s="1318">
        <v>42</v>
      </c>
      <c r="B31" s="1320">
        <v>69</v>
      </c>
      <c r="C31" s="1319">
        <v>68</v>
      </c>
      <c r="D31" s="1319">
        <v>55</v>
      </c>
      <c r="E31" s="1320">
        <v>13</v>
      </c>
      <c r="F31" s="1319">
        <v>1</v>
      </c>
      <c r="G31" s="1319">
        <v>0</v>
      </c>
      <c r="H31" s="1319">
        <v>1</v>
      </c>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row>
    <row r="32" spans="1:54" s="12" customFormat="1" ht="13.5" customHeight="1">
      <c r="A32" s="1318">
        <v>43</v>
      </c>
      <c r="B32" s="1320">
        <v>65</v>
      </c>
      <c r="C32" s="1319">
        <v>65</v>
      </c>
      <c r="D32" s="1319">
        <v>44</v>
      </c>
      <c r="E32" s="1320">
        <v>21</v>
      </c>
      <c r="F32" s="1319">
        <v>0</v>
      </c>
      <c r="G32" s="1319">
        <v>0</v>
      </c>
      <c r="H32" s="1319">
        <v>0</v>
      </c>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row>
    <row r="33" spans="1:54" s="12" customFormat="1" ht="13.5" customHeight="1">
      <c r="A33" s="1318">
        <v>44</v>
      </c>
      <c r="B33" s="1320">
        <v>38</v>
      </c>
      <c r="C33" s="1319">
        <v>38</v>
      </c>
      <c r="D33" s="1319">
        <v>32</v>
      </c>
      <c r="E33" s="1320">
        <v>6</v>
      </c>
      <c r="F33" s="1319">
        <v>0</v>
      </c>
      <c r="G33" s="1319">
        <v>0</v>
      </c>
      <c r="H33" s="1319">
        <v>0</v>
      </c>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row>
    <row r="34" spans="1:54" s="12" customFormat="1" ht="13.5" customHeight="1">
      <c r="A34" s="1318">
        <v>45</v>
      </c>
      <c r="B34" s="1320">
        <v>60</v>
      </c>
      <c r="C34" s="1319">
        <v>60</v>
      </c>
      <c r="D34" s="1319">
        <v>39</v>
      </c>
      <c r="E34" s="1320">
        <v>21</v>
      </c>
      <c r="F34" s="1319">
        <v>0</v>
      </c>
      <c r="G34" s="1319">
        <v>0</v>
      </c>
      <c r="H34" s="1319">
        <v>0</v>
      </c>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row>
    <row r="35" spans="1:54" s="12" customFormat="1" ht="13.5" customHeight="1">
      <c r="A35" s="1318">
        <v>46</v>
      </c>
      <c r="B35" s="1320">
        <v>84</v>
      </c>
      <c r="C35" s="1319">
        <v>84</v>
      </c>
      <c r="D35" s="1319">
        <v>64</v>
      </c>
      <c r="E35" s="1320">
        <v>20</v>
      </c>
      <c r="F35" s="1319">
        <v>0</v>
      </c>
      <c r="G35" s="1319">
        <v>0</v>
      </c>
      <c r="H35" s="1319">
        <v>0</v>
      </c>
      <c r="I35" s="17"/>
      <c r="J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row>
    <row r="36" spans="1:54" s="12" customFormat="1" ht="13.5" customHeight="1">
      <c r="A36" s="1318">
        <v>47</v>
      </c>
      <c r="B36" s="1320">
        <v>73</v>
      </c>
      <c r="C36" s="1319">
        <v>70</v>
      </c>
      <c r="D36" s="1319">
        <v>54</v>
      </c>
      <c r="E36" s="1320">
        <v>16</v>
      </c>
      <c r="F36" s="1319">
        <v>3</v>
      </c>
      <c r="G36" s="1319">
        <v>1</v>
      </c>
      <c r="H36" s="1319">
        <v>2</v>
      </c>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row>
    <row r="37" spans="1:54" s="12" customFormat="1" ht="13.5" customHeight="1">
      <c r="A37" s="1318">
        <v>48</v>
      </c>
      <c r="B37" s="1320">
        <v>118</v>
      </c>
      <c r="C37" s="1319">
        <v>118</v>
      </c>
      <c r="D37" s="1319">
        <v>85</v>
      </c>
      <c r="E37" s="1320">
        <v>33</v>
      </c>
      <c r="F37" s="1319">
        <v>0</v>
      </c>
      <c r="G37" s="1319">
        <v>0</v>
      </c>
      <c r="H37" s="1319">
        <v>0</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row>
    <row r="38" spans="1:54" s="12" customFormat="1" ht="13.5" customHeight="1">
      <c r="A38" s="1318">
        <v>49</v>
      </c>
      <c r="B38" s="1320">
        <v>111</v>
      </c>
      <c r="C38" s="1319">
        <v>107</v>
      </c>
      <c r="D38" s="1319">
        <v>76</v>
      </c>
      <c r="E38" s="1320">
        <v>31</v>
      </c>
      <c r="F38" s="1319">
        <v>4</v>
      </c>
      <c r="G38" s="1319">
        <v>2</v>
      </c>
      <c r="H38" s="1319">
        <v>2</v>
      </c>
      <c r="I38" s="11"/>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row>
    <row r="39" spans="1:54" s="12" customFormat="1" ht="13.5" customHeight="1">
      <c r="A39" s="1318">
        <v>50</v>
      </c>
      <c r="B39" s="658">
        <v>125</v>
      </c>
      <c r="C39" s="1319">
        <v>125</v>
      </c>
      <c r="D39" s="1268">
        <v>96</v>
      </c>
      <c r="E39" s="658">
        <v>29</v>
      </c>
      <c r="F39" s="1319">
        <v>0</v>
      </c>
      <c r="G39" s="1268">
        <v>0</v>
      </c>
      <c r="H39" s="1268">
        <v>0</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row>
    <row r="40" spans="1:54" s="12" customFormat="1" ht="13.5" customHeight="1">
      <c r="A40" s="1318">
        <v>51</v>
      </c>
      <c r="B40" s="658">
        <v>132</v>
      </c>
      <c r="C40" s="1319">
        <v>131</v>
      </c>
      <c r="D40" s="1268">
        <v>104</v>
      </c>
      <c r="E40" s="658">
        <v>27</v>
      </c>
      <c r="F40" s="1319">
        <v>1</v>
      </c>
      <c r="G40" s="1268">
        <v>1</v>
      </c>
      <c r="H40" s="1268">
        <v>0</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row>
    <row r="41" spans="1:54" s="12" customFormat="1" ht="13.5" customHeight="1">
      <c r="A41" s="1318">
        <v>52</v>
      </c>
      <c r="B41" s="658">
        <v>157</v>
      </c>
      <c r="C41" s="1319">
        <v>154</v>
      </c>
      <c r="D41" s="1268">
        <v>126</v>
      </c>
      <c r="E41" s="658">
        <v>28</v>
      </c>
      <c r="F41" s="1319">
        <v>3</v>
      </c>
      <c r="G41" s="1268">
        <v>0</v>
      </c>
      <c r="H41" s="1268">
        <v>3</v>
      </c>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row>
    <row r="42" spans="1:54" s="12" customFormat="1" ht="13.5" customHeight="1">
      <c r="A42" s="1318">
        <v>53</v>
      </c>
      <c r="B42" s="658">
        <v>179</v>
      </c>
      <c r="C42" s="1319">
        <v>172</v>
      </c>
      <c r="D42" s="1268">
        <v>122</v>
      </c>
      <c r="E42" s="658">
        <v>50</v>
      </c>
      <c r="F42" s="1319">
        <v>7</v>
      </c>
      <c r="G42" s="1268">
        <v>6</v>
      </c>
      <c r="H42" s="1268">
        <v>1</v>
      </c>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row>
    <row r="43" spans="1:54" ht="13.5" customHeight="1">
      <c r="A43" s="1318">
        <v>54</v>
      </c>
      <c r="B43" s="658">
        <v>195</v>
      </c>
      <c r="C43" s="1319">
        <v>187</v>
      </c>
      <c r="D43" s="1268">
        <v>133</v>
      </c>
      <c r="E43" s="658">
        <v>54</v>
      </c>
      <c r="F43" s="1319">
        <v>8</v>
      </c>
      <c r="G43" s="1268">
        <v>4</v>
      </c>
      <c r="H43" s="1268">
        <v>4</v>
      </c>
    </row>
    <row r="44" spans="1:54" ht="13.5" customHeight="1">
      <c r="A44" s="1318">
        <v>55</v>
      </c>
      <c r="B44" s="658">
        <v>254</v>
      </c>
      <c r="C44" s="1319">
        <v>241</v>
      </c>
      <c r="D44" s="1268">
        <v>187</v>
      </c>
      <c r="E44" s="658">
        <v>54</v>
      </c>
      <c r="F44" s="1319">
        <v>13</v>
      </c>
      <c r="G44" s="1268">
        <v>8</v>
      </c>
      <c r="H44" s="1268">
        <v>5</v>
      </c>
    </row>
    <row r="45" spans="1:54" ht="13.5" customHeight="1">
      <c r="A45" s="1318">
        <v>56</v>
      </c>
      <c r="B45" s="658">
        <v>270</v>
      </c>
      <c r="C45" s="1319">
        <v>259</v>
      </c>
      <c r="D45" s="1268">
        <v>181</v>
      </c>
      <c r="E45" s="658">
        <v>78</v>
      </c>
      <c r="F45" s="1319">
        <v>11</v>
      </c>
      <c r="G45" s="1268">
        <v>9</v>
      </c>
      <c r="H45" s="1268">
        <v>2</v>
      </c>
    </row>
    <row r="46" spans="1:54" ht="13.5" customHeight="1">
      <c r="A46" s="1318">
        <v>57</v>
      </c>
      <c r="B46" s="658">
        <v>303</v>
      </c>
      <c r="C46" s="1319">
        <v>286</v>
      </c>
      <c r="D46" s="1268">
        <v>213</v>
      </c>
      <c r="E46" s="658">
        <v>73</v>
      </c>
      <c r="F46" s="1319">
        <v>17</v>
      </c>
      <c r="G46" s="1268">
        <v>10</v>
      </c>
      <c r="H46" s="1268">
        <v>7</v>
      </c>
    </row>
    <row r="47" spans="1:54" ht="13.5" customHeight="1">
      <c r="A47" s="1318">
        <v>58</v>
      </c>
      <c r="B47" s="658">
        <v>283</v>
      </c>
      <c r="C47" s="1319">
        <v>265</v>
      </c>
      <c r="D47" s="1268">
        <v>196</v>
      </c>
      <c r="E47" s="658">
        <v>69</v>
      </c>
      <c r="F47" s="1319">
        <v>18</v>
      </c>
      <c r="G47" s="1268">
        <v>14</v>
      </c>
      <c r="H47" s="1268">
        <v>4</v>
      </c>
    </row>
    <row r="48" spans="1:54" ht="13.5" customHeight="1">
      <c r="A48" s="1318">
        <v>59</v>
      </c>
      <c r="B48" s="658">
        <v>275</v>
      </c>
      <c r="C48" s="1319">
        <v>261</v>
      </c>
      <c r="D48" s="1268">
        <v>207</v>
      </c>
      <c r="E48" s="658">
        <v>54</v>
      </c>
      <c r="F48" s="1319">
        <v>14</v>
      </c>
      <c r="G48" s="1268">
        <v>10</v>
      </c>
      <c r="H48" s="1268">
        <v>4</v>
      </c>
    </row>
    <row r="49" spans="1:8" ht="13.5" customHeight="1">
      <c r="A49" s="1318">
        <v>60</v>
      </c>
      <c r="B49" s="658">
        <v>302</v>
      </c>
      <c r="C49" s="1319">
        <v>275</v>
      </c>
      <c r="D49" s="1268">
        <v>257</v>
      </c>
      <c r="E49" s="658">
        <v>18</v>
      </c>
      <c r="F49" s="1319">
        <v>27</v>
      </c>
      <c r="G49" s="1268">
        <v>24</v>
      </c>
      <c r="H49" s="1268">
        <v>3</v>
      </c>
    </row>
    <row r="50" spans="1:8" ht="13.5" customHeight="1">
      <c r="A50" s="1318">
        <v>61</v>
      </c>
      <c r="B50" s="658">
        <v>294</v>
      </c>
      <c r="C50" s="1319">
        <v>273</v>
      </c>
      <c r="D50" s="1268">
        <v>268</v>
      </c>
      <c r="E50" s="658">
        <v>5</v>
      </c>
      <c r="F50" s="1319">
        <v>21</v>
      </c>
      <c r="G50" s="1268">
        <v>19</v>
      </c>
      <c r="H50" s="1268">
        <v>2</v>
      </c>
    </row>
    <row r="51" spans="1:8" ht="13.5" customHeight="1">
      <c r="A51" s="1318">
        <v>62</v>
      </c>
      <c r="B51" s="658">
        <v>260</v>
      </c>
      <c r="C51" s="1319">
        <v>246</v>
      </c>
      <c r="D51" s="1268">
        <v>242</v>
      </c>
      <c r="E51" s="658">
        <v>4</v>
      </c>
      <c r="F51" s="1319">
        <v>14</v>
      </c>
      <c r="G51" s="1268">
        <v>14</v>
      </c>
      <c r="H51" s="1268">
        <v>0</v>
      </c>
    </row>
    <row r="52" spans="1:8" ht="13.5" customHeight="1">
      <c r="A52" s="1318">
        <v>63</v>
      </c>
      <c r="B52" s="658">
        <v>257</v>
      </c>
      <c r="C52" s="1319">
        <v>234</v>
      </c>
      <c r="D52" s="1268">
        <v>233</v>
      </c>
      <c r="E52" s="658">
        <v>1</v>
      </c>
      <c r="F52" s="1319">
        <v>23</v>
      </c>
      <c r="G52" s="1268">
        <v>22</v>
      </c>
      <c r="H52" s="1268">
        <v>1</v>
      </c>
    </row>
    <row r="53" spans="1:8" ht="13.5" customHeight="1">
      <c r="A53" s="1318">
        <v>64</v>
      </c>
      <c r="B53" s="658">
        <v>156</v>
      </c>
      <c r="C53" s="1319">
        <v>147</v>
      </c>
      <c r="D53" s="1268">
        <v>146</v>
      </c>
      <c r="E53" s="658">
        <v>1</v>
      </c>
      <c r="F53" s="1319">
        <v>9</v>
      </c>
      <c r="G53" s="1268">
        <v>9</v>
      </c>
      <c r="H53" s="1268">
        <v>0</v>
      </c>
    </row>
    <row r="54" spans="1:8">
      <c r="A54" s="6"/>
      <c r="B54" s="6"/>
      <c r="C54" s="6"/>
      <c r="D54" s="6"/>
      <c r="E54" s="6"/>
      <c r="F54" s="6"/>
      <c r="G54" s="6"/>
      <c r="H54" s="6"/>
    </row>
    <row r="55" spans="1:8">
      <c r="A55" s="171" t="s">
        <v>18</v>
      </c>
      <c r="B55" s="6"/>
      <c r="C55" s="6"/>
      <c r="D55" s="6"/>
      <c r="E55" s="6"/>
      <c r="F55" s="6"/>
      <c r="G55" s="6"/>
      <c r="H55" s="6"/>
    </row>
    <row r="56" spans="1:8">
      <c r="A56" s="301" t="s">
        <v>511</v>
      </c>
      <c r="B56" s="6"/>
      <c r="C56" s="6"/>
      <c r="D56" s="6"/>
      <c r="E56" s="6"/>
      <c r="F56" s="6"/>
      <c r="G56" s="6"/>
      <c r="H56" s="6"/>
    </row>
    <row r="57" spans="1:8">
      <c r="A57" s="19" t="s">
        <v>513</v>
      </c>
      <c r="B57" s="6"/>
      <c r="C57" s="6"/>
      <c r="D57" s="6"/>
      <c r="E57" s="6"/>
      <c r="F57" s="6"/>
      <c r="G57" s="6"/>
      <c r="H57" s="6"/>
    </row>
    <row r="58" spans="1:8">
      <c r="A58" s="19" t="s">
        <v>1258</v>
      </c>
      <c r="B58" s="6"/>
      <c r="C58" s="6"/>
      <c r="D58" s="6"/>
      <c r="E58" s="6"/>
      <c r="F58" s="6"/>
      <c r="G58" s="6"/>
      <c r="H58" s="6"/>
    </row>
    <row r="59" spans="1:8">
      <c r="A59" s="19"/>
      <c r="B59" s="6"/>
      <c r="C59" s="6"/>
      <c r="D59" s="6"/>
      <c r="E59" s="6"/>
      <c r="F59" s="6"/>
      <c r="G59" s="6"/>
      <c r="H59" s="6"/>
    </row>
    <row r="60" spans="1:8">
      <c r="A60" s="19" t="s">
        <v>363</v>
      </c>
      <c r="B60" s="6"/>
      <c r="C60" s="6"/>
      <c r="D60" s="6"/>
      <c r="E60" s="6"/>
      <c r="F60" s="6"/>
      <c r="G60" s="6"/>
      <c r="H60" s="6"/>
    </row>
    <row r="61" spans="1:8">
      <c r="A61" s="6"/>
      <c r="B61" s="6"/>
      <c r="C61" s="6"/>
      <c r="D61" s="6"/>
      <c r="E61" s="6"/>
      <c r="F61" s="6"/>
      <c r="G61" s="6"/>
      <c r="H61" s="6"/>
    </row>
    <row r="62" spans="1:8">
      <c r="A62" s="6"/>
      <c r="B62" s="6"/>
      <c r="C62" s="6"/>
      <c r="D62" s="6"/>
      <c r="E62" s="6"/>
      <c r="F62" s="6"/>
      <c r="G62" s="6"/>
      <c r="H62" s="6"/>
    </row>
    <row r="63" spans="1:8">
      <c r="A63" s="6"/>
      <c r="B63" s="6"/>
      <c r="C63" s="6"/>
      <c r="D63" s="6"/>
      <c r="E63" s="6"/>
      <c r="F63" s="6"/>
      <c r="G63" s="6"/>
      <c r="H63" s="6"/>
    </row>
    <row r="64" spans="1:8">
      <c r="A64" s="6"/>
      <c r="B64" s="6"/>
      <c r="C64" s="6"/>
      <c r="D64" s="6"/>
      <c r="E64" s="6"/>
      <c r="F64" s="6"/>
      <c r="G64" s="6"/>
      <c r="H64" s="6"/>
    </row>
    <row r="65" spans="1:8">
      <c r="A65" s="6"/>
      <c r="B65" s="6"/>
      <c r="C65" s="6"/>
      <c r="D65" s="6"/>
      <c r="E65" s="6"/>
      <c r="F65" s="6"/>
      <c r="G65" s="6"/>
      <c r="H65" s="6"/>
    </row>
    <row r="66" spans="1:8">
      <c r="A66" s="6"/>
      <c r="B66" s="6"/>
      <c r="C66" s="6"/>
      <c r="D66" s="6"/>
      <c r="E66" s="6"/>
      <c r="F66" s="6"/>
      <c r="G66" s="6"/>
      <c r="H66" s="6"/>
    </row>
    <row r="67" spans="1:8">
      <c r="A67" s="6"/>
      <c r="B67" s="6"/>
      <c r="C67" s="6"/>
      <c r="D67" s="6"/>
      <c r="E67" s="6"/>
      <c r="F67" s="6"/>
      <c r="G67" s="6"/>
      <c r="H67" s="6"/>
    </row>
    <row r="68" spans="1:8">
      <c r="A68" s="6"/>
      <c r="B68" s="6"/>
      <c r="C68" s="6"/>
      <c r="D68" s="6"/>
      <c r="E68" s="6"/>
      <c r="F68" s="6"/>
      <c r="G68" s="6"/>
      <c r="H68" s="6"/>
    </row>
    <row r="69" spans="1:8">
      <c r="A69" s="6"/>
      <c r="B69" s="6"/>
      <c r="C69" s="6"/>
      <c r="D69" s="6"/>
      <c r="E69" s="6"/>
      <c r="F69" s="6"/>
      <c r="G69" s="6"/>
      <c r="H69" s="6"/>
    </row>
    <row r="70" spans="1:8">
      <c r="A70" s="6"/>
      <c r="B70" s="6"/>
      <c r="C70" s="6"/>
      <c r="D70" s="6"/>
      <c r="E70" s="6"/>
      <c r="F70" s="6"/>
      <c r="G70" s="6"/>
      <c r="H70" s="6"/>
    </row>
    <row r="71" spans="1:8">
      <c r="A71" s="6"/>
      <c r="B71" s="6"/>
      <c r="C71" s="6"/>
      <c r="D71" s="6"/>
      <c r="E71" s="6"/>
      <c r="F71" s="6"/>
      <c r="G71" s="6"/>
      <c r="H71" s="6"/>
    </row>
    <row r="72" spans="1:8">
      <c r="A72" s="6"/>
      <c r="B72" s="6"/>
      <c r="C72" s="6"/>
      <c r="D72" s="6"/>
      <c r="E72" s="6"/>
      <c r="F72" s="6"/>
      <c r="G72" s="6"/>
      <c r="H72" s="6"/>
    </row>
    <row r="73" spans="1:8">
      <c r="A73" s="6"/>
      <c r="B73" s="6"/>
      <c r="C73" s="6"/>
      <c r="D73" s="6"/>
      <c r="E73" s="6"/>
      <c r="F73" s="6"/>
      <c r="G73" s="6"/>
      <c r="H73" s="6"/>
    </row>
    <row r="74" spans="1:8">
      <c r="A74" s="6"/>
      <c r="B74" s="6"/>
      <c r="C74" s="6"/>
      <c r="D74" s="6"/>
      <c r="E74" s="6"/>
      <c r="F74" s="6"/>
      <c r="G74" s="6"/>
      <c r="H74" s="6"/>
    </row>
    <row r="75" spans="1:8">
      <c r="A75" s="6"/>
      <c r="B75" s="6"/>
      <c r="C75" s="6"/>
      <c r="D75" s="6"/>
      <c r="E75" s="6"/>
      <c r="F75" s="6"/>
      <c r="G75" s="6"/>
      <c r="H75" s="6"/>
    </row>
    <row r="76" spans="1:8">
      <c r="A76" s="6"/>
      <c r="B76" s="6"/>
      <c r="C76" s="6"/>
      <c r="D76" s="6"/>
      <c r="E76" s="6"/>
      <c r="F76" s="6"/>
      <c r="G76" s="6"/>
      <c r="H76" s="6"/>
    </row>
    <row r="77" spans="1:8">
      <c r="A77" s="6"/>
      <c r="B77" s="6"/>
      <c r="C77" s="6"/>
      <c r="D77" s="6"/>
      <c r="E77" s="6"/>
      <c r="F77" s="6"/>
      <c r="G77" s="6"/>
      <c r="H77" s="6"/>
    </row>
    <row r="78" spans="1:8">
      <c r="A78" s="6"/>
      <c r="B78" s="6"/>
      <c r="C78" s="6"/>
      <c r="D78" s="6"/>
      <c r="E78" s="6"/>
      <c r="F78" s="6"/>
      <c r="G78" s="6"/>
      <c r="H78" s="6"/>
    </row>
    <row r="79" spans="1:8">
      <c r="A79" s="6"/>
      <c r="B79" s="6"/>
      <c r="C79" s="6"/>
      <c r="D79" s="6"/>
      <c r="E79" s="6"/>
      <c r="F79" s="6"/>
      <c r="G79" s="6"/>
      <c r="H79" s="6"/>
    </row>
    <row r="80" spans="1:8">
      <c r="A80" s="6"/>
      <c r="B80" s="6"/>
      <c r="C80" s="6"/>
      <c r="D80" s="6"/>
      <c r="E80" s="6"/>
      <c r="F80" s="6"/>
      <c r="G80" s="6"/>
      <c r="H80" s="6"/>
    </row>
    <row r="81" spans="1:8">
      <c r="A81" s="6"/>
      <c r="B81" s="6"/>
      <c r="C81" s="6"/>
      <c r="D81" s="6"/>
      <c r="E81" s="6"/>
      <c r="F81" s="6"/>
      <c r="G81" s="6"/>
      <c r="H81" s="6"/>
    </row>
    <row r="82" spans="1:8">
      <c r="A82" s="6"/>
      <c r="B82" s="6"/>
      <c r="C82" s="6"/>
      <c r="D82" s="6"/>
      <c r="E82" s="6"/>
      <c r="F82" s="6"/>
      <c r="G82" s="6"/>
      <c r="H82" s="6"/>
    </row>
    <row r="83" spans="1:8">
      <c r="A83" s="6"/>
      <c r="B83" s="6"/>
      <c r="C83" s="6"/>
      <c r="D83" s="6"/>
      <c r="E83" s="6"/>
      <c r="F83" s="6"/>
      <c r="G83" s="6"/>
      <c r="H83" s="6"/>
    </row>
    <row r="84" spans="1:8">
      <c r="A84" s="6"/>
      <c r="B84" s="6"/>
      <c r="C84" s="6"/>
      <c r="D84" s="6"/>
      <c r="E84" s="6"/>
      <c r="F84" s="6"/>
      <c r="G84" s="6"/>
      <c r="H84" s="6"/>
    </row>
    <row r="85" spans="1:8">
      <c r="A85" s="6"/>
      <c r="B85" s="6"/>
      <c r="C85" s="6"/>
      <c r="D85" s="6"/>
      <c r="E85" s="6"/>
      <c r="F85" s="6"/>
      <c r="G85" s="6"/>
      <c r="H85" s="6"/>
    </row>
    <row r="86" spans="1:8">
      <c r="A86" s="6"/>
      <c r="B86" s="6"/>
      <c r="C86" s="6"/>
      <c r="D86" s="6"/>
      <c r="E86" s="6"/>
      <c r="F86" s="6"/>
      <c r="G86" s="6"/>
      <c r="H86" s="6"/>
    </row>
    <row r="87" spans="1:8">
      <c r="A87" s="6"/>
      <c r="B87" s="6"/>
      <c r="C87" s="6"/>
      <c r="D87" s="6"/>
      <c r="E87" s="6"/>
      <c r="F87" s="6"/>
      <c r="G87" s="6"/>
      <c r="H87" s="6"/>
    </row>
    <row r="88" spans="1:8">
      <c r="A88" s="6"/>
      <c r="B88" s="6"/>
      <c r="C88" s="6"/>
      <c r="D88" s="6"/>
      <c r="E88" s="6"/>
      <c r="F88" s="6"/>
      <c r="G88" s="6"/>
      <c r="H88" s="6"/>
    </row>
    <row r="89" spans="1:8">
      <c r="A89" s="6"/>
      <c r="B89" s="6"/>
      <c r="C89" s="6"/>
      <c r="D89" s="6"/>
      <c r="E89" s="6"/>
      <c r="F89" s="6"/>
      <c r="G89" s="6"/>
      <c r="H89" s="6"/>
    </row>
    <row r="90" spans="1:8">
      <c r="A90" s="6"/>
      <c r="B90" s="6"/>
      <c r="C90" s="6"/>
      <c r="D90" s="6"/>
      <c r="E90" s="6"/>
      <c r="F90" s="6"/>
      <c r="G90" s="6"/>
      <c r="H90" s="6"/>
    </row>
    <row r="91" spans="1:8">
      <c r="A91" s="6"/>
      <c r="B91" s="6"/>
      <c r="C91" s="6"/>
      <c r="D91" s="6"/>
      <c r="E91" s="6"/>
      <c r="F91" s="6"/>
      <c r="G91" s="6"/>
      <c r="H91" s="6"/>
    </row>
    <row r="92" spans="1:8">
      <c r="A92" s="6"/>
      <c r="B92" s="6"/>
      <c r="C92" s="6"/>
      <c r="D92" s="6"/>
      <c r="E92" s="6"/>
      <c r="F92" s="6"/>
      <c r="G92" s="6"/>
      <c r="H92" s="6"/>
    </row>
    <row r="93" spans="1:8">
      <c r="A93" s="6"/>
      <c r="B93" s="6"/>
      <c r="C93" s="6"/>
      <c r="D93" s="6"/>
      <c r="E93" s="6"/>
      <c r="F93" s="6"/>
      <c r="G93" s="6"/>
      <c r="H93" s="6"/>
    </row>
    <row r="94" spans="1:8">
      <c r="A94" s="6"/>
      <c r="B94" s="6"/>
      <c r="C94" s="6"/>
      <c r="D94" s="6"/>
      <c r="E94" s="6"/>
      <c r="F94" s="6"/>
      <c r="G94" s="6"/>
      <c r="H94" s="6"/>
    </row>
    <row r="95" spans="1:8">
      <c r="A95" s="6"/>
      <c r="B95" s="6"/>
      <c r="C95" s="6"/>
      <c r="D95" s="6"/>
      <c r="E95" s="6"/>
      <c r="F95" s="6"/>
      <c r="G95" s="6"/>
      <c r="H95" s="6"/>
    </row>
    <row r="96" spans="1:8">
      <c r="A96" s="6"/>
      <c r="B96" s="6"/>
      <c r="C96" s="6"/>
      <c r="D96" s="6"/>
      <c r="E96" s="6"/>
      <c r="F96" s="6"/>
      <c r="G96" s="6"/>
      <c r="H96" s="6"/>
    </row>
    <row r="97" spans="1:8">
      <c r="A97" s="6"/>
      <c r="B97" s="6"/>
      <c r="C97" s="6"/>
      <c r="D97" s="6"/>
      <c r="E97" s="6"/>
      <c r="F97" s="6"/>
      <c r="G97" s="6"/>
      <c r="H97" s="6"/>
    </row>
    <row r="98" spans="1:8">
      <c r="A98" s="6"/>
      <c r="B98" s="6"/>
      <c r="C98" s="6"/>
      <c r="D98" s="6"/>
      <c r="E98" s="6"/>
      <c r="F98" s="6"/>
      <c r="G98" s="6"/>
      <c r="H98" s="6"/>
    </row>
    <row r="99" spans="1:8">
      <c r="A99" s="6"/>
      <c r="B99" s="6"/>
      <c r="C99" s="6"/>
      <c r="D99" s="6"/>
      <c r="E99" s="6"/>
      <c r="F99" s="6"/>
      <c r="G99" s="6"/>
      <c r="H99" s="6"/>
    </row>
    <row r="100" spans="1:8">
      <c r="A100" s="6"/>
      <c r="B100" s="6"/>
      <c r="C100" s="6"/>
      <c r="D100" s="6"/>
      <c r="E100" s="6"/>
      <c r="F100" s="6"/>
      <c r="G100" s="6"/>
      <c r="H100" s="6"/>
    </row>
    <row r="101" spans="1:8">
      <c r="A101" s="6"/>
      <c r="B101" s="6"/>
      <c r="C101" s="6"/>
      <c r="D101" s="6"/>
      <c r="E101" s="6"/>
      <c r="F101" s="6"/>
      <c r="G101" s="6"/>
      <c r="H101" s="6"/>
    </row>
    <row r="102" spans="1:8">
      <c r="A102" s="6"/>
      <c r="B102" s="6"/>
      <c r="C102" s="6"/>
      <c r="D102" s="6"/>
      <c r="E102" s="6"/>
      <c r="F102" s="6"/>
      <c r="G102" s="6"/>
      <c r="H102" s="6"/>
    </row>
    <row r="103" spans="1:8">
      <c r="A103" s="6"/>
      <c r="B103" s="6"/>
      <c r="C103" s="6"/>
      <c r="D103" s="6"/>
      <c r="E103" s="6"/>
      <c r="F103" s="6"/>
      <c r="G103" s="6"/>
      <c r="H103" s="6"/>
    </row>
    <row r="104" spans="1:8">
      <c r="A104" s="6"/>
      <c r="B104" s="6"/>
      <c r="C104" s="6"/>
      <c r="D104" s="6"/>
      <c r="E104" s="6"/>
      <c r="F104" s="6"/>
      <c r="G104" s="6"/>
      <c r="H104" s="6"/>
    </row>
    <row r="105" spans="1:8">
      <c r="A105" s="6"/>
      <c r="B105" s="6"/>
      <c r="C105" s="6"/>
      <c r="D105" s="6"/>
      <c r="E105" s="6"/>
      <c r="F105" s="6"/>
      <c r="G105" s="6"/>
      <c r="H105" s="6"/>
    </row>
    <row r="106" spans="1:8">
      <c r="A106" s="6"/>
      <c r="B106" s="6"/>
      <c r="C106" s="6"/>
      <c r="D106" s="6"/>
      <c r="E106" s="6"/>
      <c r="F106" s="6"/>
      <c r="G106" s="6"/>
      <c r="H106" s="6"/>
    </row>
    <row r="107" spans="1:8">
      <c r="A107" s="6"/>
      <c r="B107" s="6"/>
      <c r="C107" s="6"/>
      <c r="D107" s="6"/>
      <c r="E107" s="6"/>
      <c r="F107" s="6"/>
      <c r="G107" s="6"/>
      <c r="H107" s="6"/>
    </row>
    <row r="108" spans="1:8">
      <c r="A108" s="6"/>
      <c r="B108" s="6"/>
      <c r="C108" s="6"/>
      <c r="D108" s="6"/>
      <c r="E108" s="6"/>
      <c r="F108" s="6"/>
      <c r="G108" s="6"/>
      <c r="H108" s="6"/>
    </row>
    <row r="109" spans="1:8">
      <c r="A109" s="6"/>
      <c r="B109" s="6"/>
      <c r="C109" s="6"/>
      <c r="D109" s="6"/>
      <c r="E109" s="6"/>
      <c r="F109" s="6"/>
      <c r="G109" s="6"/>
      <c r="H109" s="6"/>
    </row>
    <row r="110" spans="1:8">
      <c r="A110" s="6"/>
      <c r="B110" s="6"/>
      <c r="C110" s="6"/>
      <c r="D110" s="6"/>
      <c r="E110" s="6"/>
      <c r="F110" s="6"/>
      <c r="G110" s="6"/>
      <c r="H110" s="6"/>
    </row>
    <row r="111" spans="1:8">
      <c r="A111" s="6"/>
      <c r="B111" s="6"/>
      <c r="C111" s="6"/>
      <c r="D111" s="6"/>
      <c r="E111" s="6"/>
      <c r="F111" s="6"/>
      <c r="G111" s="6"/>
      <c r="H111" s="6"/>
    </row>
    <row r="112" spans="1:8">
      <c r="A112" s="6"/>
      <c r="B112" s="6"/>
      <c r="C112" s="6"/>
      <c r="D112" s="6"/>
      <c r="E112" s="6"/>
      <c r="F112" s="6"/>
      <c r="G112" s="6"/>
      <c r="H112" s="6"/>
    </row>
    <row r="113" spans="1:8">
      <c r="A113" s="6"/>
      <c r="B113" s="6"/>
      <c r="C113" s="6"/>
      <c r="D113" s="6"/>
      <c r="E113" s="6"/>
      <c r="F113" s="6"/>
      <c r="G113" s="6"/>
      <c r="H113" s="6"/>
    </row>
    <row r="114" spans="1:8">
      <c r="A114" s="6"/>
      <c r="B114" s="6"/>
      <c r="C114" s="6"/>
      <c r="D114" s="6"/>
      <c r="E114" s="6"/>
      <c r="F114" s="6"/>
      <c r="G114" s="6"/>
      <c r="H114" s="6"/>
    </row>
    <row r="115" spans="1:8">
      <c r="A115" s="6"/>
      <c r="B115" s="6"/>
      <c r="C115" s="6"/>
      <c r="D115" s="6"/>
      <c r="E115" s="6"/>
      <c r="F115" s="6"/>
      <c r="G115" s="6"/>
      <c r="H115" s="6"/>
    </row>
    <row r="116" spans="1:8">
      <c r="A116" s="6"/>
      <c r="B116" s="6"/>
      <c r="C116" s="6"/>
      <c r="D116" s="6"/>
      <c r="E116" s="6"/>
      <c r="F116" s="6"/>
      <c r="G116" s="6"/>
      <c r="H116" s="6"/>
    </row>
    <row r="117" spans="1:8">
      <c r="A117" s="6"/>
      <c r="B117" s="6"/>
      <c r="C117" s="6"/>
      <c r="D117" s="6"/>
      <c r="E117" s="6"/>
      <c r="F117" s="6"/>
      <c r="G117" s="6"/>
      <c r="H117" s="6"/>
    </row>
    <row r="118" spans="1:8">
      <c r="A118" s="6"/>
      <c r="B118" s="6"/>
      <c r="C118" s="6"/>
      <c r="D118" s="6"/>
      <c r="E118" s="6"/>
      <c r="F118" s="6"/>
      <c r="G118" s="6"/>
      <c r="H118" s="6"/>
    </row>
    <row r="119" spans="1:8">
      <c r="A119" s="6"/>
      <c r="B119" s="6"/>
      <c r="C119" s="6"/>
      <c r="D119" s="6"/>
      <c r="E119" s="6"/>
      <c r="F119" s="6"/>
      <c r="G119" s="6"/>
      <c r="H119" s="6"/>
    </row>
    <row r="120" spans="1:8">
      <c r="A120" s="6"/>
      <c r="B120" s="6"/>
      <c r="C120" s="6"/>
      <c r="D120" s="6"/>
      <c r="E120" s="6"/>
      <c r="F120" s="6"/>
      <c r="G120" s="6"/>
      <c r="H120" s="6"/>
    </row>
    <row r="121" spans="1:8">
      <c r="A121" s="6"/>
      <c r="B121" s="6"/>
      <c r="C121" s="6"/>
      <c r="D121" s="6"/>
      <c r="E121" s="6"/>
      <c r="F121" s="6"/>
      <c r="G121" s="6"/>
      <c r="H121" s="6"/>
    </row>
    <row r="122" spans="1:8">
      <c r="A122" s="6"/>
      <c r="B122" s="6"/>
      <c r="C122" s="6"/>
      <c r="D122" s="6"/>
      <c r="E122" s="6"/>
      <c r="F122" s="6"/>
      <c r="G122" s="6"/>
      <c r="H122" s="6"/>
    </row>
    <row r="123" spans="1:8">
      <c r="A123" s="6"/>
      <c r="B123" s="6"/>
      <c r="C123" s="6"/>
      <c r="D123" s="6"/>
      <c r="E123" s="6"/>
      <c r="F123" s="6"/>
      <c r="G123" s="6"/>
      <c r="H123" s="6"/>
    </row>
    <row r="124" spans="1:8">
      <c r="A124" s="6"/>
      <c r="B124" s="6"/>
      <c r="C124" s="6"/>
      <c r="D124" s="6"/>
      <c r="E124" s="6"/>
      <c r="F124" s="6"/>
      <c r="G124" s="6"/>
      <c r="H124" s="6"/>
    </row>
    <row r="125" spans="1:8">
      <c r="A125" s="6"/>
      <c r="B125" s="6"/>
      <c r="C125" s="6"/>
      <c r="D125" s="6"/>
      <c r="E125" s="6"/>
      <c r="F125" s="6"/>
      <c r="G125" s="6"/>
      <c r="H125" s="6"/>
    </row>
    <row r="126" spans="1:8">
      <c r="A126" s="6"/>
      <c r="B126" s="6"/>
      <c r="C126" s="6"/>
      <c r="D126" s="6"/>
      <c r="E126" s="6"/>
      <c r="F126" s="6"/>
      <c r="G126" s="6"/>
      <c r="H126" s="6"/>
    </row>
    <row r="127" spans="1:8">
      <c r="A127" s="6"/>
      <c r="B127" s="6"/>
      <c r="C127" s="6"/>
      <c r="D127" s="6"/>
      <c r="E127" s="6"/>
      <c r="F127" s="6"/>
      <c r="G127" s="6"/>
      <c r="H127" s="6"/>
    </row>
    <row r="128" spans="1:8">
      <c r="A128" s="6"/>
      <c r="B128" s="6"/>
      <c r="C128" s="6"/>
      <c r="D128" s="6"/>
      <c r="E128" s="6"/>
      <c r="F128" s="6"/>
      <c r="G128" s="6"/>
      <c r="H128" s="6"/>
    </row>
    <row r="129" spans="1:8">
      <c r="A129" s="6"/>
      <c r="B129" s="6"/>
      <c r="C129" s="6"/>
      <c r="D129" s="6"/>
      <c r="E129" s="6"/>
      <c r="F129" s="6"/>
      <c r="G129" s="6"/>
      <c r="H129" s="6"/>
    </row>
    <row r="130" spans="1:8">
      <c r="A130" s="6"/>
      <c r="B130" s="6"/>
      <c r="C130" s="6"/>
      <c r="D130" s="6"/>
      <c r="E130" s="6"/>
      <c r="F130" s="6"/>
      <c r="G130" s="6"/>
      <c r="H130" s="6"/>
    </row>
    <row r="131" spans="1:8">
      <c r="A131" s="6"/>
      <c r="B131" s="6"/>
      <c r="C131" s="6"/>
      <c r="D131" s="6"/>
      <c r="E131" s="6"/>
      <c r="F131" s="6"/>
      <c r="G131" s="6"/>
      <c r="H131" s="6"/>
    </row>
    <row r="132" spans="1:8">
      <c r="A132" s="6"/>
      <c r="B132" s="6"/>
      <c r="C132" s="6"/>
      <c r="D132" s="6"/>
      <c r="E132" s="6"/>
      <c r="F132" s="6"/>
      <c r="G132" s="6"/>
      <c r="H132" s="6"/>
    </row>
    <row r="133" spans="1:8">
      <c r="A133" s="6"/>
      <c r="B133" s="6"/>
      <c r="C133" s="6"/>
      <c r="D133" s="6"/>
      <c r="E133" s="6"/>
      <c r="F133" s="6"/>
      <c r="G133" s="6"/>
      <c r="H133" s="6"/>
    </row>
    <row r="134" spans="1:8">
      <c r="A134" s="6"/>
      <c r="B134" s="6"/>
      <c r="C134" s="6"/>
      <c r="D134" s="6"/>
      <c r="E134" s="6"/>
      <c r="F134" s="6"/>
      <c r="G134" s="6"/>
      <c r="H134" s="6"/>
    </row>
    <row r="135" spans="1:8">
      <c r="A135" s="6"/>
      <c r="B135" s="6"/>
      <c r="C135" s="6"/>
      <c r="D135" s="6"/>
      <c r="E135" s="6"/>
      <c r="F135" s="6"/>
      <c r="G135" s="6"/>
      <c r="H135" s="6"/>
    </row>
    <row r="136" spans="1:8">
      <c r="A136" s="6"/>
      <c r="B136" s="6"/>
      <c r="C136" s="6"/>
      <c r="D136" s="6"/>
      <c r="E136" s="6"/>
      <c r="F136" s="6"/>
      <c r="G136" s="6"/>
      <c r="H136" s="6"/>
    </row>
    <row r="137" spans="1:8">
      <c r="A137" s="6"/>
      <c r="B137" s="6"/>
      <c r="C137" s="6"/>
      <c r="D137" s="6"/>
      <c r="E137" s="6"/>
      <c r="F137" s="6"/>
      <c r="G137" s="6"/>
      <c r="H137" s="6"/>
    </row>
    <row r="138" spans="1:8">
      <c r="A138" s="6"/>
      <c r="B138" s="6"/>
      <c r="C138" s="6"/>
      <c r="D138" s="6"/>
      <c r="E138" s="6"/>
      <c r="F138" s="6"/>
      <c r="G138" s="6"/>
      <c r="H138" s="6"/>
    </row>
    <row r="139" spans="1:8">
      <c r="A139" s="6"/>
      <c r="B139" s="6"/>
      <c r="C139" s="6"/>
      <c r="D139" s="6"/>
      <c r="E139" s="6"/>
      <c r="F139" s="6"/>
      <c r="G139" s="6"/>
      <c r="H139" s="6"/>
    </row>
    <row r="140" spans="1:8">
      <c r="A140" s="6"/>
      <c r="B140" s="6"/>
      <c r="C140" s="6"/>
      <c r="D140" s="6"/>
      <c r="E140" s="6"/>
      <c r="F140" s="6"/>
      <c r="G140" s="6"/>
      <c r="H140" s="6"/>
    </row>
    <row r="141" spans="1:8">
      <c r="A141" s="6"/>
      <c r="B141" s="6"/>
      <c r="C141" s="6"/>
      <c r="D141" s="6"/>
      <c r="E141" s="6"/>
      <c r="F141" s="6"/>
      <c r="G141" s="6"/>
      <c r="H141" s="6"/>
    </row>
    <row r="142" spans="1:8">
      <c r="A142" s="6"/>
      <c r="B142" s="6"/>
      <c r="C142" s="6"/>
      <c r="D142" s="6"/>
      <c r="E142" s="6"/>
      <c r="F142" s="6"/>
      <c r="G142" s="6"/>
      <c r="H142" s="6"/>
    </row>
    <row r="143" spans="1:8">
      <c r="A143" s="6"/>
      <c r="B143" s="6"/>
      <c r="C143" s="6"/>
      <c r="D143" s="6"/>
      <c r="E143" s="6"/>
      <c r="F143" s="6"/>
      <c r="G143" s="6"/>
      <c r="H143" s="6"/>
    </row>
    <row r="144" spans="1:8">
      <c r="A144" s="6"/>
      <c r="B144" s="6"/>
      <c r="C144" s="6"/>
      <c r="D144" s="6"/>
      <c r="E144" s="6"/>
      <c r="F144" s="6"/>
      <c r="G144" s="6"/>
      <c r="H144" s="6"/>
    </row>
    <row r="145" spans="1:8">
      <c r="A145" s="6"/>
      <c r="B145" s="6"/>
      <c r="C145" s="6"/>
      <c r="D145" s="6"/>
      <c r="E145" s="6"/>
      <c r="F145" s="6"/>
      <c r="G145" s="6"/>
      <c r="H145" s="6"/>
    </row>
    <row r="146" spans="1:8">
      <c r="A146" s="6"/>
      <c r="B146" s="6"/>
      <c r="C146" s="6"/>
      <c r="D146" s="6"/>
      <c r="E146" s="6"/>
      <c r="F146" s="6"/>
      <c r="G146" s="6"/>
      <c r="H146" s="6"/>
    </row>
    <row r="147" spans="1:8">
      <c r="A147" s="6"/>
      <c r="B147" s="6"/>
      <c r="C147" s="6"/>
      <c r="D147" s="6"/>
      <c r="E147" s="6"/>
      <c r="F147" s="6"/>
      <c r="G147" s="6"/>
      <c r="H147" s="6"/>
    </row>
    <row r="148" spans="1:8">
      <c r="A148" s="6"/>
      <c r="B148" s="6"/>
      <c r="C148" s="6"/>
      <c r="D148" s="6"/>
      <c r="E148" s="6"/>
      <c r="F148" s="6"/>
      <c r="G148" s="6"/>
      <c r="H148" s="6"/>
    </row>
    <row r="149" spans="1:8">
      <c r="A149" s="6"/>
      <c r="B149" s="6"/>
      <c r="C149" s="6"/>
      <c r="D149" s="6"/>
      <c r="E149" s="6"/>
      <c r="F149" s="6"/>
      <c r="G149" s="6"/>
      <c r="H149" s="6"/>
    </row>
    <row r="150" spans="1:8">
      <c r="A150" s="6"/>
      <c r="B150" s="6"/>
      <c r="C150" s="6"/>
      <c r="D150" s="6"/>
      <c r="E150" s="6"/>
      <c r="F150" s="6"/>
      <c r="G150" s="6"/>
      <c r="H150" s="6"/>
    </row>
    <row r="151" spans="1:8">
      <c r="A151" s="6"/>
      <c r="B151" s="6"/>
      <c r="C151" s="6"/>
      <c r="D151" s="6"/>
      <c r="E151" s="6"/>
      <c r="F151" s="6"/>
      <c r="G151" s="6"/>
      <c r="H151" s="6"/>
    </row>
    <row r="152" spans="1:8">
      <c r="A152" s="6"/>
      <c r="B152" s="6"/>
      <c r="C152" s="6"/>
      <c r="D152" s="6"/>
      <c r="E152" s="6"/>
      <c r="F152" s="6"/>
      <c r="G152" s="6"/>
      <c r="H152" s="6"/>
    </row>
    <row r="153" spans="1:8">
      <c r="A153" s="6"/>
      <c r="B153" s="6"/>
      <c r="C153" s="6"/>
      <c r="D153" s="6"/>
      <c r="E153" s="6"/>
      <c r="F153" s="6"/>
      <c r="G153" s="6"/>
      <c r="H153" s="6"/>
    </row>
    <row r="154" spans="1:8">
      <c r="A154" s="6"/>
      <c r="B154" s="6"/>
      <c r="C154" s="6"/>
      <c r="D154" s="6"/>
      <c r="E154" s="6"/>
      <c r="F154" s="6"/>
      <c r="G154" s="6"/>
      <c r="H154" s="6"/>
    </row>
    <row r="155" spans="1:8">
      <c r="A155" s="6"/>
      <c r="B155" s="6"/>
      <c r="C155" s="6"/>
      <c r="D155" s="6"/>
      <c r="E155" s="6"/>
      <c r="F155" s="6"/>
      <c r="G155" s="6"/>
      <c r="H155" s="6"/>
    </row>
    <row r="156" spans="1:8">
      <c r="A156" s="6"/>
      <c r="B156" s="6"/>
      <c r="C156" s="6"/>
      <c r="D156" s="6"/>
      <c r="E156" s="6"/>
      <c r="F156" s="6"/>
      <c r="G156" s="6"/>
      <c r="H156" s="6"/>
    </row>
    <row r="157" spans="1:8">
      <c r="A157" s="6"/>
      <c r="B157" s="6"/>
      <c r="C157" s="6"/>
      <c r="D157" s="6"/>
      <c r="E157" s="6"/>
      <c r="F157" s="6"/>
      <c r="G157" s="6"/>
      <c r="H157" s="6"/>
    </row>
    <row r="158" spans="1:8">
      <c r="A158" s="6"/>
      <c r="B158" s="6"/>
      <c r="C158" s="6"/>
      <c r="D158" s="6"/>
      <c r="E158" s="6"/>
      <c r="F158" s="6"/>
      <c r="G158" s="6"/>
      <c r="H158" s="6"/>
    </row>
    <row r="159" spans="1:8">
      <c r="A159" s="6"/>
      <c r="B159" s="6"/>
      <c r="C159" s="6"/>
      <c r="D159" s="6"/>
      <c r="E159" s="6"/>
      <c r="F159" s="6"/>
      <c r="G159" s="6"/>
      <c r="H159" s="6"/>
    </row>
    <row r="160" spans="1:8">
      <c r="A160" s="6"/>
      <c r="B160" s="6"/>
      <c r="C160" s="6"/>
      <c r="D160" s="6"/>
      <c r="E160" s="6"/>
      <c r="F160" s="6"/>
      <c r="G160" s="6"/>
      <c r="H160" s="6"/>
    </row>
    <row r="161" spans="1:8">
      <c r="A161" s="6"/>
      <c r="B161" s="6"/>
      <c r="C161" s="6"/>
      <c r="D161" s="6"/>
      <c r="E161" s="6"/>
      <c r="F161" s="6"/>
      <c r="G161" s="6"/>
      <c r="H161" s="6"/>
    </row>
    <row r="162" spans="1:8">
      <c r="A162" s="6"/>
      <c r="B162" s="6"/>
      <c r="C162" s="6"/>
      <c r="D162" s="6"/>
      <c r="E162" s="6"/>
      <c r="F162" s="6"/>
      <c r="G162" s="6"/>
      <c r="H162" s="6"/>
    </row>
    <row r="163" spans="1:8">
      <c r="A163" s="6"/>
      <c r="B163" s="6"/>
      <c r="C163" s="6"/>
      <c r="D163" s="6"/>
      <c r="E163" s="6"/>
      <c r="F163" s="6"/>
      <c r="G163" s="6"/>
      <c r="H163" s="6"/>
    </row>
    <row r="164" spans="1:8">
      <c r="A164" s="6"/>
      <c r="B164" s="6"/>
      <c r="C164" s="6"/>
      <c r="D164" s="6"/>
      <c r="E164" s="6"/>
      <c r="F164" s="6"/>
      <c r="G164" s="6"/>
      <c r="H164" s="6"/>
    </row>
    <row r="165" spans="1:8">
      <c r="A165" s="6"/>
      <c r="B165" s="6"/>
      <c r="C165" s="6"/>
      <c r="D165" s="6"/>
      <c r="E165" s="6"/>
      <c r="F165" s="6"/>
      <c r="G165" s="6"/>
      <c r="H165" s="6"/>
    </row>
    <row r="166" spans="1:8">
      <c r="A166" s="6"/>
      <c r="B166" s="6"/>
      <c r="C166" s="6"/>
      <c r="D166" s="6"/>
      <c r="E166" s="6"/>
      <c r="F166" s="6"/>
      <c r="G166" s="6"/>
      <c r="H166" s="6"/>
    </row>
    <row r="167" spans="1:8">
      <c r="A167" s="6"/>
      <c r="B167" s="6"/>
      <c r="C167" s="6"/>
      <c r="D167" s="6"/>
      <c r="E167" s="6"/>
      <c r="F167" s="6"/>
      <c r="G167" s="6"/>
      <c r="H167" s="6"/>
    </row>
    <row r="168" spans="1:8">
      <c r="A168" s="6"/>
      <c r="B168" s="6"/>
      <c r="C168" s="6"/>
      <c r="D168" s="6"/>
      <c r="E168" s="6"/>
      <c r="F168" s="6"/>
      <c r="G168" s="6"/>
      <c r="H168" s="6"/>
    </row>
    <row r="169" spans="1:8">
      <c r="A169" s="6"/>
      <c r="B169" s="6"/>
      <c r="C169" s="6"/>
      <c r="D169" s="6"/>
      <c r="E169" s="6"/>
      <c r="F169" s="6"/>
      <c r="G169" s="6"/>
      <c r="H169" s="6"/>
    </row>
    <row r="170" spans="1:8">
      <c r="A170" s="6"/>
      <c r="B170" s="6"/>
      <c r="C170" s="6"/>
      <c r="D170" s="6"/>
      <c r="E170" s="6"/>
      <c r="F170" s="6"/>
      <c r="G170" s="6"/>
      <c r="H170" s="6"/>
    </row>
    <row r="171" spans="1:8">
      <c r="A171" s="6"/>
      <c r="B171" s="6"/>
      <c r="C171" s="6"/>
      <c r="D171" s="6"/>
      <c r="E171" s="6"/>
      <c r="F171" s="6"/>
      <c r="G171" s="6"/>
      <c r="H171" s="6"/>
    </row>
    <row r="172" spans="1:8">
      <c r="A172" s="6"/>
      <c r="B172" s="6"/>
      <c r="C172" s="6"/>
      <c r="D172" s="6"/>
      <c r="E172" s="6"/>
      <c r="F172" s="6"/>
      <c r="G172" s="6"/>
      <c r="H172" s="6"/>
    </row>
    <row r="173" spans="1:8">
      <c r="A173" s="6"/>
      <c r="B173" s="6"/>
      <c r="C173" s="6"/>
      <c r="D173" s="6"/>
      <c r="E173" s="6"/>
      <c r="F173" s="6"/>
      <c r="G173" s="6"/>
      <c r="H173" s="6"/>
    </row>
    <row r="174" spans="1:8">
      <c r="A174" s="6"/>
      <c r="B174" s="6"/>
      <c r="C174" s="6"/>
      <c r="D174" s="6"/>
      <c r="E174" s="6"/>
      <c r="F174" s="6"/>
      <c r="G174" s="6"/>
      <c r="H174" s="6"/>
    </row>
    <row r="175" spans="1:8">
      <c r="A175" s="6"/>
      <c r="B175" s="6"/>
      <c r="C175" s="6"/>
      <c r="D175" s="6"/>
      <c r="E175" s="6"/>
      <c r="F175" s="6"/>
      <c r="G175" s="6"/>
      <c r="H175" s="6"/>
    </row>
    <row r="176" spans="1:8">
      <c r="A176" s="6"/>
      <c r="B176" s="6"/>
      <c r="C176" s="6"/>
      <c r="D176" s="6"/>
      <c r="E176" s="6"/>
      <c r="F176" s="6"/>
      <c r="G176" s="6"/>
      <c r="H176" s="6"/>
    </row>
    <row r="177" spans="1:8">
      <c r="A177" s="6"/>
      <c r="B177" s="6"/>
      <c r="C177" s="6"/>
      <c r="D177" s="6"/>
      <c r="E177" s="6"/>
      <c r="F177" s="6"/>
      <c r="G177" s="6"/>
      <c r="H177" s="6"/>
    </row>
    <row r="178" spans="1:8">
      <c r="A178" s="6"/>
      <c r="B178" s="6"/>
      <c r="C178" s="6"/>
      <c r="D178" s="6"/>
      <c r="E178" s="6"/>
      <c r="F178" s="6"/>
      <c r="G178" s="6"/>
      <c r="H178" s="6"/>
    </row>
    <row r="179" spans="1:8">
      <c r="A179" s="6"/>
      <c r="B179" s="6"/>
      <c r="C179" s="6"/>
      <c r="D179" s="6"/>
      <c r="E179" s="6"/>
      <c r="F179" s="6"/>
      <c r="G179" s="6"/>
      <c r="H179" s="6"/>
    </row>
    <row r="180" spans="1:8">
      <c r="A180" s="6"/>
      <c r="B180" s="6"/>
      <c r="C180" s="6"/>
      <c r="D180" s="6"/>
      <c r="E180" s="6"/>
      <c r="F180" s="6"/>
      <c r="G180" s="6"/>
      <c r="H180" s="6"/>
    </row>
    <row r="181" spans="1:8">
      <c r="A181" s="6"/>
      <c r="B181" s="6"/>
      <c r="C181" s="6"/>
      <c r="D181" s="6"/>
      <c r="E181" s="6"/>
      <c r="F181" s="6"/>
      <c r="G181" s="6"/>
      <c r="H181" s="6"/>
    </row>
    <row r="182" spans="1:8">
      <c r="A182" s="6"/>
      <c r="B182" s="6"/>
      <c r="C182" s="6"/>
      <c r="D182" s="6"/>
      <c r="E182" s="6"/>
      <c r="F182" s="6"/>
      <c r="G182" s="6"/>
      <c r="H182" s="6"/>
    </row>
    <row r="183" spans="1:8">
      <c r="A183" s="6"/>
      <c r="B183" s="6"/>
      <c r="C183" s="6"/>
      <c r="D183" s="6"/>
      <c r="E183" s="6"/>
      <c r="F183" s="6"/>
      <c r="G183" s="6"/>
      <c r="H183" s="6"/>
    </row>
    <row r="184" spans="1:8">
      <c r="A184" s="6"/>
      <c r="B184" s="6"/>
      <c r="C184" s="6"/>
      <c r="D184" s="6"/>
      <c r="E184" s="6"/>
      <c r="F184" s="6"/>
      <c r="G184" s="6"/>
      <c r="H184" s="6"/>
    </row>
    <row r="185" spans="1:8">
      <c r="A185" s="6"/>
      <c r="B185" s="6"/>
      <c r="C185" s="6"/>
      <c r="D185" s="6"/>
      <c r="E185" s="6"/>
      <c r="F185" s="6"/>
      <c r="G185" s="6"/>
      <c r="H185" s="6"/>
    </row>
    <row r="186" spans="1:8">
      <c r="A186" s="6"/>
      <c r="B186" s="6"/>
      <c r="C186" s="6"/>
      <c r="D186" s="6"/>
      <c r="E186" s="6"/>
      <c r="F186" s="6"/>
      <c r="G186" s="6"/>
      <c r="H186" s="6"/>
    </row>
    <row r="187" spans="1:8">
      <c r="A187" s="6"/>
      <c r="B187" s="6"/>
      <c r="C187" s="6"/>
      <c r="D187" s="6"/>
      <c r="E187" s="6"/>
      <c r="F187" s="6"/>
      <c r="G187" s="6"/>
      <c r="H187" s="6"/>
    </row>
    <row r="188" spans="1:8">
      <c r="A188" s="6"/>
      <c r="B188" s="6"/>
      <c r="C188" s="6"/>
      <c r="D188" s="6"/>
      <c r="E188" s="6"/>
      <c r="F188" s="6"/>
      <c r="G188" s="6"/>
      <c r="H188" s="6"/>
    </row>
    <row r="189" spans="1:8">
      <c r="A189" s="6"/>
      <c r="B189" s="6"/>
      <c r="C189" s="6"/>
      <c r="D189" s="6"/>
      <c r="E189" s="6"/>
      <c r="F189" s="6"/>
      <c r="G189" s="6"/>
      <c r="H189" s="6"/>
    </row>
    <row r="190" spans="1:8">
      <c r="A190" s="6"/>
      <c r="B190" s="6"/>
      <c r="C190" s="6"/>
      <c r="D190" s="6"/>
      <c r="E190" s="6"/>
      <c r="F190" s="6"/>
      <c r="G190" s="6"/>
      <c r="H190" s="6"/>
    </row>
    <row r="191" spans="1:8">
      <c r="A191" s="6"/>
      <c r="B191" s="6"/>
      <c r="C191" s="6"/>
      <c r="D191" s="6"/>
      <c r="E191" s="6"/>
      <c r="F191" s="6"/>
      <c r="G191" s="6"/>
      <c r="H191" s="6"/>
    </row>
    <row r="192" spans="1:8">
      <c r="A192" s="6"/>
      <c r="B192" s="6"/>
      <c r="C192" s="6"/>
      <c r="D192" s="6"/>
      <c r="E192" s="6"/>
      <c r="F192" s="6"/>
      <c r="G192" s="6"/>
      <c r="H192" s="6"/>
    </row>
    <row r="193" spans="1:8">
      <c r="A193" s="6"/>
      <c r="B193" s="6"/>
      <c r="C193" s="6"/>
      <c r="D193" s="6"/>
      <c r="E193" s="6"/>
      <c r="F193" s="6"/>
      <c r="G193" s="6"/>
      <c r="H193" s="6"/>
    </row>
    <row r="194" spans="1:8">
      <c r="A194" s="6"/>
      <c r="B194" s="6"/>
      <c r="C194" s="6"/>
      <c r="D194" s="6"/>
      <c r="E194" s="6"/>
      <c r="F194" s="6"/>
      <c r="G194" s="6"/>
      <c r="H194" s="6"/>
    </row>
    <row r="195" spans="1:8">
      <c r="A195" s="6"/>
      <c r="B195" s="6"/>
      <c r="C195" s="6"/>
      <c r="D195" s="6"/>
      <c r="E195" s="6"/>
      <c r="F195" s="6"/>
      <c r="G195" s="6"/>
      <c r="H195" s="6"/>
    </row>
    <row r="196" spans="1:8">
      <c r="A196" s="6"/>
      <c r="B196" s="6"/>
      <c r="C196" s="6"/>
      <c r="D196" s="6"/>
      <c r="E196" s="6"/>
      <c r="F196" s="6"/>
      <c r="G196" s="6"/>
      <c r="H196" s="6"/>
    </row>
    <row r="197" spans="1:8">
      <c r="A197" s="6"/>
      <c r="B197" s="6"/>
      <c r="C197" s="6"/>
      <c r="D197" s="6"/>
      <c r="E197" s="6"/>
      <c r="F197" s="6"/>
      <c r="G197" s="6"/>
      <c r="H197" s="6"/>
    </row>
    <row r="198" spans="1:8">
      <c r="A198" s="6"/>
      <c r="B198" s="6"/>
      <c r="C198" s="6"/>
      <c r="D198" s="6"/>
      <c r="E198" s="6"/>
      <c r="F198" s="6"/>
      <c r="G198" s="6"/>
      <c r="H198" s="6"/>
    </row>
    <row r="199" spans="1:8">
      <c r="A199" s="6"/>
      <c r="B199" s="6"/>
      <c r="C199" s="6"/>
      <c r="D199" s="6"/>
      <c r="E199" s="6"/>
      <c r="F199" s="6"/>
      <c r="G199" s="6"/>
      <c r="H199" s="6"/>
    </row>
    <row r="200" spans="1:8">
      <c r="A200" s="6"/>
      <c r="B200" s="6"/>
      <c r="C200" s="6"/>
      <c r="D200" s="6"/>
      <c r="E200" s="6"/>
      <c r="F200" s="6"/>
      <c r="G200" s="6"/>
      <c r="H200" s="6"/>
    </row>
    <row r="201" spans="1:8">
      <c r="A201" s="6"/>
      <c r="B201" s="6"/>
      <c r="C201" s="6"/>
      <c r="D201" s="6"/>
      <c r="E201" s="6"/>
      <c r="F201" s="6"/>
      <c r="G201" s="6"/>
      <c r="H201" s="6"/>
    </row>
    <row r="202" spans="1:8">
      <c r="A202" s="6"/>
      <c r="B202" s="6"/>
      <c r="C202" s="6"/>
      <c r="D202" s="6"/>
      <c r="E202" s="6"/>
      <c r="F202" s="6"/>
      <c r="G202" s="6"/>
      <c r="H202" s="6"/>
    </row>
    <row r="203" spans="1:8">
      <c r="A203" s="6"/>
      <c r="B203" s="6"/>
      <c r="C203" s="6"/>
      <c r="D203" s="6"/>
      <c r="E203" s="6"/>
      <c r="F203" s="6"/>
      <c r="G203" s="6"/>
      <c r="H203" s="6"/>
    </row>
    <row r="204" spans="1:8">
      <c r="A204" s="6"/>
      <c r="B204" s="6"/>
      <c r="C204" s="6"/>
      <c r="D204" s="6"/>
      <c r="E204" s="6"/>
      <c r="F204" s="6"/>
      <c r="G204" s="6"/>
      <c r="H204" s="6"/>
    </row>
    <row r="205" spans="1:8">
      <c r="A205" s="6"/>
      <c r="B205" s="6"/>
      <c r="C205" s="6"/>
      <c r="D205" s="6"/>
      <c r="E205" s="6"/>
      <c r="F205" s="6"/>
      <c r="G205" s="6"/>
      <c r="H205" s="6"/>
    </row>
    <row r="206" spans="1:8">
      <c r="A206" s="6"/>
      <c r="B206" s="6"/>
      <c r="C206" s="6"/>
      <c r="D206" s="6"/>
      <c r="E206" s="6"/>
      <c r="F206" s="6"/>
      <c r="G206" s="6"/>
      <c r="H206" s="6"/>
    </row>
    <row r="207" spans="1:8">
      <c r="A207" s="6"/>
      <c r="B207" s="6"/>
      <c r="C207" s="6"/>
      <c r="D207" s="6"/>
      <c r="E207" s="6"/>
      <c r="F207" s="6"/>
      <c r="G207" s="6"/>
      <c r="H207" s="6"/>
    </row>
    <row r="208" spans="1:8">
      <c r="A208" s="6"/>
      <c r="B208" s="6"/>
      <c r="C208" s="6"/>
      <c r="D208" s="6"/>
      <c r="E208" s="6"/>
      <c r="F208" s="6"/>
      <c r="G208" s="6"/>
      <c r="H208" s="6"/>
    </row>
    <row r="209" spans="1:8">
      <c r="A209" s="6"/>
      <c r="B209" s="6"/>
      <c r="C209" s="6"/>
      <c r="D209" s="6"/>
      <c r="E209" s="6"/>
      <c r="F209" s="6"/>
      <c r="G209" s="6"/>
      <c r="H209" s="6"/>
    </row>
    <row r="210" spans="1:8">
      <c r="A210" s="6"/>
      <c r="B210" s="6"/>
      <c r="C210" s="6"/>
      <c r="D210" s="6"/>
      <c r="E210" s="6"/>
      <c r="F210" s="6"/>
      <c r="G210" s="6"/>
      <c r="H210" s="6"/>
    </row>
    <row r="211" spans="1:8">
      <c r="A211" s="6"/>
      <c r="B211" s="6"/>
      <c r="C211" s="6"/>
      <c r="D211" s="6"/>
      <c r="E211" s="6"/>
      <c r="F211" s="6"/>
      <c r="G211" s="6"/>
      <c r="H211" s="6"/>
    </row>
    <row r="212" spans="1:8">
      <c r="A212" s="6"/>
      <c r="B212" s="6"/>
      <c r="C212" s="6"/>
      <c r="D212" s="6"/>
      <c r="E212" s="6"/>
      <c r="F212" s="6"/>
      <c r="G212" s="6"/>
      <c r="H212" s="6"/>
    </row>
    <row r="213" spans="1:8">
      <c r="A213" s="6"/>
      <c r="B213" s="6"/>
      <c r="C213" s="6"/>
      <c r="D213" s="6"/>
      <c r="E213" s="6"/>
      <c r="F213" s="6"/>
      <c r="G213" s="6"/>
      <c r="H213" s="6"/>
    </row>
    <row r="214" spans="1:8">
      <c r="A214" s="6"/>
      <c r="B214" s="6"/>
      <c r="C214" s="6"/>
      <c r="D214" s="6"/>
      <c r="E214" s="6"/>
      <c r="F214" s="6"/>
      <c r="G214" s="6"/>
      <c r="H214" s="6"/>
    </row>
    <row r="215" spans="1:8">
      <c r="A215" s="6"/>
      <c r="B215" s="6"/>
      <c r="C215" s="6"/>
      <c r="D215" s="6"/>
      <c r="E215" s="6"/>
      <c r="F215" s="6"/>
      <c r="G215" s="6"/>
      <c r="H215" s="6"/>
    </row>
    <row r="216" spans="1:8">
      <c r="A216" s="6"/>
      <c r="B216" s="6"/>
      <c r="C216" s="6"/>
      <c r="D216" s="6"/>
      <c r="E216" s="6"/>
      <c r="F216" s="6"/>
      <c r="G216" s="6"/>
      <c r="H216" s="6"/>
    </row>
    <row r="217" spans="1:8">
      <c r="A217" s="6"/>
      <c r="B217" s="6"/>
      <c r="C217" s="6"/>
      <c r="D217" s="6"/>
      <c r="E217" s="6"/>
      <c r="F217" s="6"/>
      <c r="G217" s="6"/>
      <c r="H217" s="6"/>
    </row>
    <row r="218" spans="1:8">
      <c r="A218" s="6"/>
      <c r="B218" s="6"/>
      <c r="C218" s="6"/>
      <c r="D218" s="6"/>
      <c r="E218" s="6"/>
      <c r="F218" s="6"/>
      <c r="G218" s="6"/>
      <c r="H218" s="6"/>
    </row>
    <row r="219" spans="1:8">
      <c r="A219" s="6"/>
      <c r="B219" s="6"/>
      <c r="C219" s="6"/>
      <c r="D219" s="6"/>
      <c r="E219" s="6"/>
      <c r="F219" s="6"/>
      <c r="G219" s="6"/>
      <c r="H219" s="6"/>
    </row>
    <row r="220" spans="1:8">
      <c r="A220" s="6"/>
      <c r="B220" s="6"/>
      <c r="C220" s="6"/>
      <c r="D220" s="6"/>
      <c r="E220" s="6"/>
      <c r="F220" s="6"/>
      <c r="G220" s="6"/>
      <c r="H220" s="6"/>
    </row>
    <row r="221" spans="1:8">
      <c r="A221" s="6"/>
      <c r="B221" s="6"/>
      <c r="C221" s="6"/>
      <c r="D221" s="6"/>
      <c r="E221" s="6"/>
      <c r="F221" s="6"/>
      <c r="G221" s="6"/>
      <c r="H221" s="6"/>
    </row>
    <row r="222" spans="1:8">
      <c r="A222" s="6"/>
      <c r="B222" s="6"/>
      <c r="C222" s="6"/>
      <c r="D222" s="6"/>
      <c r="E222" s="6"/>
      <c r="F222" s="6"/>
      <c r="G222" s="6"/>
      <c r="H222" s="6"/>
    </row>
    <row r="223" spans="1:8">
      <c r="A223" s="6"/>
      <c r="B223" s="6"/>
      <c r="C223" s="6"/>
      <c r="D223" s="6"/>
      <c r="E223" s="6"/>
      <c r="F223" s="6"/>
      <c r="G223" s="6"/>
      <c r="H223" s="6"/>
    </row>
    <row r="224" spans="1:8">
      <c r="A224" s="6"/>
      <c r="B224" s="6"/>
      <c r="C224" s="6"/>
      <c r="D224" s="6"/>
      <c r="E224" s="6"/>
      <c r="F224" s="6"/>
      <c r="G224" s="6"/>
      <c r="H224" s="6"/>
    </row>
    <row r="225" spans="1:8">
      <c r="A225" s="6"/>
      <c r="B225" s="6"/>
      <c r="C225" s="6"/>
      <c r="D225" s="6"/>
      <c r="E225" s="6"/>
      <c r="F225" s="6"/>
      <c r="G225" s="6"/>
      <c r="H225" s="6"/>
    </row>
    <row r="226" spans="1:8">
      <c r="A226" s="6"/>
      <c r="B226" s="6"/>
      <c r="C226" s="6"/>
      <c r="D226" s="6"/>
      <c r="E226" s="6"/>
      <c r="F226" s="6"/>
      <c r="G226" s="6"/>
      <c r="H226" s="6"/>
    </row>
    <row r="227" spans="1:8">
      <c r="A227" s="6"/>
      <c r="B227" s="6"/>
      <c r="C227" s="6"/>
      <c r="D227" s="6"/>
      <c r="E227" s="6"/>
      <c r="F227" s="6"/>
      <c r="G227" s="6"/>
      <c r="H227" s="6"/>
    </row>
    <row r="228" spans="1:8">
      <c r="A228" s="6"/>
      <c r="B228" s="6"/>
      <c r="C228" s="6"/>
      <c r="D228" s="6"/>
      <c r="E228" s="6"/>
      <c r="F228" s="6"/>
      <c r="G228" s="6"/>
      <c r="H228" s="6"/>
    </row>
    <row r="229" spans="1:8">
      <c r="A229" s="6"/>
      <c r="B229" s="6"/>
      <c r="C229" s="6"/>
      <c r="D229" s="6"/>
      <c r="E229" s="6"/>
      <c r="F229" s="6"/>
      <c r="G229" s="6"/>
      <c r="H229" s="6"/>
    </row>
    <row r="230" spans="1:8">
      <c r="A230" s="6"/>
      <c r="B230" s="6"/>
      <c r="C230" s="6"/>
      <c r="D230" s="6"/>
      <c r="E230" s="6"/>
      <c r="F230" s="6"/>
      <c r="G230" s="6"/>
      <c r="H230" s="6"/>
    </row>
    <row r="231" spans="1:8">
      <c r="A231" s="6"/>
      <c r="B231" s="6"/>
      <c r="C231" s="6"/>
      <c r="D231" s="6"/>
      <c r="E231" s="6"/>
      <c r="F231" s="6"/>
      <c r="G231" s="6"/>
      <c r="H231" s="6"/>
    </row>
    <row r="232" spans="1:8">
      <c r="A232" s="6"/>
      <c r="B232" s="6"/>
      <c r="C232" s="6"/>
      <c r="D232" s="6"/>
      <c r="E232" s="6"/>
      <c r="F232" s="6"/>
      <c r="G232" s="6"/>
      <c r="H232" s="6"/>
    </row>
    <row r="233" spans="1:8">
      <c r="A233" s="6"/>
      <c r="B233" s="6"/>
      <c r="C233" s="6"/>
      <c r="D233" s="6"/>
      <c r="E233" s="6"/>
      <c r="F233" s="6"/>
      <c r="G233" s="6"/>
      <c r="H233" s="6"/>
    </row>
    <row r="234" spans="1:8">
      <c r="A234" s="6"/>
      <c r="B234" s="6"/>
      <c r="C234" s="6"/>
      <c r="D234" s="6"/>
      <c r="E234" s="6"/>
      <c r="F234" s="6"/>
      <c r="G234" s="6"/>
      <c r="H234" s="6"/>
    </row>
    <row r="235" spans="1:8">
      <c r="A235" s="6"/>
      <c r="B235" s="6"/>
      <c r="C235" s="6"/>
      <c r="D235" s="6"/>
      <c r="E235" s="6"/>
      <c r="F235" s="6"/>
      <c r="G235" s="6"/>
      <c r="H235" s="6"/>
    </row>
    <row r="236" spans="1:8">
      <c r="A236" s="6"/>
      <c r="B236" s="6"/>
      <c r="C236" s="6"/>
      <c r="D236" s="6"/>
      <c r="E236" s="6"/>
      <c r="F236" s="6"/>
      <c r="G236" s="6"/>
      <c r="H236" s="6"/>
    </row>
    <row r="237" spans="1:8">
      <c r="A237" s="6"/>
      <c r="B237" s="6"/>
      <c r="C237" s="6"/>
      <c r="D237" s="6"/>
      <c r="E237" s="6"/>
      <c r="F237" s="6"/>
      <c r="G237" s="6"/>
      <c r="H237" s="6"/>
    </row>
    <row r="238" spans="1:8">
      <c r="A238" s="6"/>
      <c r="B238" s="6"/>
      <c r="C238" s="6"/>
      <c r="D238" s="6"/>
      <c r="E238" s="6"/>
      <c r="F238" s="6"/>
      <c r="G238" s="6"/>
      <c r="H238" s="6"/>
    </row>
    <row r="239" spans="1:8">
      <c r="A239" s="6"/>
      <c r="B239" s="6"/>
      <c r="C239" s="6"/>
      <c r="D239" s="6"/>
      <c r="E239" s="6"/>
      <c r="F239" s="6"/>
      <c r="G239" s="6"/>
      <c r="H239" s="6"/>
    </row>
    <row r="240" spans="1:8">
      <c r="A240" s="6"/>
      <c r="B240" s="6"/>
      <c r="C240" s="6"/>
      <c r="D240" s="6"/>
      <c r="E240" s="6"/>
      <c r="F240" s="6"/>
      <c r="G240" s="6"/>
      <c r="H240" s="6"/>
    </row>
    <row r="241" spans="1:8">
      <c r="A241" s="6"/>
      <c r="B241" s="6"/>
      <c r="C241" s="6"/>
      <c r="D241" s="6"/>
      <c r="E241" s="6"/>
      <c r="F241" s="6"/>
      <c r="G241" s="6"/>
      <c r="H241" s="6"/>
    </row>
    <row r="242" spans="1:8">
      <c r="A242" s="6"/>
      <c r="B242" s="6"/>
      <c r="C242" s="6"/>
      <c r="D242" s="6"/>
      <c r="E242" s="6"/>
      <c r="F242" s="6"/>
      <c r="G242" s="6"/>
      <c r="H242" s="6"/>
    </row>
    <row r="243" spans="1:8">
      <c r="A243" s="6"/>
      <c r="B243" s="6"/>
      <c r="C243" s="6"/>
      <c r="D243" s="6"/>
      <c r="E243" s="6"/>
      <c r="F243" s="6"/>
      <c r="G243" s="6"/>
      <c r="H243" s="6"/>
    </row>
    <row r="244" spans="1:8">
      <c r="A244" s="6"/>
      <c r="B244" s="6"/>
      <c r="C244" s="6"/>
      <c r="D244" s="6"/>
      <c r="E244" s="6"/>
      <c r="F244" s="6"/>
      <c r="G244" s="6"/>
      <c r="H244" s="6"/>
    </row>
    <row r="245" spans="1:8">
      <c r="A245" s="6"/>
      <c r="B245" s="6"/>
      <c r="C245" s="6"/>
      <c r="D245" s="6"/>
      <c r="E245" s="6"/>
      <c r="F245" s="6"/>
      <c r="G245" s="6"/>
      <c r="H245" s="6"/>
    </row>
    <row r="246" spans="1:8">
      <c r="A246" s="6"/>
      <c r="B246" s="6"/>
      <c r="C246" s="6"/>
      <c r="D246" s="6"/>
      <c r="E246" s="6"/>
      <c r="F246" s="6"/>
      <c r="G246" s="6"/>
      <c r="H246" s="6"/>
    </row>
    <row r="247" spans="1:8">
      <c r="A247" s="6"/>
      <c r="B247" s="6"/>
      <c r="C247" s="6"/>
      <c r="D247" s="6"/>
      <c r="E247" s="6"/>
      <c r="F247" s="6"/>
      <c r="G247" s="6"/>
      <c r="H247" s="6"/>
    </row>
    <row r="248" spans="1:8">
      <c r="A248" s="6"/>
      <c r="B248" s="6"/>
      <c r="C248" s="6"/>
      <c r="D248" s="6"/>
      <c r="E248" s="6"/>
      <c r="F248" s="6"/>
      <c r="G248" s="6"/>
      <c r="H248" s="6"/>
    </row>
    <row r="249" spans="1:8">
      <c r="A249" s="6"/>
      <c r="B249" s="6"/>
      <c r="C249" s="6"/>
      <c r="D249" s="6"/>
      <c r="E249" s="6"/>
      <c r="F249" s="6"/>
      <c r="G249" s="6"/>
      <c r="H249" s="6"/>
    </row>
    <row r="250" spans="1:8">
      <c r="A250" s="6"/>
      <c r="B250" s="6"/>
      <c r="C250" s="6"/>
      <c r="D250" s="6"/>
      <c r="E250" s="6"/>
      <c r="F250" s="6"/>
      <c r="G250" s="6"/>
      <c r="H250" s="6"/>
    </row>
    <row r="251" spans="1:8">
      <c r="A251" s="6"/>
      <c r="B251" s="6"/>
      <c r="C251" s="6"/>
      <c r="D251" s="6"/>
      <c r="E251" s="6"/>
      <c r="F251" s="6"/>
      <c r="G251" s="6"/>
      <c r="H251" s="6"/>
    </row>
    <row r="252" spans="1:8">
      <c r="A252" s="6"/>
      <c r="B252" s="6"/>
      <c r="C252" s="6"/>
      <c r="D252" s="6"/>
      <c r="E252" s="6"/>
      <c r="F252" s="6"/>
      <c r="G252" s="6"/>
      <c r="H252" s="6"/>
    </row>
    <row r="253" spans="1:8">
      <c r="A253" s="6"/>
      <c r="B253" s="6"/>
      <c r="C253" s="6"/>
      <c r="D253" s="6"/>
      <c r="E253" s="6"/>
      <c r="F253" s="6"/>
      <c r="G253" s="6"/>
      <c r="H253" s="6"/>
    </row>
    <row r="254" spans="1:8">
      <c r="A254" s="6"/>
      <c r="B254" s="6"/>
      <c r="C254" s="6"/>
      <c r="D254" s="6"/>
      <c r="E254" s="6"/>
      <c r="F254" s="6"/>
      <c r="G254" s="6"/>
      <c r="H254" s="6"/>
    </row>
    <row r="255" spans="1:8">
      <c r="A255" s="6"/>
      <c r="B255" s="6"/>
      <c r="C255" s="6"/>
      <c r="D255" s="6"/>
      <c r="E255" s="6"/>
      <c r="F255" s="6"/>
      <c r="G255" s="6"/>
      <c r="H255" s="6"/>
    </row>
    <row r="256" spans="1:8">
      <c r="A256" s="6"/>
      <c r="B256" s="6"/>
      <c r="C256" s="6"/>
      <c r="D256" s="6"/>
      <c r="E256" s="6"/>
      <c r="F256" s="6"/>
      <c r="G256" s="6"/>
      <c r="H256" s="6"/>
    </row>
    <row r="257" spans="1:8">
      <c r="A257" s="6"/>
      <c r="B257" s="6"/>
      <c r="C257" s="6"/>
      <c r="D257" s="6"/>
      <c r="E257" s="6"/>
      <c r="F257" s="6"/>
      <c r="G257" s="6"/>
      <c r="H257" s="6"/>
    </row>
    <row r="258" spans="1:8">
      <c r="A258" s="6"/>
      <c r="B258" s="6"/>
      <c r="C258" s="6"/>
      <c r="D258" s="6"/>
      <c r="E258" s="6"/>
      <c r="F258" s="6"/>
      <c r="G258" s="6"/>
      <c r="H258" s="6"/>
    </row>
    <row r="259" spans="1:8">
      <c r="A259" s="6"/>
      <c r="B259" s="6"/>
      <c r="C259" s="6"/>
      <c r="D259" s="6"/>
      <c r="E259" s="6"/>
      <c r="F259" s="6"/>
      <c r="G259" s="6"/>
      <c r="H259" s="6"/>
    </row>
    <row r="260" spans="1:8">
      <c r="A260" s="6"/>
      <c r="B260" s="6"/>
      <c r="C260" s="6"/>
      <c r="D260" s="6"/>
      <c r="E260" s="6"/>
      <c r="F260" s="6"/>
      <c r="G260" s="6"/>
      <c r="H260" s="6"/>
    </row>
    <row r="261" spans="1:8">
      <c r="A261" s="6"/>
      <c r="B261" s="6"/>
      <c r="C261" s="6"/>
      <c r="D261" s="6"/>
      <c r="E261" s="6"/>
      <c r="F261" s="6"/>
      <c r="G261" s="6"/>
      <c r="H261" s="6"/>
    </row>
    <row r="262" spans="1:8">
      <c r="A262" s="6"/>
      <c r="B262" s="6"/>
      <c r="C262" s="6"/>
      <c r="D262" s="6"/>
      <c r="E262" s="6"/>
      <c r="F262" s="6"/>
      <c r="G262" s="6"/>
      <c r="H262" s="6"/>
    </row>
    <row r="263" spans="1:8">
      <c r="A263" s="6"/>
      <c r="B263" s="6"/>
      <c r="C263" s="6"/>
      <c r="D263" s="6"/>
      <c r="E263" s="6"/>
      <c r="F263" s="6"/>
      <c r="G263" s="6"/>
      <c r="H263" s="6"/>
    </row>
    <row r="264" spans="1:8">
      <c r="A264" s="6"/>
      <c r="B264" s="6"/>
      <c r="C264" s="6"/>
      <c r="D264" s="6"/>
      <c r="E264" s="6"/>
      <c r="F264" s="6"/>
      <c r="G264" s="6"/>
      <c r="H264" s="6"/>
    </row>
    <row r="265" spans="1:8">
      <c r="A265" s="6"/>
      <c r="B265" s="6"/>
      <c r="C265" s="6"/>
      <c r="D265" s="6"/>
      <c r="E265" s="6"/>
      <c r="F265" s="6"/>
      <c r="G265" s="6"/>
      <c r="H265" s="6"/>
    </row>
    <row r="266" spans="1:8">
      <c r="A266" s="6"/>
      <c r="B266" s="6"/>
      <c r="C266" s="6"/>
      <c r="D266" s="6"/>
      <c r="E266" s="6"/>
      <c r="F266" s="6"/>
      <c r="G266" s="6"/>
      <c r="H266" s="6"/>
    </row>
    <row r="267" spans="1:8">
      <c r="A267" s="6"/>
      <c r="B267" s="6"/>
      <c r="C267" s="6"/>
      <c r="D267" s="6"/>
      <c r="E267" s="6"/>
      <c r="F267" s="6"/>
      <c r="G267" s="6"/>
      <c r="H267" s="6"/>
    </row>
    <row r="268" spans="1:8">
      <c r="A268" s="6"/>
      <c r="B268" s="6"/>
      <c r="C268" s="6"/>
      <c r="D268" s="6"/>
      <c r="E268" s="6"/>
      <c r="F268" s="6"/>
      <c r="G268" s="6"/>
      <c r="H268" s="6"/>
    </row>
    <row r="269" spans="1:8">
      <c r="A269" s="6"/>
      <c r="B269" s="6"/>
      <c r="C269" s="6"/>
      <c r="D269" s="6"/>
      <c r="E269" s="6"/>
      <c r="F269" s="6"/>
      <c r="G269" s="6"/>
      <c r="H269" s="6"/>
    </row>
    <row r="270" spans="1:8">
      <c r="A270" s="6"/>
      <c r="B270" s="6"/>
      <c r="C270" s="6"/>
      <c r="D270" s="6"/>
      <c r="E270" s="6"/>
      <c r="F270" s="6"/>
      <c r="G270" s="6"/>
      <c r="H270" s="6"/>
    </row>
    <row r="271" spans="1:8">
      <c r="A271" s="6"/>
      <c r="B271" s="6"/>
      <c r="C271" s="6"/>
      <c r="D271" s="6"/>
      <c r="E271" s="6"/>
      <c r="F271" s="6"/>
      <c r="G271" s="6"/>
      <c r="H271" s="6"/>
    </row>
    <row r="272" spans="1:8">
      <c r="A272" s="6"/>
      <c r="B272" s="6"/>
      <c r="C272" s="6"/>
      <c r="D272" s="6"/>
      <c r="E272" s="6"/>
      <c r="F272" s="6"/>
      <c r="G272" s="6"/>
      <c r="H272" s="6"/>
    </row>
    <row r="273" spans="1:8">
      <c r="A273" s="6"/>
      <c r="B273" s="6"/>
      <c r="C273" s="6"/>
      <c r="D273" s="6"/>
      <c r="E273" s="6"/>
      <c r="F273" s="6"/>
      <c r="G273" s="6"/>
      <c r="H273" s="6"/>
    </row>
    <row r="274" spans="1:8">
      <c r="A274" s="6"/>
      <c r="B274" s="6"/>
      <c r="C274" s="6"/>
      <c r="D274" s="6"/>
      <c r="E274" s="6"/>
      <c r="F274" s="6"/>
      <c r="G274" s="6"/>
      <c r="H274" s="6"/>
    </row>
    <row r="275" spans="1:8">
      <c r="A275" s="6"/>
      <c r="B275" s="6"/>
      <c r="C275" s="6"/>
      <c r="D275" s="6"/>
      <c r="E275" s="6"/>
      <c r="F275" s="6"/>
      <c r="G275" s="6"/>
      <c r="H275" s="6"/>
    </row>
    <row r="276" spans="1:8">
      <c r="A276" s="6"/>
      <c r="B276" s="6"/>
      <c r="C276" s="6"/>
      <c r="D276" s="6"/>
      <c r="E276" s="6"/>
      <c r="F276" s="6"/>
      <c r="G276" s="6"/>
      <c r="H276" s="6"/>
    </row>
    <row r="277" spans="1:8">
      <c r="A277" s="6"/>
      <c r="B277" s="6"/>
      <c r="C277" s="6"/>
      <c r="D277" s="6"/>
      <c r="E277" s="6"/>
      <c r="F277" s="6"/>
      <c r="G277" s="6"/>
      <c r="H277" s="6"/>
    </row>
    <row r="278" spans="1:8">
      <c r="A278" s="6"/>
      <c r="B278" s="6"/>
      <c r="C278" s="6"/>
      <c r="D278" s="6"/>
      <c r="E278" s="6"/>
      <c r="F278" s="6"/>
      <c r="G278" s="6"/>
      <c r="H278" s="6"/>
    </row>
    <row r="279" spans="1:8">
      <c r="A279" s="6"/>
      <c r="B279" s="6"/>
      <c r="C279" s="6"/>
      <c r="D279" s="6"/>
      <c r="E279" s="6"/>
      <c r="F279" s="6"/>
      <c r="G279" s="6"/>
      <c r="H279" s="6"/>
    </row>
    <row r="280" spans="1:8">
      <c r="A280" s="6"/>
      <c r="B280" s="6"/>
      <c r="C280" s="6"/>
      <c r="D280" s="6"/>
      <c r="E280" s="6"/>
      <c r="F280" s="6"/>
      <c r="G280" s="6"/>
      <c r="H280" s="6"/>
    </row>
    <row r="281" spans="1:8">
      <c r="A281" s="6"/>
      <c r="B281" s="6"/>
      <c r="C281" s="6"/>
      <c r="D281" s="6"/>
      <c r="E281" s="6"/>
      <c r="F281" s="6"/>
      <c r="G281" s="6"/>
      <c r="H281" s="6"/>
    </row>
    <row r="282" spans="1:8">
      <c r="A282" s="6"/>
      <c r="B282" s="6"/>
      <c r="C282" s="6"/>
      <c r="D282" s="6"/>
      <c r="E282" s="6"/>
      <c r="F282" s="6"/>
      <c r="G282" s="6"/>
      <c r="H282" s="6"/>
    </row>
    <row r="283" spans="1:8">
      <c r="A283" s="6"/>
      <c r="B283" s="6"/>
      <c r="C283" s="6"/>
      <c r="D283" s="6"/>
      <c r="E283" s="6"/>
      <c r="F283" s="6"/>
      <c r="G283" s="6"/>
      <c r="H283" s="6"/>
    </row>
    <row r="284" spans="1:8">
      <c r="A284" s="6"/>
      <c r="B284" s="6"/>
      <c r="C284" s="6"/>
      <c r="D284" s="6"/>
      <c r="E284" s="6"/>
      <c r="F284" s="6"/>
      <c r="G284" s="6"/>
      <c r="H284" s="6"/>
    </row>
    <row r="285" spans="1:8">
      <c r="A285" s="6"/>
      <c r="B285" s="6"/>
      <c r="C285" s="6"/>
      <c r="D285" s="6"/>
      <c r="E285" s="6"/>
      <c r="F285" s="6"/>
      <c r="G285" s="6"/>
      <c r="H285" s="6"/>
    </row>
    <row r="286" spans="1:8">
      <c r="A286" s="6"/>
      <c r="B286" s="6"/>
      <c r="C286" s="6"/>
      <c r="D286" s="6"/>
      <c r="E286" s="6"/>
      <c r="F286" s="6"/>
      <c r="G286" s="6"/>
      <c r="H286" s="6"/>
    </row>
    <row r="287" spans="1:8">
      <c r="A287" s="6"/>
      <c r="B287" s="6"/>
      <c r="C287" s="6"/>
      <c r="D287" s="6"/>
      <c r="E287" s="6"/>
      <c r="F287" s="6"/>
      <c r="G287" s="6"/>
      <c r="H287" s="6"/>
    </row>
    <row r="288" spans="1:8">
      <c r="A288" s="6"/>
      <c r="B288" s="6"/>
      <c r="C288" s="6"/>
      <c r="D288" s="6"/>
      <c r="E288" s="6"/>
      <c r="F288" s="6"/>
      <c r="G288" s="6"/>
      <c r="H288" s="6"/>
    </row>
    <row r="289" spans="1:8">
      <c r="A289" s="6"/>
      <c r="B289" s="6"/>
      <c r="C289" s="6"/>
      <c r="D289" s="6"/>
      <c r="E289" s="6"/>
      <c r="F289" s="6"/>
      <c r="G289" s="6"/>
      <c r="H289" s="6"/>
    </row>
    <row r="290" spans="1:8">
      <c r="A290" s="6"/>
      <c r="B290" s="6"/>
      <c r="C290" s="6"/>
      <c r="D290" s="6"/>
      <c r="E290" s="6"/>
      <c r="F290" s="6"/>
      <c r="G290" s="6"/>
      <c r="H290" s="6"/>
    </row>
    <row r="291" spans="1:8">
      <c r="A291" s="6"/>
      <c r="B291" s="6"/>
      <c r="C291" s="6"/>
      <c r="D291" s="6"/>
      <c r="E291" s="6"/>
      <c r="F291" s="6"/>
      <c r="G291" s="6"/>
      <c r="H291" s="6"/>
    </row>
    <row r="292" spans="1:8">
      <c r="A292" s="6"/>
      <c r="B292" s="6"/>
      <c r="C292" s="6"/>
      <c r="D292" s="6"/>
      <c r="E292" s="6"/>
      <c r="F292" s="6"/>
      <c r="G292" s="6"/>
      <c r="H292" s="6"/>
    </row>
    <row r="293" spans="1:8">
      <c r="A293" s="6"/>
      <c r="B293" s="6"/>
      <c r="C293" s="6"/>
      <c r="D293" s="6"/>
      <c r="E293" s="6"/>
      <c r="F293" s="6"/>
      <c r="G293" s="6"/>
      <c r="H293" s="6"/>
    </row>
    <row r="294" spans="1:8">
      <c r="A294" s="6"/>
      <c r="B294" s="6"/>
      <c r="C294" s="6"/>
      <c r="D294" s="6"/>
      <c r="E294" s="6"/>
      <c r="F294" s="6"/>
      <c r="G294" s="6"/>
      <c r="H294" s="6"/>
    </row>
    <row r="295" spans="1:8">
      <c r="A295" s="6"/>
      <c r="B295" s="6"/>
      <c r="C295" s="6"/>
      <c r="D295" s="6"/>
      <c r="E295" s="6"/>
      <c r="F295" s="6"/>
      <c r="G295" s="6"/>
      <c r="H295" s="6"/>
    </row>
    <row r="296" spans="1:8">
      <c r="A296" s="6"/>
      <c r="B296" s="6"/>
      <c r="C296" s="6"/>
      <c r="D296" s="6"/>
      <c r="E296" s="6"/>
      <c r="F296" s="6"/>
      <c r="G296" s="6"/>
      <c r="H296" s="6"/>
    </row>
    <row r="297" spans="1:8">
      <c r="A297" s="6"/>
      <c r="B297" s="6"/>
      <c r="C297" s="6"/>
      <c r="D297" s="6"/>
      <c r="E297" s="6"/>
      <c r="F297" s="6"/>
      <c r="G297" s="6"/>
      <c r="H297" s="6"/>
    </row>
    <row r="298" spans="1:8">
      <c r="A298" s="6"/>
      <c r="B298" s="6"/>
      <c r="C298" s="6"/>
      <c r="D298" s="6"/>
      <c r="E298" s="6"/>
      <c r="F298" s="6"/>
      <c r="G298" s="6"/>
      <c r="H298" s="6"/>
    </row>
    <row r="299" spans="1:8">
      <c r="A299" s="6"/>
      <c r="B299" s="6"/>
      <c r="C299" s="6"/>
      <c r="D299" s="6"/>
      <c r="E299" s="6"/>
      <c r="F299" s="6"/>
      <c r="G299" s="6"/>
      <c r="H299" s="6"/>
    </row>
    <row r="300" spans="1:8">
      <c r="A300" s="6"/>
      <c r="B300" s="6"/>
      <c r="C300" s="6"/>
      <c r="D300" s="6"/>
      <c r="E300" s="6"/>
      <c r="F300" s="6"/>
      <c r="G300" s="6"/>
      <c r="H300" s="6"/>
    </row>
    <row r="301" spans="1:8">
      <c r="A301" s="6"/>
      <c r="B301" s="6"/>
      <c r="C301" s="6"/>
      <c r="D301" s="6"/>
      <c r="E301" s="6"/>
      <c r="F301" s="6"/>
      <c r="G301" s="6"/>
      <c r="H301" s="6"/>
    </row>
    <row r="302" spans="1:8">
      <c r="A302" s="6"/>
      <c r="B302" s="6"/>
      <c r="C302" s="6"/>
      <c r="D302" s="6"/>
      <c r="E302" s="6"/>
      <c r="F302" s="6"/>
      <c r="G302" s="6"/>
      <c r="H302" s="6"/>
    </row>
    <row r="303" spans="1:8">
      <c r="A303" s="6"/>
      <c r="B303" s="6"/>
      <c r="C303" s="6"/>
      <c r="D303" s="6"/>
      <c r="E303" s="6"/>
      <c r="F303" s="6"/>
      <c r="G303" s="6"/>
      <c r="H303" s="6"/>
    </row>
    <row r="304" spans="1:8">
      <c r="A304" s="6"/>
      <c r="B304" s="6"/>
      <c r="C304" s="6"/>
      <c r="D304" s="6"/>
      <c r="E304" s="6"/>
      <c r="F304" s="6"/>
      <c r="G304" s="6"/>
      <c r="H304" s="6"/>
    </row>
    <row r="305" spans="1:8">
      <c r="A305" s="6"/>
      <c r="B305" s="6"/>
      <c r="C305" s="6"/>
      <c r="D305" s="6"/>
      <c r="E305" s="6"/>
      <c r="F305" s="6"/>
      <c r="G305" s="6"/>
      <c r="H305" s="6"/>
    </row>
    <row r="306" spans="1:8">
      <c r="A306" s="6"/>
      <c r="B306" s="6"/>
      <c r="C306" s="6"/>
      <c r="D306" s="6"/>
      <c r="E306" s="6"/>
      <c r="F306" s="6"/>
      <c r="G306" s="6"/>
      <c r="H306" s="6"/>
    </row>
    <row r="307" spans="1:8">
      <c r="A307" s="6"/>
      <c r="B307" s="6"/>
      <c r="C307" s="6"/>
      <c r="D307" s="6"/>
      <c r="E307" s="6"/>
      <c r="F307" s="6"/>
      <c r="G307" s="6"/>
      <c r="H307" s="6"/>
    </row>
    <row r="308" spans="1:8">
      <c r="A308" s="6"/>
      <c r="B308" s="6"/>
      <c r="C308" s="6"/>
      <c r="D308" s="6"/>
      <c r="E308" s="6"/>
      <c r="F308" s="6"/>
      <c r="G308" s="6"/>
      <c r="H308" s="6"/>
    </row>
    <row r="309" spans="1:8">
      <c r="A309" s="6"/>
      <c r="B309" s="6"/>
      <c r="C309" s="6"/>
      <c r="D309" s="6"/>
      <c r="E309" s="6"/>
      <c r="F309" s="6"/>
      <c r="G309" s="6"/>
      <c r="H309" s="6"/>
    </row>
    <row r="310" spans="1:8">
      <c r="A310" s="6"/>
      <c r="B310" s="6"/>
      <c r="C310" s="6"/>
      <c r="D310" s="6"/>
      <c r="E310" s="6"/>
      <c r="F310" s="6"/>
      <c r="G310" s="6"/>
      <c r="H310" s="6"/>
    </row>
    <row r="311" spans="1:8">
      <c r="A311" s="6"/>
      <c r="B311" s="6"/>
      <c r="C311" s="6"/>
      <c r="D311" s="6"/>
      <c r="E311" s="6"/>
      <c r="F311" s="6"/>
      <c r="G311" s="6"/>
      <c r="H311" s="6"/>
    </row>
    <row r="312" spans="1:8">
      <c r="A312" s="6"/>
      <c r="B312" s="6"/>
      <c r="C312" s="6"/>
      <c r="D312" s="6"/>
      <c r="E312" s="6"/>
      <c r="F312" s="6"/>
      <c r="G312" s="6"/>
      <c r="H312" s="6"/>
    </row>
    <row r="313" spans="1:8">
      <c r="A313" s="6"/>
      <c r="B313" s="6"/>
      <c r="C313" s="6"/>
      <c r="D313" s="6"/>
      <c r="E313" s="6"/>
      <c r="F313" s="6"/>
      <c r="G313" s="6"/>
      <c r="H313" s="6"/>
    </row>
    <row r="314" spans="1:8">
      <c r="A314" s="6"/>
      <c r="B314" s="6"/>
      <c r="C314" s="6"/>
      <c r="D314" s="6"/>
      <c r="E314" s="6"/>
      <c r="F314" s="6"/>
      <c r="G314" s="6"/>
      <c r="H314" s="6"/>
    </row>
    <row r="315" spans="1:8">
      <c r="A315" s="6"/>
      <c r="B315" s="6"/>
      <c r="C315" s="6"/>
      <c r="D315" s="6"/>
      <c r="E315" s="6"/>
      <c r="F315" s="6"/>
      <c r="G315" s="6"/>
      <c r="H315" s="6"/>
    </row>
    <row r="316" spans="1:8">
      <c r="A316" s="6"/>
      <c r="B316" s="6"/>
      <c r="C316" s="6"/>
      <c r="D316" s="6"/>
      <c r="E316" s="6"/>
      <c r="F316" s="6"/>
      <c r="G316" s="6"/>
      <c r="H316" s="6"/>
    </row>
    <row r="317" spans="1:8">
      <c r="A317" s="6"/>
      <c r="B317" s="6"/>
      <c r="C317" s="6"/>
      <c r="D317" s="6"/>
      <c r="E317" s="6"/>
      <c r="F317" s="6"/>
      <c r="G317" s="6"/>
      <c r="H317" s="6"/>
    </row>
    <row r="318" spans="1:8">
      <c r="A318" s="6"/>
      <c r="B318" s="6"/>
      <c r="C318" s="6"/>
      <c r="D318" s="6"/>
      <c r="E318" s="6"/>
      <c r="F318" s="6"/>
      <c r="G318" s="6"/>
      <c r="H318" s="6"/>
    </row>
    <row r="319" spans="1:8">
      <c r="A319" s="6"/>
      <c r="B319" s="6"/>
      <c r="C319" s="6"/>
      <c r="D319" s="6"/>
      <c r="E319" s="6"/>
      <c r="F319" s="6"/>
      <c r="G319" s="6"/>
      <c r="H319" s="6"/>
    </row>
    <row r="320" spans="1:8">
      <c r="A320" s="6"/>
      <c r="B320" s="6"/>
      <c r="C320" s="6"/>
      <c r="D320" s="6"/>
      <c r="E320" s="6"/>
      <c r="F320" s="6"/>
      <c r="G320" s="6"/>
      <c r="H320" s="6"/>
    </row>
    <row r="321" spans="1:8">
      <c r="A321" s="6"/>
      <c r="B321" s="6"/>
      <c r="C321" s="6"/>
      <c r="D321" s="6"/>
      <c r="E321" s="6"/>
      <c r="F321" s="6"/>
      <c r="G321" s="6"/>
      <c r="H321" s="6"/>
    </row>
    <row r="322" spans="1:8">
      <c r="A322" s="6"/>
      <c r="B322" s="6"/>
      <c r="C322" s="6"/>
      <c r="D322" s="6"/>
      <c r="E322" s="6"/>
      <c r="F322" s="6"/>
      <c r="G322" s="6"/>
      <c r="H322" s="6"/>
    </row>
    <row r="323" spans="1:8">
      <c r="A323" s="6"/>
      <c r="B323" s="6"/>
      <c r="C323" s="6"/>
      <c r="D323" s="6"/>
      <c r="E323" s="6"/>
      <c r="F323" s="6"/>
      <c r="G323" s="6"/>
      <c r="H323" s="6"/>
    </row>
    <row r="324" spans="1:8">
      <c r="A324" s="6"/>
      <c r="B324" s="6"/>
      <c r="C324" s="6"/>
      <c r="D324" s="6"/>
      <c r="E324" s="6"/>
      <c r="F324" s="6"/>
      <c r="G324" s="6"/>
      <c r="H324" s="6"/>
    </row>
    <row r="325" spans="1:8">
      <c r="A325" s="6"/>
      <c r="B325" s="6"/>
      <c r="C325" s="6"/>
      <c r="D325" s="6"/>
      <c r="E325" s="6"/>
      <c r="F325" s="6"/>
      <c r="G325" s="6"/>
      <c r="H325" s="6"/>
    </row>
    <row r="326" spans="1:8">
      <c r="A326" s="6"/>
      <c r="B326" s="6"/>
      <c r="C326" s="6"/>
      <c r="D326" s="6"/>
      <c r="E326" s="6"/>
      <c r="F326" s="6"/>
      <c r="G326" s="6"/>
      <c r="H326" s="6"/>
    </row>
    <row r="327" spans="1:8">
      <c r="A327" s="6"/>
      <c r="B327" s="6"/>
      <c r="C327" s="6"/>
      <c r="D327" s="6"/>
      <c r="E327" s="6"/>
      <c r="F327" s="6"/>
      <c r="G327" s="6"/>
      <c r="H327" s="6"/>
    </row>
    <row r="328" spans="1:8">
      <c r="A328" s="6"/>
      <c r="B328" s="6"/>
      <c r="C328" s="6"/>
      <c r="D328" s="6"/>
      <c r="E328" s="6"/>
      <c r="F328" s="6"/>
      <c r="G328" s="6"/>
      <c r="H328" s="6"/>
    </row>
    <row r="329" spans="1:8">
      <c r="A329" s="6"/>
      <c r="B329" s="6"/>
      <c r="C329" s="6"/>
      <c r="D329" s="6"/>
      <c r="E329" s="6"/>
      <c r="F329" s="6"/>
      <c r="G329" s="6"/>
      <c r="H329" s="6"/>
    </row>
    <row r="330" spans="1:8">
      <c r="A330" s="6"/>
      <c r="B330" s="6"/>
      <c r="C330" s="6"/>
      <c r="D330" s="6"/>
      <c r="E330" s="6"/>
      <c r="F330" s="6"/>
      <c r="G330" s="6"/>
      <c r="H330" s="6"/>
    </row>
    <row r="331" spans="1:8">
      <c r="A331" s="6"/>
      <c r="B331" s="6"/>
      <c r="C331" s="6"/>
      <c r="D331" s="6"/>
      <c r="E331" s="6"/>
      <c r="F331" s="6"/>
      <c r="G331" s="6"/>
      <c r="H331" s="6"/>
    </row>
    <row r="332" spans="1:8">
      <c r="A332" s="6"/>
      <c r="B332" s="6"/>
      <c r="C332" s="6"/>
      <c r="D332" s="6"/>
      <c r="E332" s="6"/>
      <c r="F332" s="6"/>
      <c r="G332" s="6"/>
      <c r="H332" s="6"/>
    </row>
    <row r="333" spans="1:8">
      <c r="A333" s="6"/>
      <c r="B333" s="6"/>
      <c r="C333" s="6"/>
      <c r="D333" s="6"/>
      <c r="E333" s="6"/>
      <c r="F333" s="6"/>
      <c r="G333" s="6"/>
      <c r="H333" s="6"/>
    </row>
    <row r="334" spans="1:8">
      <c r="A334" s="6"/>
      <c r="B334" s="6"/>
      <c r="C334" s="6"/>
      <c r="D334" s="6"/>
      <c r="E334" s="6"/>
      <c r="F334" s="6"/>
      <c r="G334" s="6"/>
      <c r="H334" s="6"/>
    </row>
    <row r="335" spans="1:8">
      <c r="A335" s="6"/>
      <c r="B335" s="6"/>
      <c r="C335" s="6"/>
      <c r="D335" s="6"/>
      <c r="E335" s="6"/>
      <c r="F335" s="6"/>
      <c r="G335" s="6"/>
      <c r="H335" s="6"/>
    </row>
    <row r="336" spans="1:8">
      <c r="A336" s="6"/>
      <c r="B336" s="6"/>
      <c r="C336" s="6"/>
      <c r="D336" s="6"/>
      <c r="E336" s="6"/>
      <c r="F336" s="6"/>
      <c r="G336" s="6"/>
      <c r="H336" s="6"/>
    </row>
    <row r="337" spans="1:8">
      <c r="A337" s="6"/>
      <c r="B337" s="6"/>
      <c r="C337" s="6"/>
      <c r="D337" s="6"/>
      <c r="E337" s="6"/>
      <c r="F337" s="6"/>
      <c r="G337" s="6"/>
      <c r="H337" s="6"/>
    </row>
    <row r="338" spans="1:8">
      <c r="A338" s="6"/>
      <c r="B338" s="6"/>
      <c r="C338" s="6"/>
      <c r="D338" s="6"/>
      <c r="E338" s="6"/>
      <c r="F338" s="6"/>
      <c r="G338" s="6"/>
      <c r="H338" s="6"/>
    </row>
    <row r="339" spans="1:8">
      <c r="A339" s="6"/>
      <c r="B339" s="6"/>
      <c r="C339" s="6"/>
      <c r="D339" s="6"/>
      <c r="E339" s="6"/>
      <c r="F339" s="6"/>
      <c r="G339" s="6"/>
      <c r="H339" s="6"/>
    </row>
    <row r="340" spans="1:8">
      <c r="A340" s="6"/>
      <c r="B340" s="6"/>
      <c r="C340" s="6"/>
      <c r="D340" s="6"/>
      <c r="E340" s="6"/>
      <c r="F340" s="6"/>
      <c r="G340" s="6"/>
      <c r="H340" s="6"/>
    </row>
    <row r="341" spans="1:8">
      <c r="A341" s="6"/>
      <c r="B341" s="6"/>
      <c r="C341" s="6"/>
      <c r="D341" s="6"/>
      <c r="E341" s="6"/>
      <c r="F341" s="6"/>
      <c r="G341" s="6"/>
      <c r="H341" s="6"/>
    </row>
    <row r="342" spans="1:8">
      <c r="A342" s="6"/>
      <c r="B342" s="6"/>
      <c r="C342" s="6"/>
      <c r="D342" s="6"/>
      <c r="E342" s="6"/>
      <c r="F342" s="6"/>
      <c r="G342" s="6"/>
      <c r="H342" s="6"/>
    </row>
    <row r="343" spans="1:8">
      <c r="A343" s="6"/>
      <c r="B343" s="6"/>
      <c r="C343" s="6"/>
      <c r="D343" s="6"/>
      <c r="E343" s="6"/>
      <c r="F343" s="6"/>
      <c r="G343" s="6"/>
      <c r="H343" s="6"/>
    </row>
    <row r="344" spans="1:8">
      <c r="A344" s="6"/>
      <c r="B344" s="6"/>
      <c r="C344" s="6"/>
      <c r="D344" s="6"/>
      <c r="E344" s="6"/>
      <c r="F344" s="6"/>
      <c r="G344" s="6"/>
      <c r="H344" s="6"/>
    </row>
    <row r="345" spans="1:8">
      <c r="A345" s="6"/>
      <c r="B345" s="6"/>
      <c r="C345" s="6"/>
      <c r="D345" s="6"/>
      <c r="E345" s="6"/>
      <c r="F345" s="6"/>
      <c r="G345" s="6"/>
      <c r="H345" s="6"/>
    </row>
    <row r="346" spans="1:8">
      <c r="A346" s="6"/>
      <c r="B346" s="6"/>
      <c r="C346" s="6"/>
      <c r="D346" s="6"/>
      <c r="E346" s="6"/>
      <c r="F346" s="6"/>
      <c r="G346" s="6"/>
      <c r="H346" s="6"/>
    </row>
    <row r="347" spans="1:8">
      <c r="A347" s="6"/>
      <c r="B347" s="6"/>
      <c r="C347" s="6"/>
      <c r="D347" s="6"/>
      <c r="E347" s="6"/>
      <c r="F347" s="6"/>
      <c r="G347" s="6"/>
      <c r="H347" s="6"/>
    </row>
    <row r="348" spans="1:8">
      <c r="A348" s="6"/>
      <c r="B348" s="6"/>
      <c r="C348" s="6"/>
      <c r="D348" s="6"/>
      <c r="E348" s="6"/>
      <c r="F348" s="6"/>
      <c r="G348" s="6"/>
      <c r="H348" s="6"/>
    </row>
    <row r="349" spans="1:8">
      <c r="A349" s="6"/>
      <c r="B349" s="6"/>
      <c r="C349" s="6"/>
      <c r="D349" s="6"/>
      <c r="E349" s="6"/>
      <c r="F349" s="6"/>
      <c r="G349" s="6"/>
      <c r="H349" s="6"/>
    </row>
    <row r="350" spans="1:8">
      <c r="A350" s="6"/>
      <c r="B350" s="6"/>
      <c r="C350" s="6"/>
      <c r="D350" s="6"/>
      <c r="E350" s="6"/>
      <c r="F350" s="6"/>
      <c r="G350" s="6"/>
      <c r="H350" s="6"/>
    </row>
    <row r="351" spans="1:8">
      <c r="A351" s="6"/>
      <c r="B351" s="6"/>
      <c r="C351" s="6"/>
      <c r="D351" s="6"/>
      <c r="E351" s="6"/>
      <c r="F351" s="6"/>
      <c r="G351" s="6"/>
      <c r="H351" s="6"/>
    </row>
    <row r="352" spans="1:8">
      <c r="A352" s="6"/>
      <c r="B352" s="6"/>
      <c r="C352" s="6"/>
      <c r="D352" s="6"/>
      <c r="E352" s="6"/>
      <c r="F352" s="6"/>
      <c r="G352" s="6"/>
      <c r="H352" s="6"/>
    </row>
    <row r="353" spans="1:8">
      <c r="A353" s="6"/>
      <c r="B353" s="6"/>
      <c r="C353" s="6"/>
      <c r="D353" s="6"/>
      <c r="E353" s="6"/>
      <c r="F353" s="6"/>
      <c r="G353" s="6"/>
      <c r="H353" s="6"/>
    </row>
    <row r="354" spans="1:8">
      <c r="A354" s="6"/>
      <c r="B354" s="6"/>
      <c r="C354" s="6"/>
      <c r="D354" s="6"/>
      <c r="E354" s="6"/>
      <c r="F354" s="6"/>
      <c r="G354" s="6"/>
      <c r="H354" s="6"/>
    </row>
    <row r="355" spans="1:8">
      <c r="A355" s="6"/>
      <c r="B355" s="6"/>
      <c r="C355" s="6"/>
      <c r="D355" s="6"/>
      <c r="E355" s="6"/>
      <c r="F355" s="6"/>
      <c r="G355" s="6"/>
      <c r="H355" s="6"/>
    </row>
    <row r="356" spans="1:8">
      <c r="A356" s="6"/>
      <c r="B356" s="6"/>
      <c r="C356" s="6"/>
      <c r="D356" s="6"/>
      <c r="E356" s="6"/>
      <c r="F356" s="6"/>
      <c r="G356" s="6"/>
      <c r="H356" s="6"/>
    </row>
    <row r="357" spans="1:8">
      <c r="A357" s="6"/>
      <c r="B357" s="6"/>
      <c r="C357" s="6"/>
      <c r="D357" s="6"/>
      <c r="E357" s="6"/>
      <c r="F357" s="6"/>
      <c r="G357" s="6"/>
      <c r="H357" s="6"/>
    </row>
    <row r="358" spans="1:8">
      <c r="A358" s="6"/>
      <c r="B358" s="6"/>
      <c r="C358" s="6"/>
      <c r="D358" s="6"/>
      <c r="E358" s="6"/>
      <c r="F358" s="6"/>
      <c r="G358" s="6"/>
      <c r="H358" s="6"/>
    </row>
    <row r="359" spans="1:8">
      <c r="A359" s="6"/>
      <c r="B359" s="6"/>
      <c r="C359" s="6"/>
      <c r="D359" s="6"/>
      <c r="E359" s="6"/>
      <c r="F359" s="6"/>
      <c r="G359" s="6"/>
      <c r="H359" s="6"/>
    </row>
    <row r="360" spans="1:8">
      <c r="A360" s="6"/>
      <c r="B360" s="6"/>
      <c r="C360" s="6"/>
      <c r="D360" s="6"/>
      <c r="E360" s="6"/>
      <c r="F360" s="6"/>
      <c r="G360" s="6"/>
      <c r="H360" s="6"/>
    </row>
    <row r="361" spans="1:8">
      <c r="A361" s="6"/>
      <c r="B361" s="6"/>
      <c r="C361" s="6"/>
      <c r="D361" s="6"/>
      <c r="E361" s="6"/>
      <c r="F361" s="6"/>
      <c r="G361" s="6"/>
      <c r="H361" s="6"/>
    </row>
  </sheetData>
  <sheetProtection password="CB15" sheet="1" objects="1" scenarios="1"/>
  <mergeCells count="3">
    <mergeCell ref="A4:A5"/>
    <mergeCell ref="B4:B5"/>
    <mergeCell ref="F4:H4"/>
  </mergeCells>
  <hyperlinks>
    <hyperlink ref="I1" location="Indice!A1" display="volver al índice"/>
  </hyperlinks>
  <pageMargins left="0.70866141732283472" right="0.70866141732283472" top="0.74803149606299213" bottom="0.74803149606299213" header="0.31496062992125984" footer="0.31496062992125984"/>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106"/>
  <sheetViews>
    <sheetView showGridLines="0" zoomScaleNormal="100" workbookViewId="0">
      <selection activeCell="I4" sqref="I4"/>
    </sheetView>
  </sheetViews>
  <sheetFormatPr baseColWidth="10" defaultColWidth="11.44140625" defaultRowHeight="13.2"/>
  <cols>
    <col min="1" max="1" width="17.88671875" style="12" customWidth="1"/>
    <col min="2" max="2" width="20" style="12" customWidth="1"/>
    <col min="3" max="3" width="16.5546875" style="12" customWidth="1"/>
    <col min="4" max="7" width="15.6640625" style="12" customWidth="1"/>
    <col min="8" max="8" width="8" style="12" customWidth="1"/>
    <col min="9" max="16384" width="11.44140625" style="12"/>
  </cols>
  <sheetData>
    <row r="1" spans="1:8" ht="34.5" customHeight="1" thickTop="1" thickBot="1">
      <c r="A1" s="465" t="s">
        <v>1222</v>
      </c>
      <c r="B1" s="1566" t="s">
        <v>1043</v>
      </c>
      <c r="C1" s="1566"/>
      <c r="D1" s="1566"/>
      <c r="E1" s="1566"/>
      <c r="F1" s="1566"/>
      <c r="G1" s="1567"/>
      <c r="H1" s="383" t="s">
        <v>285</v>
      </c>
    </row>
    <row r="3" spans="1:8" ht="27.75" customHeight="1">
      <c r="A3" s="1501" t="s">
        <v>891</v>
      </c>
      <c r="B3" s="1501"/>
      <c r="C3" s="1501"/>
      <c r="D3" s="1501"/>
      <c r="E3" s="1501"/>
      <c r="F3" s="1501"/>
      <c r="G3" s="1501"/>
    </row>
    <row r="6" spans="1:8" ht="30" customHeight="1">
      <c r="A6" s="1559" t="s">
        <v>27</v>
      </c>
      <c r="B6" s="1561"/>
      <c r="C6" s="1561"/>
      <c r="D6" s="1561"/>
      <c r="E6" s="1560"/>
      <c r="F6" s="1559" t="s">
        <v>797</v>
      </c>
      <c r="G6" s="1560"/>
    </row>
    <row r="7" spans="1:8" ht="22.5" customHeight="1">
      <c r="A7" s="1547" t="s">
        <v>292</v>
      </c>
      <c r="B7" s="1562" t="s">
        <v>408</v>
      </c>
      <c r="C7" s="1563"/>
      <c r="D7" s="1563"/>
      <c r="E7" s="1564"/>
      <c r="F7" s="1534" t="s">
        <v>892</v>
      </c>
      <c r="G7" s="1534"/>
    </row>
    <row r="8" spans="1:8" ht="22.5" customHeight="1">
      <c r="A8" s="1538"/>
      <c r="B8" s="1558" t="s">
        <v>366</v>
      </c>
      <c r="C8" s="1534" t="s">
        <v>61</v>
      </c>
      <c r="D8" s="1534"/>
      <c r="E8" s="1534"/>
      <c r="F8" s="1534" t="s">
        <v>893</v>
      </c>
      <c r="G8" s="1534"/>
    </row>
    <row r="9" spans="1:8" ht="22.5" customHeight="1">
      <c r="A9" s="1538"/>
      <c r="B9" s="1558"/>
      <c r="C9" s="1534" t="s">
        <v>367</v>
      </c>
      <c r="D9" s="1534"/>
      <c r="E9" s="1534"/>
      <c r="F9" s="1534" t="s">
        <v>894</v>
      </c>
      <c r="G9" s="1534"/>
    </row>
    <row r="10" spans="1:8" ht="22.5" customHeight="1">
      <c r="A10" s="1538"/>
      <c r="B10" s="1558"/>
      <c r="C10" s="1534" t="s">
        <v>804</v>
      </c>
      <c r="D10" s="1534"/>
      <c r="E10" s="1534"/>
      <c r="F10" s="1534" t="s">
        <v>895</v>
      </c>
      <c r="G10" s="1534"/>
    </row>
    <row r="11" spans="1:8" ht="22.5" customHeight="1">
      <c r="A11" s="1538"/>
      <c r="B11" s="1558"/>
      <c r="C11" s="1534" t="s">
        <v>490</v>
      </c>
      <c r="D11" s="1534"/>
      <c r="E11" s="1534"/>
      <c r="F11" s="1534" t="s">
        <v>896</v>
      </c>
      <c r="G11" s="1534"/>
    </row>
    <row r="12" spans="1:8" ht="22.5" customHeight="1">
      <c r="A12" s="1538"/>
      <c r="B12" s="1558"/>
      <c r="C12" s="1565" t="s">
        <v>1223</v>
      </c>
      <c r="D12" s="1534"/>
      <c r="E12" s="1534"/>
      <c r="F12" s="1534" t="s">
        <v>897</v>
      </c>
      <c r="G12" s="1534"/>
    </row>
    <row r="13" spans="1:8" ht="22.5" customHeight="1">
      <c r="A13" s="1538"/>
      <c r="B13" s="1558"/>
      <c r="C13" s="1534" t="s">
        <v>62</v>
      </c>
      <c r="D13" s="1534"/>
      <c r="E13" s="1534"/>
      <c r="F13" s="1534" t="s">
        <v>898</v>
      </c>
      <c r="G13" s="1534"/>
    </row>
    <row r="14" spans="1:8" ht="22.5" customHeight="1">
      <c r="A14" s="1538"/>
      <c r="B14" s="1558"/>
      <c r="C14" s="1534" t="s">
        <v>410</v>
      </c>
      <c r="D14" s="1534"/>
      <c r="E14" s="1534"/>
      <c r="F14" s="1534" t="s">
        <v>899</v>
      </c>
      <c r="G14" s="1534"/>
    </row>
    <row r="15" spans="1:8" ht="22.5" customHeight="1">
      <c r="A15" s="1538"/>
      <c r="B15" s="1570" t="s">
        <v>900</v>
      </c>
      <c r="C15" s="1570"/>
      <c r="D15" s="1570"/>
      <c r="E15" s="1570"/>
      <c r="F15" s="1534" t="s">
        <v>901</v>
      </c>
      <c r="G15" s="1534"/>
    </row>
    <row r="16" spans="1:8" ht="22.5" customHeight="1">
      <c r="A16" s="1538"/>
      <c r="B16" s="1570" t="s">
        <v>902</v>
      </c>
      <c r="C16" s="1570"/>
      <c r="D16" s="1570"/>
      <c r="E16" s="1570"/>
      <c r="F16" s="1534" t="s">
        <v>903</v>
      </c>
      <c r="G16" s="1534"/>
    </row>
    <row r="17" spans="1:7" ht="22.5" customHeight="1">
      <c r="A17" s="1534" t="s">
        <v>904</v>
      </c>
      <c r="B17" s="1565" t="s">
        <v>824</v>
      </c>
      <c r="C17" s="1534"/>
      <c r="D17" s="1534"/>
      <c r="E17" s="1534"/>
      <c r="F17" s="1534" t="s">
        <v>892</v>
      </c>
      <c r="G17" s="1534"/>
    </row>
    <row r="18" spans="1:7" ht="22.5" customHeight="1">
      <c r="A18" s="1534"/>
      <c r="B18" s="1569" t="s">
        <v>836</v>
      </c>
      <c r="C18" s="1534" t="s">
        <v>408</v>
      </c>
      <c r="D18" s="1534"/>
      <c r="E18" s="1534"/>
      <c r="F18" s="1534" t="s">
        <v>905</v>
      </c>
      <c r="G18" s="1534"/>
    </row>
    <row r="19" spans="1:7" ht="22.5" customHeight="1">
      <c r="A19" s="1534"/>
      <c r="B19" s="1569"/>
      <c r="C19" s="1534" t="s">
        <v>906</v>
      </c>
      <c r="D19" s="1534"/>
      <c r="E19" s="1534"/>
      <c r="F19" s="1534" t="s">
        <v>907</v>
      </c>
      <c r="G19" s="1534"/>
    </row>
    <row r="20" spans="1:7" ht="27" customHeight="1">
      <c r="A20" s="65" t="s">
        <v>561</v>
      </c>
    </row>
    <row r="21" spans="1:7" ht="27" customHeight="1"/>
    <row r="22" spans="1:7" ht="60.75" customHeight="1">
      <c r="A22" s="1501" t="s">
        <v>976</v>
      </c>
      <c r="B22" s="1501"/>
      <c r="C22" s="1501"/>
      <c r="D22" s="1501"/>
      <c r="E22" s="1501"/>
      <c r="F22" s="1501"/>
      <c r="G22" s="1501"/>
    </row>
    <row r="23" spans="1:7" ht="27" customHeight="1"/>
    <row r="24" spans="1:7" ht="15.75" customHeight="1">
      <c r="B24" s="1568" t="s">
        <v>1224</v>
      </c>
      <c r="C24" s="1568"/>
      <c r="D24" s="1568" t="s">
        <v>797</v>
      </c>
      <c r="E24" s="1568"/>
    </row>
    <row r="25" spans="1:7" ht="22.5" customHeight="1">
      <c r="B25" s="1535" t="s">
        <v>908</v>
      </c>
      <c r="C25" s="1535"/>
      <c r="D25" s="1534" t="s">
        <v>909</v>
      </c>
      <c r="E25" s="1534"/>
    </row>
    <row r="26" spans="1:7" ht="22.5" customHeight="1">
      <c r="B26" s="1535" t="s">
        <v>910</v>
      </c>
      <c r="C26" s="1535"/>
      <c r="D26" s="1534" t="s">
        <v>911</v>
      </c>
      <c r="E26" s="1534"/>
    </row>
    <row r="27" spans="1:7" ht="22.5" customHeight="1">
      <c r="B27" s="1535" t="s">
        <v>912</v>
      </c>
      <c r="C27" s="1535"/>
      <c r="D27" s="1534" t="s">
        <v>913</v>
      </c>
      <c r="E27" s="1534"/>
    </row>
    <row r="28" spans="1:7" ht="22.5" customHeight="1">
      <c r="B28" s="1535" t="s">
        <v>914</v>
      </c>
      <c r="C28" s="1535"/>
      <c r="D28" s="1534" t="s">
        <v>915</v>
      </c>
      <c r="E28" s="1534"/>
    </row>
    <row r="29" spans="1:7" ht="22.5" customHeight="1">
      <c r="B29" s="1535" t="s">
        <v>916</v>
      </c>
      <c r="C29" s="1535"/>
      <c r="D29" s="1534" t="s">
        <v>917</v>
      </c>
      <c r="E29" s="1534"/>
    </row>
    <row r="31" spans="1:7">
      <c r="A31" s="126" t="s">
        <v>1188</v>
      </c>
    </row>
    <row r="32" spans="1:7">
      <c r="A32" s="65"/>
    </row>
    <row r="33" spans="1:7" ht="118.5" customHeight="1">
      <c r="A33" s="1501" t="s">
        <v>977</v>
      </c>
      <c r="B33" s="1501"/>
      <c r="C33" s="1501"/>
      <c r="D33" s="1501"/>
      <c r="E33" s="1501"/>
      <c r="F33" s="1501"/>
      <c r="G33" s="1501"/>
    </row>
    <row r="34" spans="1:7" ht="25.5" customHeight="1">
      <c r="A34" s="382"/>
      <c r="B34" s="382"/>
      <c r="C34" s="382"/>
      <c r="D34" s="382"/>
      <c r="E34" s="382"/>
      <c r="F34" s="382"/>
      <c r="G34" s="382"/>
    </row>
    <row r="35" spans="1:7">
      <c r="A35" s="12" t="s">
        <v>972</v>
      </c>
    </row>
    <row r="37" spans="1:7" ht="33.75" customHeight="1">
      <c r="A37" s="1544" t="s">
        <v>918</v>
      </c>
      <c r="B37" s="1544" t="s">
        <v>919</v>
      </c>
      <c r="C37" s="1544" t="s">
        <v>1007</v>
      </c>
      <c r="D37" s="1544" t="s">
        <v>920</v>
      </c>
      <c r="E37" s="1544" t="s">
        <v>1008</v>
      </c>
      <c r="F37" s="1544" t="s">
        <v>1009</v>
      </c>
      <c r="G37" s="1544"/>
    </row>
    <row r="38" spans="1:7" ht="18" customHeight="1">
      <c r="A38" s="1544"/>
      <c r="B38" s="1544"/>
      <c r="C38" s="1544"/>
      <c r="D38" s="1544"/>
      <c r="E38" s="1544"/>
      <c r="F38" s="429" t="s">
        <v>1225</v>
      </c>
      <c r="G38" s="429" t="s">
        <v>921</v>
      </c>
    </row>
    <row r="39" spans="1:7" ht="18" customHeight="1">
      <c r="A39" s="446">
        <v>33482</v>
      </c>
      <c r="B39" s="447" t="s">
        <v>922</v>
      </c>
      <c r="C39" s="1571">
        <v>150</v>
      </c>
      <c r="D39" s="448"/>
      <c r="E39" s="448"/>
      <c r="F39" s="449"/>
      <c r="G39" s="449"/>
    </row>
    <row r="40" spans="1:7" ht="18" customHeight="1">
      <c r="A40" s="446">
        <v>34366</v>
      </c>
      <c r="B40" s="450" t="s">
        <v>923</v>
      </c>
      <c r="C40" s="1571"/>
      <c r="D40" s="451">
        <v>1899.12</v>
      </c>
      <c r="E40" s="458" t="s">
        <v>924</v>
      </c>
      <c r="F40" s="451">
        <v>183</v>
      </c>
      <c r="G40" s="451">
        <v>3660</v>
      </c>
    </row>
    <row r="41" spans="1:7" ht="18" customHeight="1">
      <c r="A41" s="446">
        <v>34425</v>
      </c>
      <c r="B41" s="450" t="s">
        <v>925</v>
      </c>
      <c r="C41" s="1571"/>
      <c r="D41" s="451">
        <v>1961.41</v>
      </c>
      <c r="E41" s="1572" t="s">
        <v>926</v>
      </c>
      <c r="F41" s="1573">
        <v>189</v>
      </c>
      <c r="G41" s="1573">
        <v>3780</v>
      </c>
    </row>
    <row r="42" spans="1:7" ht="18" customHeight="1">
      <c r="A42" s="446">
        <v>34759</v>
      </c>
      <c r="B42" s="450" t="s">
        <v>927</v>
      </c>
      <c r="C42" s="1571"/>
      <c r="D42" s="1573">
        <v>3100</v>
      </c>
      <c r="E42" s="1572"/>
      <c r="F42" s="1573"/>
      <c r="G42" s="1573"/>
    </row>
    <row r="43" spans="1:7" ht="18" customHeight="1">
      <c r="A43" s="453">
        <v>34790</v>
      </c>
      <c r="B43" s="450" t="s">
        <v>928</v>
      </c>
      <c r="C43" s="1571"/>
      <c r="D43" s="1573"/>
      <c r="E43" s="452" t="s">
        <v>929</v>
      </c>
      <c r="F43" s="451">
        <v>216</v>
      </c>
      <c r="G43" s="451">
        <v>4320</v>
      </c>
    </row>
    <row r="44" spans="1:7" ht="18" customHeight="1">
      <c r="A44" s="453">
        <v>34973</v>
      </c>
      <c r="B44" s="450" t="s">
        <v>930</v>
      </c>
      <c r="C44" s="1571"/>
      <c r="D44" s="1573"/>
      <c r="E44" s="452" t="s">
        <v>931</v>
      </c>
      <c r="F44" s="451">
        <v>225</v>
      </c>
      <c r="G44" s="451">
        <v>4500</v>
      </c>
    </row>
    <row r="45" spans="1:7" ht="18" customHeight="1">
      <c r="A45" s="453">
        <v>35156</v>
      </c>
      <c r="B45" s="450" t="s">
        <v>932</v>
      </c>
      <c r="C45" s="1571"/>
      <c r="D45" s="1573"/>
      <c r="E45" s="452" t="s">
        <v>933</v>
      </c>
      <c r="F45" s="451">
        <v>228</v>
      </c>
      <c r="G45" s="451">
        <v>4560</v>
      </c>
    </row>
    <row r="46" spans="1:7" ht="18" customHeight="1">
      <c r="A46" s="453">
        <v>35521</v>
      </c>
      <c r="B46" s="450" t="s">
        <v>934</v>
      </c>
      <c r="C46" s="1571"/>
      <c r="D46" s="1573"/>
      <c r="E46" s="1574" t="s">
        <v>935</v>
      </c>
      <c r="F46" s="1573">
        <v>240</v>
      </c>
      <c r="G46" s="1573">
        <v>4800</v>
      </c>
    </row>
    <row r="47" spans="1:7" ht="18" customHeight="1">
      <c r="A47" s="453">
        <v>37469</v>
      </c>
      <c r="B47" s="450" t="s">
        <v>936</v>
      </c>
      <c r="C47" s="451">
        <v>200</v>
      </c>
      <c r="D47" s="1573"/>
      <c r="E47" s="1574"/>
      <c r="F47" s="1573"/>
      <c r="G47" s="1573"/>
    </row>
    <row r="48" spans="1:7" ht="18" customHeight="1">
      <c r="A48" s="453">
        <v>37803</v>
      </c>
      <c r="B48" s="450" t="s">
        <v>937</v>
      </c>
      <c r="C48" s="451">
        <v>220</v>
      </c>
      <c r="D48" s="1573"/>
      <c r="E48" s="1574"/>
      <c r="F48" s="1573"/>
      <c r="G48" s="1573"/>
    </row>
    <row r="49" spans="1:7" ht="18" customHeight="1">
      <c r="A49" s="453">
        <v>37987</v>
      </c>
      <c r="B49" s="450" t="s">
        <v>938</v>
      </c>
      <c r="C49" s="451">
        <v>240</v>
      </c>
      <c r="D49" s="1573"/>
      <c r="E49" s="1574"/>
      <c r="F49" s="1573"/>
      <c r="G49" s="1573"/>
    </row>
    <row r="50" spans="1:7" ht="18" customHeight="1">
      <c r="A50" s="453">
        <v>38139</v>
      </c>
      <c r="B50" s="450" t="s">
        <v>939</v>
      </c>
      <c r="C50" s="451">
        <v>260</v>
      </c>
      <c r="D50" s="1573"/>
      <c r="E50" s="1574"/>
      <c r="F50" s="1573"/>
      <c r="G50" s="1573"/>
    </row>
    <row r="51" spans="1:7" ht="18" customHeight="1">
      <c r="A51" s="453">
        <v>38231</v>
      </c>
      <c r="B51" s="450" t="s">
        <v>939</v>
      </c>
      <c r="C51" s="451">
        <v>280</v>
      </c>
      <c r="D51" s="1573"/>
      <c r="E51" s="1574"/>
      <c r="F51" s="1573"/>
      <c r="G51" s="1573"/>
    </row>
    <row r="52" spans="1:7" ht="18" customHeight="1">
      <c r="A52" s="453">
        <v>38231</v>
      </c>
      <c r="B52" s="450" t="s">
        <v>940</v>
      </c>
      <c r="C52" s="451">
        <v>308</v>
      </c>
      <c r="D52" s="1573"/>
      <c r="E52" s="1574"/>
      <c r="F52" s="1573"/>
      <c r="G52" s="1573"/>
    </row>
    <row r="53" spans="1:7" ht="18" customHeight="1">
      <c r="A53" s="453">
        <v>38534</v>
      </c>
      <c r="B53" s="450" t="s">
        <v>941</v>
      </c>
      <c r="C53" s="451">
        <v>350</v>
      </c>
      <c r="D53" s="1573"/>
      <c r="E53" s="1574"/>
      <c r="F53" s="1573"/>
      <c r="G53" s="1573"/>
    </row>
    <row r="54" spans="1:7" ht="18" customHeight="1">
      <c r="A54" s="453">
        <v>38596</v>
      </c>
      <c r="B54" s="450" t="s">
        <v>942</v>
      </c>
      <c r="C54" s="451">
        <v>390</v>
      </c>
      <c r="D54" s="1573"/>
      <c r="E54" s="1574"/>
      <c r="F54" s="1573"/>
      <c r="G54" s="1573"/>
    </row>
    <row r="55" spans="1:7" ht="18" customHeight="1">
      <c r="A55" s="453">
        <v>38869</v>
      </c>
      <c r="B55" s="450" t="s">
        <v>943</v>
      </c>
      <c r="C55" s="451">
        <v>470</v>
      </c>
      <c r="D55" s="451">
        <v>3441</v>
      </c>
      <c r="E55" s="1574"/>
      <c r="F55" s="1573"/>
      <c r="G55" s="1573"/>
    </row>
    <row r="56" spans="1:7" ht="18" customHeight="1">
      <c r="A56" s="453">
        <v>39083</v>
      </c>
      <c r="B56" s="450" t="s">
        <v>944</v>
      </c>
      <c r="C56" s="1573">
        <v>530</v>
      </c>
      <c r="D56" s="1573">
        <v>3888.33</v>
      </c>
      <c r="E56" s="1574"/>
      <c r="F56" s="1573"/>
      <c r="G56" s="1573"/>
    </row>
    <row r="57" spans="1:7" ht="18" customHeight="1">
      <c r="A57" s="453">
        <v>39142</v>
      </c>
      <c r="B57" s="450" t="s">
        <v>945</v>
      </c>
      <c r="C57" s="1573"/>
      <c r="D57" s="1573"/>
      <c r="E57" s="1574"/>
      <c r="F57" s="1573"/>
      <c r="G57" s="451">
        <v>6000</v>
      </c>
    </row>
    <row r="58" spans="1:7" ht="18" customHeight="1">
      <c r="A58" s="453">
        <v>39326</v>
      </c>
      <c r="B58" s="450" t="s">
        <v>946</v>
      </c>
      <c r="C58" s="451">
        <v>596.20000000000005</v>
      </c>
      <c r="D58" s="451">
        <v>4374.37</v>
      </c>
      <c r="E58" s="1574"/>
      <c r="F58" s="1573"/>
      <c r="G58" s="451">
        <v>6750</v>
      </c>
    </row>
    <row r="59" spans="1:7" ht="18" customHeight="1">
      <c r="A59" s="453">
        <v>39508</v>
      </c>
      <c r="B59" s="450" t="s">
        <v>947</v>
      </c>
      <c r="C59" s="451">
        <v>655</v>
      </c>
      <c r="D59" s="451">
        <v>4702.45</v>
      </c>
      <c r="E59" s="1574"/>
      <c r="F59" s="1573"/>
      <c r="G59" s="451">
        <v>7256</v>
      </c>
    </row>
    <row r="60" spans="1:7" ht="18" customHeight="1">
      <c r="A60" s="453">
        <v>39630</v>
      </c>
      <c r="B60" s="450" t="s">
        <v>947</v>
      </c>
      <c r="C60" s="1573">
        <v>690</v>
      </c>
      <c r="D60" s="1573">
        <v>5055.13</v>
      </c>
      <c r="E60" s="1574"/>
      <c r="F60" s="1573"/>
      <c r="G60" s="1573">
        <v>7800</v>
      </c>
    </row>
    <row r="61" spans="1:7" ht="18" customHeight="1">
      <c r="A61" s="453">
        <v>39753</v>
      </c>
      <c r="B61" s="450" t="s">
        <v>948</v>
      </c>
      <c r="C61" s="1573"/>
      <c r="D61" s="1573"/>
      <c r="E61" s="454">
        <v>326</v>
      </c>
      <c r="F61" s="1573"/>
      <c r="G61" s="1573"/>
    </row>
    <row r="62" spans="1:7" ht="18" customHeight="1">
      <c r="A62" s="453">
        <v>39873</v>
      </c>
      <c r="B62" s="450" t="s">
        <v>949</v>
      </c>
      <c r="C62" s="451">
        <v>770.66</v>
      </c>
      <c r="D62" s="451">
        <v>5646.07</v>
      </c>
      <c r="E62" s="451">
        <v>364.1</v>
      </c>
      <c r="F62" s="451">
        <v>268.06</v>
      </c>
      <c r="G62" s="451">
        <v>8711.82</v>
      </c>
    </row>
    <row r="63" spans="1:7" ht="18" customHeight="1">
      <c r="A63" s="453">
        <v>40057</v>
      </c>
      <c r="B63" s="450" t="s">
        <v>950</v>
      </c>
      <c r="C63" s="451">
        <v>827.23</v>
      </c>
      <c r="D63" s="451">
        <v>6060.49</v>
      </c>
      <c r="E63" s="451">
        <v>390.82</v>
      </c>
      <c r="F63" s="451">
        <v>287.74</v>
      </c>
      <c r="G63" s="451">
        <v>9351.2999999999993</v>
      </c>
    </row>
    <row r="64" spans="1:7" ht="18" customHeight="1">
      <c r="A64" s="453">
        <v>40238</v>
      </c>
      <c r="B64" s="450" t="s">
        <v>951</v>
      </c>
      <c r="C64" s="451">
        <v>895.15</v>
      </c>
      <c r="D64" s="451">
        <v>6558.06</v>
      </c>
      <c r="E64" s="451">
        <v>422.91</v>
      </c>
      <c r="F64" s="451">
        <v>311.36</v>
      </c>
      <c r="G64" s="451">
        <v>10119.08</v>
      </c>
    </row>
    <row r="65" spans="1:7" ht="18" customHeight="1">
      <c r="A65" s="453">
        <v>40422</v>
      </c>
      <c r="B65" s="450" t="s">
        <v>952</v>
      </c>
      <c r="C65" s="451">
        <v>1046.43</v>
      </c>
      <c r="D65" s="451">
        <v>7666.37</v>
      </c>
      <c r="E65" s="451">
        <v>494.38</v>
      </c>
      <c r="F65" s="451">
        <v>363.98</v>
      </c>
      <c r="G65" s="451">
        <v>11829.21</v>
      </c>
    </row>
    <row r="66" spans="1:7" ht="18" customHeight="1">
      <c r="A66" s="453">
        <v>40603</v>
      </c>
      <c r="B66" s="450" t="s">
        <v>953</v>
      </c>
      <c r="C66" s="451">
        <v>1227.78</v>
      </c>
      <c r="D66" s="451">
        <v>8994.9500000000007</v>
      </c>
      <c r="E66" s="451">
        <v>580.05999999999995</v>
      </c>
      <c r="F66" s="451">
        <v>427.06</v>
      </c>
      <c r="G66" s="451">
        <v>13879.25</v>
      </c>
    </row>
    <row r="67" spans="1:7" ht="18" customHeight="1">
      <c r="A67" s="453">
        <v>40787</v>
      </c>
      <c r="B67" s="450" t="s">
        <v>954</v>
      </c>
      <c r="C67" s="451">
        <v>1434.29</v>
      </c>
      <c r="D67" s="451">
        <v>10507.9</v>
      </c>
      <c r="E67" s="451">
        <v>677.62</v>
      </c>
      <c r="F67" s="451">
        <v>498.89</v>
      </c>
      <c r="G67" s="451">
        <v>16213.72</v>
      </c>
    </row>
    <row r="68" spans="1:7" ht="18" customHeight="1">
      <c r="A68" s="453">
        <v>40969</v>
      </c>
      <c r="B68" s="450" t="s">
        <v>955</v>
      </c>
      <c r="C68" s="455">
        <v>1687.01</v>
      </c>
      <c r="D68" s="455">
        <v>12359.39</v>
      </c>
      <c r="E68" s="455">
        <v>797.02</v>
      </c>
      <c r="F68" s="455">
        <v>586.79</v>
      </c>
      <c r="G68" s="455">
        <v>19070.55</v>
      </c>
    </row>
    <row r="69" spans="1:7" ht="18" customHeight="1">
      <c r="A69" s="453">
        <v>41153</v>
      </c>
      <c r="B69" s="450" t="s">
        <v>956</v>
      </c>
      <c r="C69" s="455">
        <v>1879.67</v>
      </c>
      <c r="D69" s="455">
        <v>13770.83</v>
      </c>
      <c r="E69" s="455">
        <v>888.04</v>
      </c>
      <c r="F69" s="455">
        <v>653.79999999999995</v>
      </c>
      <c r="G69" s="455">
        <v>21248.41</v>
      </c>
    </row>
    <row r="70" spans="1:7" ht="18" customHeight="1">
      <c r="A70" s="453">
        <v>41334</v>
      </c>
      <c r="B70" s="450" t="s">
        <v>957</v>
      </c>
      <c r="C70" s="455">
        <v>2165</v>
      </c>
      <c r="D70" s="455">
        <v>15861.24</v>
      </c>
      <c r="E70" s="455">
        <v>1022.84</v>
      </c>
      <c r="F70" s="455">
        <v>753.05</v>
      </c>
      <c r="G70" s="455">
        <v>24473.919999999998</v>
      </c>
    </row>
    <row r="71" spans="1:7" ht="18" customHeight="1">
      <c r="A71" s="453">
        <v>41518</v>
      </c>
      <c r="B71" s="450" t="s">
        <v>958</v>
      </c>
      <c r="C71" s="455">
        <v>2476.98</v>
      </c>
      <c r="D71" s="455">
        <v>18146.84</v>
      </c>
      <c r="E71" s="455">
        <v>1170.23</v>
      </c>
      <c r="F71" s="455">
        <v>861.56999999999994</v>
      </c>
      <c r="G71" s="455">
        <v>28000.65</v>
      </c>
    </row>
    <row r="72" spans="1:7" ht="18" customHeight="1">
      <c r="A72" s="453">
        <v>41699</v>
      </c>
      <c r="B72" s="450" t="s">
        <v>959</v>
      </c>
      <c r="C72" s="455">
        <v>2757.13</v>
      </c>
      <c r="D72" s="455">
        <v>20199.25</v>
      </c>
      <c r="E72" s="455">
        <v>1302.58</v>
      </c>
      <c r="F72" s="455">
        <v>959.01</v>
      </c>
      <c r="G72" s="455">
        <v>31167.56</v>
      </c>
    </row>
    <row r="73" spans="1:7" ht="18" customHeight="1">
      <c r="A73" s="453">
        <v>41883</v>
      </c>
      <c r="B73" s="450" t="s">
        <v>960</v>
      </c>
      <c r="C73" s="455">
        <v>3231.63</v>
      </c>
      <c r="D73" s="455">
        <v>23675.54</v>
      </c>
      <c r="E73" s="455">
        <v>1526.75</v>
      </c>
      <c r="F73" s="455">
        <v>1124.06</v>
      </c>
      <c r="G73" s="455">
        <v>36531.480000000003</v>
      </c>
    </row>
    <row r="74" spans="1:7" ht="18" customHeight="1">
      <c r="A74" s="453">
        <v>42064</v>
      </c>
      <c r="B74" s="450" t="s">
        <v>961</v>
      </c>
      <c r="C74" s="455">
        <v>3821.73</v>
      </c>
      <c r="D74" s="455">
        <v>27998.69</v>
      </c>
      <c r="E74" s="455">
        <v>1805.53</v>
      </c>
      <c r="F74" s="455">
        <v>1329.31</v>
      </c>
      <c r="G74" s="455">
        <v>43202.17</v>
      </c>
    </row>
    <row r="75" spans="1:7" ht="18" customHeight="1">
      <c r="A75" s="453">
        <v>42248</v>
      </c>
      <c r="B75" s="450" t="s">
        <v>962</v>
      </c>
      <c r="C75" s="455">
        <v>4299.0600000000004</v>
      </c>
      <c r="D75" s="455">
        <v>31495.73</v>
      </c>
      <c r="E75" s="455">
        <v>2031.04</v>
      </c>
      <c r="F75" s="455">
        <v>1495.34</v>
      </c>
      <c r="G75" s="455">
        <v>48598.080000000002</v>
      </c>
    </row>
    <row r="76" spans="1:7" ht="18" customHeight="1">
      <c r="A76" s="453">
        <v>42430</v>
      </c>
      <c r="B76" s="450" t="s">
        <v>963</v>
      </c>
      <c r="C76" s="455">
        <v>4958.97</v>
      </c>
      <c r="D76" s="455">
        <v>36330.32</v>
      </c>
      <c r="E76" s="455">
        <v>2342.8000000000002</v>
      </c>
      <c r="F76" s="455">
        <v>1724.88</v>
      </c>
      <c r="G76" s="455">
        <v>56057.93</v>
      </c>
    </row>
    <row r="77" spans="1:7" ht="18" customHeight="1">
      <c r="A77" s="453">
        <v>42614</v>
      </c>
      <c r="B77" s="450" t="s">
        <v>964</v>
      </c>
      <c r="C77" s="455">
        <v>5661.16</v>
      </c>
      <c r="D77" s="455">
        <v>41474.69</v>
      </c>
      <c r="E77" s="455">
        <v>2674.54</v>
      </c>
      <c r="F77" s="455">
        <v>1969.12</v>
      </c>
      <c r="G77" s="455">
        <v>63995.73</v>
      </c>
    </row>
    <row r="78" spans="1:7" ht="18" customHeight="1">
      <c r="A78" s="453">
        <v>42795</v>
      </c>
      <c r="B78" s="450" t="s">
        <v>965</v>
      </c>
      <c r="C78" s="455">
        <v>6394.85</v>
      </c>
      <c r="D78" s="455">
        <v>46849.81</v>
      </c>
      <c r="E78" s="455">
        <v>3021.16</v>
      </c>
      <c r="F78" s="455">
        <v>2224.3200000000002</v>
      </c>
      <c r="G78" s="455">
        <v>72289.62</v>
      </c>
    </row>
    <row r="79" spans="1:7" ht="18" customHeight="1">
      <c r="A79" s="453">
        <v>42979</v>
      </c>
      <c r="B79" s="450" t="s">
        <v>966</v>
      </c>
      <c r="C79" s="455">
        <v>7246.64</v>
      </c>
      <c r="D79" s="455">
        <v>53090.2</v>
      </c>
      <c r="E79" s="455">
        <v>3423.58</v>
      </c>
      <c r="F79" s="455">
        <v>2520.6</v>
      </c>
      <c r="G79" s="455">
        <v>81918.55</v>
      </c>
    </row>
    <row r="80" spans="1:7" ht="18" customHeight="1">
      <c r="A80" s="453">
        <v>43160</v>
      </c>
      <c r="B80" s="456" t="s">
        <v>967</v>
      </c>
      <c r="C80" s="457">
        <v>7660.42</v>
      </c>
      <c r="D80" s="457">
        <v>56121.65</v>
      </c>
      <c r="E80" s="457">
        <v>3619.07</v>
      </c>
      <c r="F80" s="457">
        <v>2664.52</v>
      </c>
      <c r="G80" s="457">
        <v>86596.1</v>
      </c>
    </row>
    <row r="81" spans="1:7" ht="18" customHeight="1">
      <c r="A81" s="453">
        <v>43252</v>
      </c>
      <c r="B81" s="456" t="s">
        <v>968</v>
      </c>
      <c r="C81" s="457">
        <v>8096.3</v>
      </c>
      <c r="D81" s="457">
        <v>59134.97</v>
      </c>
      <c r="E81" s="457">
        <v>3825</v>
      </c>
      <c r="F81" s="457">
        <v>2816.14</v>
      </c>
      <c r="G81" s="457">
        <v>91523.41</v>
      </c>
    </row>
    <row r="82" spans="1:7" ht="18" customHeight="1">
      <c r="A82" s="453">
        <v>43344</v>
      </c>
      <c r="B82" s="450" t="s">
        <v>969</v>
      </c>
      <c r="C82" s="457">
        <v>8637.1299999999992</v>
      </c>
      <c r="D82" s="457">
        <v>63277.21</v>
      </c>
      <c r="E82" s="457">
        <v>4080.51</v>
      </c>
      <c r="F82" s="457">
        <v>3004.25</v>
      </c>
      <c r="G82" s="457">
        <v>97637.14</v>
      </c>
    </row>
    <row r="83" spans="1:7" ht="18" customHeight="1">
      <c r="A83" s="453">
        <v>43435</v>
      </c>
      <c r="B83" s="450" t="s">
        <v>970</v>
      </c>
      <c r="C83" s="457">
        <v>9309.1</v>
      </c>
      <c r="D83" s="457">
        <v>68200.179999999993</v>
      </c>
      <c r="E83" s="457">
        <v>4397.97</v>
      </c>
      <c r="F83" s="457">
        <v>3237.98</v>
      </c>
      <c r="G83" s="457">
        <v>105233.32</v>
      </c>
    </row>
    <row r="84" spans="1:7" ht="12.75" customHeight="1">
      <c r="B84" s="384"/>
      <c r="C84" s="384"/>
      <c r="D84" s="384"/>
      <c r="E84" s="384"/>
      <c r="F84" s="384"/>
      <c r="G84" s="384"/>
    </row>
    <row r="85" spans="1:7" ht="24.75" customHeight="1">
      <c r="A85" s="1575" t="s">
        <v>971</v>
      </c>
      <c r="B85" s="1575"/>
      <c r="C85" s="1575"/>
      <c r="D85" s="1575"/>
      <c r="E85" s="1575"/>
      <c r="F85" s="1575"/>
      <c r="G85" s="1575"/>
    </row>
    <row r="86" spans="1:7" ht="12.75" customHeight="1">
      <c r="A86" s="1575" t="s">
        <v>975</v>
      </c>
      <c r="B86" s="1575"/>
      <c r="C86" s="1575"/>
      <c r="D86" s="1575"/>
      <c r="E86" s="1575"/>
      <c r="F86" s="1575"/>
      <c r="G86" s="1575"/>
    </row>
    <row r="87" spans="1:7" ht="22.5" customHeight="1">
      <c r="A87" s="1575" t="s">
        <v>974</v>
      </c>
      <c r="B87" s="1575"/>
      <c r="C87" s="1575"/>
      <c r="D87" s="1575"/>
      <c r="E87" s="1575"/>
      <c r="F87" s="1575"/>
      <c r="G87" s="1575"/>
    </row>
    <row r="88" spans="1:7">
      <c r="A88" s="384"/>
      <c r="B88" s="384"/>
      <c r="C88" s="384"/>
      <c r="D88" s="384"/>
      <c r="E88" s="384"/>
      <c r="F88" s="384"/>
      <c r="G88" s="384"/>
    </row>
    <row r="89" spans="1:7">
      <c r="A89" s="126" t="s">
        <v>1188</v>
      </c>
      <c r="B89" s="384"/>
      <c r="C89" s="384"/>
      <c r="D89" s="384"/>
      <c r="E89" s="384"/>
      <c r="F89" s="384"/>
      <c r="G89" s="384"/>
    </row>
    <row r="92" spans="1:7" ht="22.5" customHeight="1">
      <c r="A92" s="1576" t="s">
        <v>1010</v>
      </c>
      <c r="B92" s="1576"/>
      <c r="C92" s="1576"/>
      <c r="D92" s="1576"/>
      <c r="E92" s="1576"/>
      <c r="F92" s="1576"/>
      <c r="G92" s="1576"/>
    </row>
    <row r="94" spans="1:7" ht="26.25" customHeight="1">
      <c r="A94" s="1501" t="s">
        <v>973</v>
      </c>
      <c r="B94" s="1501"/>
      <c r="C94" s="1501"/>
      <c r="D94" s="1501"/>
      <c r="E94" s="1501"/>
      <c r="F94" s="1501"/>
      <c r="G94" s="1501"/>
    </row>
    <row r="96" spans="1:7" ht="313.5" customHeight="1">
      <c r="A96" s="1501" t="s">
        <v>1011</v>
      </c>
      <c r="B96" s="1501"/>
      <c r="C96" s="1501"/>
      <c r="D96" s="1501"/>
      <c r="E96" s="1501"/>
      <c r="F96" s="1501"/>
      <c r="G96" s="1501"/>
    </row>
    <row r="98" spans="1:7" ht="192.75" customHeight="1">
      <c r="A98" s="1501" t="s">
        <v>1012</v>
      </c>
      <c r="B98" s="1501"/>
      <c r="C98" s="1501"/>
      <c r="D98" s="1501"/>
      <c r="E98" s="1501"/>
      <c r="F98" s="1501"/>
      <c r="G98" s="1501"/>
    </row>
    <row r="100" spans="1:7" ht="39.75" customHeight="1">
      <c r="A100" s="1501" t="s">
        <v>1013</v>
      </c>
      <c r="B100" s="1501"/>
      <c r="C100" s="1501"/>
      <c r="D100" s="1501"/>
      <c r="E100" s="1501"/>
      <c r="F100" s="1501"/>
      <c r="G100" s="1501"/>
    </row>
    <row r="102" spans="1:7" ht="80.25" customHeight="1">
      <c r="A102" s="1501" t="s">
        <v>1014</v>
      </c>
      <c r="B102" s="1501"/>
      <c r="C102" s="1501"/>
      <c r="D102" s="1501"/>
      <c r="E102" s="1501"/>
      <c r="F102" s="1501"/>
      <c r="G102" s="1501"/>
    </row>
    <row r="104" spans="1:7" ht="67.5" customHeight="1">
      <c r="A104" s="1501" t="s">
        <v>1015</v>
      </c>
      <c r="B104" s="1501"/>
      <c r="C104" s="1501"/>
      <c r="D104" s="1501"/>
      <c r="E104" s="1501"/>
      <c r="F104" s="1501"/>
      <c r="G104" s="1501"/>
    </row>
    <row r="106" spans="1:7" ht="98.25" customHeight="1">
      <c r="A106" s="1501" t="s">
        <v>1016</v>
      </c>
      <c r="B106" s="1501"/>
      <c r="C106" s="1501"/>
      <c r="D106" s="1501"/>
      <c r="E106" s="1501"/>
      <c r="F106" s="1501"/>
      <c r="G106" s="1501"/>
    </row>
  </sheetData>
  <sheetProtection algorithmName="SHA-512" hashValue="5TnaCoULjnaTaksyp/UanyyA9kXsEDqJlGNIgroJ+q/BrUP1VacGd9fRIXiNWnHkF9CDb8VkUowg9f2tLsEzWA==" saltValue="/hyMlVUIQBwvd+diIEUpkQ==" spinCount="100000" sheet="1" objects="1" scenarios="1"/>
  <mergeCells count="78">
    <mergeCell ref="A104:G104"/>
    <mergeCell ref="A106:G106"/>
    <mergeCell ref="F7:G7"/>
    <mergeCell ref="F8:G8"/>
    <mergeCell ref="F9:G9"/>
    <mergeCell ref="F10:G10"/>
    <mergeCell ref="F11:G11"/>
    <mergeCell ref="F12:G12"/>
    <mergeCell ref="F13:G13"/>
    <mergeCell ref="F14:G14"/>
    <mergeCell ref="A92:G92"/>
    <mergeCell ref="A96:G96"/>
    <mergeCell ref="A98:G98"/>
    <mergeCell ref="A100:G100"/>
    <mergeCell ref="F17:G17"/>
    <mergeCell ref="F18:G18"/>
    <mergeCell ref="A102:G102"/>
    <mergeCell ref="A87:G87"/>
    <mergeCell ref="D56:D57"/>
    <mergeCell ref="C60:C61"/>
    <mergeCell ref="D60:D61"/>
    <mergeCell ref="G60:G61"/>
    <mergeCell ref="A86:G86"/>
    <mergeCell ref="A85:G85"/>
    <mergeCell ref="A94:G94"/>
    <mergeCell ref="F37:G37"/>
    <mergeCell ref="C39:C46"/>
    <mergeCell ref="E41:E42"/>
    <mergeCell ref="F41:F42"/>
    <mergeCell ref="G41:G42"/>
    <mergeCell ref="D42:D54"/>
    <mergeCell ref="E46:E60"/>
    <mergeCell ref="F46:F61"/>
    <mergeCell ref="G46:G56"/>
    <mergeCell ref="C56:C57"/>
    <mergeCell ref="B26:C26"/>
    <mergeCell ref="B27:C27"/>
    <mergeCell ref="B28:C28"/>
    <mergeCell ref="B29:C29"/>
    <mergeCell ref="A33:G33"/>
    <mergeCell ref="D26:E26"/>
    <mergeCell ref="D27:E27"/>
    <mergeCell ref="D28:E28"/>
    <mergeCell ref="D29:E29"/>
    <mergeCell ref="A37:A38"/>
    <mergeCell ref="B37:B38"/>
    <mergeCell ref="C37:C38"/>
    <mergeCell ref="D37:D38"/>
    <mergeCell ref="E37:E38"/>
    <mergeCell ref="B1:G1"/>
    <mergeCell ref="A22:G22"/>
    <mergeCell ref="B24:C24"/>
    <mergeCell ref="B25:C25"/>
    <mergeCell ref="C8:E8"/>
    <mergeCell ref="A17:A19"/>
    <mergeCell ref="B18:B19"/>
    <mergeCell ref="B16:E16"/>
    <mergeCell ref="B15:E15"/>
    <mergeCell ref="F19:G19"/>
    <mergeCell ref="C19:E19"/>
    <mergeCell ref="C18:E18"/>
    <mergeCell ref="B17:E17"/>
    <mergeCell ref="D25:E25"/>
    <mergeCell ref="D24:E24"/>
    <mergeCell ref="C14:E14"/>
    <mergeCell ref="A3:G3"/>
    <mergeCell ref="A7:A16"/>
    <mergeCell ref="B8:B14"/>
    <mergeCell ref="F6:G6"/>
    <mergeCell ref="A6:E6"/>
    <mergeCell ref="B7:E7"/>
    <mergeCell ref="C13:E13"/>
    <mergeCell ref="C12:E12"/>
    <mergeCell ref="C11:E11"/>
    <mergeCell ref="C10:E10"/>
    <mergeCell ref="C9:E9"/>
    <mergeCell ref="F15:G15"/>
    <mergeCell ref="F16:G16"/>
  </mergeCells>
  <hyperlinks>
    <hyperlink ref="H1" location="Indice!A1" display="volver al índice"/>
  </hyperlinks>
  <pageMargins left="0.70866141732283472" right="0.31496062992125984" top="0.74803149606299213" bottom="0.74803149606299213" header="0.31496062992125984" footer="0.31496062992125984"/>
  <pageSetup paperSize="9" scale="76"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Y133"/>
  <sheetViews>
    <sheetView showGridLines="0" zoomScaleNormal="100" workbookViewId="0">
      <selection activeCell="E8" sqref="E8"/>
    </sheetView>
  </sheetViews>
  <sheetFormatPr baseColWidth="10" defaultColWidth="11.44140625" defaultRowHeight="13.2"/>
  <cols>
    <col min="1" max="1" width="14.109375" style="77" customWidth="1"/>
    <col min="2" max="18" width="9.88671875" style="77" customWidth="1"/>
    <col min="19" max="19" width="8.109375" style="77" customWidth="1"/>
    <col min="20" max="16384" width="11.44140625" style="77"/>
  </cols>
  <sheetData>
    <row r="1" spans="1:25" s="25" customFormat="1" ht="24" customHeight="1" thickTop="1" thickBot="1">
      <c r="A1" s="964" t="s">
        <v>1167</v>
      </c>
      <c r="B1" s="965"/>
      <c r="C1" s="965"/>
      <c r="D1" s="965"/>
      <c r="E1" s="965"/>
      <c r="F1" s="965"/>
      <c r="G1" s="965"/>
      <c r="H1" s="965"/>
      <c r="I1" s="965"/>
      <c r="J1" s="965"/>
      <c r="K1" s="965"/>
      <c r="L1" s="965"/>
      <c r="M1" s="965"/>
      <c r="N1" s="965"/>
      <c r="O1" s="965"/>
      <c r="P1" s="965"/>
      <c r="Q1" s="965"/>
      <c r="R1" s="966"/>
      <c r="S1" s="967" t="s">
        <v>285</v>
      </c>
      <c r="T1" s="308"/>
    </row>
    <row r="2" spans="1:25" s="25" customFormat="1" ht="17.25" customHeight="1">
      <c r="A2" s="915" t="s">
        <v>771</v>
      </c>
      <c r="B2" s="916"/>
      <c r="C2" s="917"/>
      <c r="D2" s="918"/>
      <c r="E2" s="918"/>
      <c r="F2" s="919"/>
      <c r="G2" s="178"/>
      <c r="H2" s="178"/>
      <c r="I2" s="968"/>
      <c r="J2" s="968"/>
      <c r="K2" s="968"/>
      <c r="L2" s="968"/>
      <c r="M2" s="968"/>
      <c r="N2" s="968"/>
      <c r="O2" s="968"/>
      <c r="P2" s="968"/>
      <c r="Q2" s="968"/>
      <c r="R2" s="968"/>
      <c r="S2" s="77"/>
    </row>
    <row r="3" spans="1:25" s="36" customFormat="1">
      <c r="A3" s="969"/>
      <c r="B3" s="969"/>
      <c r="C3" s="969"/>
      <c r="D3" s="969"/>
      <c r="E3" s="969"/>
      <c r="F3" s="969"/>
      <c r="G3" s="969"/>
      <c r="H3" s="969"/>
      <c r="I3" s="969"/>
      <c r="J3" s="969"/>
      <c r="K3" s="969"/>
      <c r="L3" s="969"/>
      <c r="M3" s="969"/>
      <c r="N3" s="969"/>
      <c r="O3" s="969"/>
      <c r="P3" s="969"/>
      <c r="Q3" s="969"/>
      <c r="R3" s="969"/>
      <c r="S3" s="34"/>
    </row>
    <row r="4" spans="1:25" s="36" customFormat="1" ht="48" customHeight="1" thickBot="1">
      <c r="A4" s="1791" t="s">
        <v>154</v>
      </c>
      <c r="B4" s="1793" t="s">
        <v>31</v>
      </c>
      <c r="C4" s="1788" t="s">
        <v>61</v>
      </c>
      <c r="D4" s="1789"/>
      <c r="E4" s="1788" t="s">
        <v>62</v>
      </c>
      <c r="F4" s="1789"/>
      <c r="G4" s="1788" t="s">
        <v>519</v>
      </c>
      <c r="H4" s="1789"/>
      <c r="I4" s="1788" t="s">
        <v>490</v>
      </c>
      <c r="J4" s="1789"/>
      <c r="K4" s="1788" t="s">
        <v>367</v>
      </c>
      <c r="L4" s="1789"/>
      <c r="M4" s="1788" t="s">
        <v>514</v>
      </c>
      <c r="N4" s="1789"/>
      <c r="O4" s="1788" t="s">
        <v>63</v>
      </c>
      <c r="P4" s="1789"/>
      <c r="Q4" s="1788" t="s">
        <v>515</v>
      </c>
      <c r="R4" s="1790"/>
      <c r="S4" s="34"/>
      <c r="U4" s="34"/>
      <c r="W4" s="34"/>
      <c r="Y4" s="34"/>
    </row>
    <row r="5" spans="1:25" s="36" customFormat="1" ht="23.25" customHeight="1" thickBot="1">
      <c r="A5" s="1792"/>
      <c r="B5" s="1794"/>
      <c r="C5" s="817" t="s">
        <v>155</v>
      </c>
      <c r="D5" s="970" t="s">
        <v>156</v>
      </c>
      <c r="E5" s="817" t="s">
        <v>155</v>
      </c>
      <c r="F5" s="970" t="s">
        <v>156</v>
      </c>
      <c r="G5" s="817" t="s">
        <v>155</v>
      </c>
      <c r="H5" s="970" t="s">
        <v>156</v>
      </c>
      <c r="I5" s="817" t="s">
        <v>155</v>
      </c>
      <c r="J5" s="970" t="s">
        <v>156</v>
      </c>
      <c r="K5" s="817" t="s">
        <v>155</v>
      </c>
      <c r="L5" s="970" t="s">
        <v>156</v>
      </c>
      <c r="M5" s="817" t="s">
        <v>155</v>
      </c>
      <c r="N5" s="970" t="s">
        <v>156</v>
      </c>
      <c r="O5" s="817" t="s">
        <v>155</v>
      </c>
      <c r="P5" s="970" t="s">
        <v>156</v>
      </c>
      <c r="Q5" s="817" t="s">
        <v>155</v>
      </c>
      <c r="R5" s="812" t="s">
        <v>156</v>
      </c>
      <c r="S5" s="34"/>
    </row>
    <row r="6" spans="1:25" s="36" customFormat="1" ht="22.5" customHeight="1">
      <c r="A6" s="1426" t="s">
        <v>0</v>
      </c>
      <c r="B6" s="1427">
        <v>14315</v>
      </c>
      <c r="C6" s="1428">
        <v>1919</v>
      </c>
      <c r="D6" s="1429">
        <v>8343</v>
      </c>
      <c r="E6" s="1428">
        <v>670</v>
      </c>
      <c r="F6" s="1429">
        <v>104</v>
      </c>
      <c r="G6" s="1428">
        <v>307</v>
      </c>
      <c r="H6" s="1429">
        <v>354</v>
      </c>
      <c r="I6" s="1428">
        <v>172</v>
      </c>
      <c r="J6" s="1429">
        <v>218</v>
      </c>
      <c r="K6" s="1428">
        <v>325</v>
      </c>
      <c r="L6" s="1429">
        <v>366</v>
      </c>
      <c r="M6" s="1428">
        <v>54</v>
      </c>
      <c r="N6" s="1429">
        <v>0</v>
      </c>
      <c r="O6" s="1428">
        <v>25</v>
      </c>
      <c r="P6" s="1429">
        <v>14</v>
      </c>
      <c r="Q6" s="1428">
        <v>1258</v>
      </c>
      <c r="R6" s="1428">
        <v>186</v>
      </c>
      <c r="S6" s="34"/>
    </row>
    <row r="7" spans="1:25" s="36" customFormat="1" ht="22.5" customHeight="1">
      <c r="A7" s="1421" t="s">
        <v>643</v>
      </c>
      <c r="B7" s="1430">
        <v>59.24</v>
      </c>
      <c r="C7" s="1431">
        <v>61.49</v>
      </c>
      <c r="D7" s="1432">
        <v>58.66</v>
      </c>
      <c r="E7" s="1431">
        <v>59.5</v>
      </c>
      <c r="F7" s="1432">
        <v>61.25</v>
      </c>
      <c r="G7" s="1431">
        <v>68.400000000000006</v>
      </c>
      <c r="H7" s="1432">
        <v>65.05</v>
      </c>
      <c r="I7" s="1431">
        <v>65.45</v>
      </c>
      <c r="J7" s="1432">
        <v>63.56</v>
      </c>
      <c r="K7" s="1431">
        <v>68.77</v>
      </c>
      <c r="L7" s="1432">
        <v>64.56</v>
      </c>
      <c r="M7" s="1431">
        <v>59.95</v>
      </c>
      <c r="N7" s="1432">
        <v>0</v>
      </c>
      <c r="O7" s="1431">
        <v>66.540000000000006</v>
      </c>
      <c r="P7" s="1432">
        <v>66.37</v>
      </c>
      <c r="Q7" s="1431">
        <v>51.02</v>
      </c>
      <c r="R7" s="1431">
        <v>49.69</v>
      </c>
      <c r="S7" s="34"/>
    </row>
    <row r="8" spans="1:25" s="36" customFormat="1" ht="21" customHeight="1">
      <c r="A8" s="1437" t="s">
        <v>516</v>
      </c>
      <c r="B8" s="1433">
        <v>34</v>
      </c>
      <c r="C8" s="1434">
        <v>1</v>
      </c>
      <c r="D8" s="1435">
        <v>5</v>
      </c>
      <c r="E8" s="1434">
        <v>0</v>
      </c>
      <c r="F8" s="1435">
        <v>0</v>
      </c>
      <c r="G8" s="1434">
        <v>0</v>
      </c>
      <c r="H8" s="1435">
        <v>0</v>
      </c>
      <c r="I8" s="1434">
        <v>0</v>
      </c>
      <c r="J8" s="1435">
        <v>0</v>
      </c>
      <c r="K8" s="1434">
        <v>0</v>
      </c>
      <c r="L8" s="1435">
        <v>0</v>
      </c>
      <c r="M8" s="1434">
        <v>0</v>
      </c>
      <c r="N8" s="1435">
        <v>0</v>
      </c>
      <c r="O8" s="1434">
        <v>0</v>
      </c>
      <c r="P8" s="1435">
        <v>0</v>
      </c>
      <c r="Q8" s="1434">
        <v>20</v>
      </c>
      <c r="R8" s="1434">
        <v>8</v>
      </c>
      <c r="S8" s="34"/>
    </row>
    <row r="9" spans="1:25" s="36" customFormat="1">
      <c r="A9" s="1326">
        <v>41</v>
      </c>
      <c r="B9" s="1436">
        <v>19</v>
      </c>
      <c r="C9" s="1319">
        <v>0</v>
      </c>
      <c r="D9" s="1320">
        <v>7</v>
      </c>
      <c r="E9" s="1319">
        <v>1</v>
      </c>
      <c r="F9" s="1320">
        <v>0</v>
      </c>
      <c r="G9" s="1319">
        <v>0</v>
      </c>
      <c r="H9" s="1320">
        <v>0</v>
      </c>
      <c r="I9" s="1319">
        <v>0</v>
      </c>
      <c r="J9" s="1320">
        <v>0</v>
      </c>
      <c r="K9" s="1319">
        <v>0</v>
      </c>
      <c r="L9" s="1320">
        <v>1</v>
      </c>
      <c r="M9" s="1319">
        <v>0</v>
      </c>
      <c r="N9" s="1320">
        <v>0</v>
      </c>
      <c r="O9" s="1319">
        <v>0</v>
      </c>
      <c r="P9" s="1320">
        <v>0</v>
      </c>
      <c r="Q9" s="1319">
        <v>8</v>
      </c>
      <c r="R9" s="1319">
        <v>2</v>
      </c>
      <c r="S9" s="34"/>
    </row>
    <row r="10" spans="1:25" s="36" customFormat="1">
      <c r="A10" s="1326">
        <v>42</v>
      </c>
      <c r="B10" s="1436">
        <v>19</v>
      </c>
      <c r="C10" s="1319">
        <v>2</v>
      </c>
      <c r="D10" s="1320">
        <v>4</v>
      </c>
      <c r="E10" s="1319">
        <v>0</v>
      </c>
      <c r="F10" s="1320">
        <v>0</v>
      </c>
      <c r="G10" s="1319">
        <v>0</v>
      </c>
      <c r="H10" s="1320">
        <v>0</v>
      </c>
      <c r="I10" s="1319">
        <v>0</v>
      </c>
      <c r="J10" s="1320">
        <v>0</v>
      </c>
      <c r="K10" s="1319">
        <v>0</v>
      </c>
      <c r="L10" s="1320">
        <v>0</v>
      </c>
      <c r="M10" s="1319">
        <v>0</v>
      </c>
      <c r="N10" s="1320">
        <v>0</v>
      </c>
      <c r="O10" s="1319">
        <v>0</v>
      </c>
      <c r="P10" s="1320">
        <v>0</v>
      </c>
      <c r="Q10" s="1319">
        <v>9</v>
      </c>
      <c r="R10" s="1319">
        <v>4</v>
      </c>
      <c r="S10" s="34"/>
    </row>
    <row r="11" spans="1:25" s="36" customFormat="1">
      <c r="A11" s="1326">
        <v>43</v>
      </c>
      <c r="B11" s="1436">
        <v>30</v>
      </c>
      <c r="C11" s="1319">
        <v>4</v>
      </c>
      <c r="D11" s="1320">
        <v>6</v>
      </c>
      <c r="E11" s="1319">
        <v>0</v>
      </c>
      <c r="F11" s="1320">
        <v>0</v>
      </c>
      <c r="G11" s="1319">
        <v>0</v>
      </c>
      <c r="H11" s="1320">
        <v>0</v>
      </c>
      <c r="I11" s="1319">
        <v>0</v>
      </c>
      <c r="J11" s="1320">
        <v>0</v>
      </c>
      <c r="K11" s="1319">
        <v>0</v>
      </c>
      <c r="L11" s="1320">
        <v>0</v>
      </c>
      <c r="M11" s="1319">
        <v>0</v>
      </c>
      <c r="N11" s="1320">
        <v>0</v>
      </c>
      <c r="O11" s="1319">
        <v>0</v>
      </c>
      <c r="P11" s="1320">
        <v>0</v>
      </c>
      <c r="Q11" s="1319">
        <v>19</v>
      </c>
      <c r="R11" s="1319">
        <v>1</v>
      </c>
      <c r="S11" s="34"/>
    </row>
    <row r="12" spans="1:25" s="36" customFormat="1">
      <c r="A12" s="1326">
        <v>44</v>
      </c>
      <c r="B12" s="1436">
        <v>39</v>
      </c>
      <c r="C12" s="1319">
        <v>4</v>
      </c>
      <c r="D12" s="1320">
        <v>7</v>
      </c>
      <c r="E12" s="1319">
        <v>0</v>
      </c>
      <c r="F12" s="1320">
        <v>0</v>
      </c>
      <c r="G12" s="1319">
        <v>0</v>
      </c>
      <c r="H12" s="1320">
        <v>0</v>
      </c>
      <c r="I12" s="1319">
        <v>0</v>
      </c>
      <c r="J12" s="1320">
        <v>0</v>
      </c>
      <c r="K12" s="1319">
        <v>0</v>
      </c>
      <c r="L12" s="1320">
        <v>0</v>
      </c>
      <c r="M12" s="1319">
        <v>0</v>
      </c>
      <c r="N12" s="1320">
        <v>0</v>
      </c>
      <c r="O12" s="1319">
        <v>0</v>
      </c>
      <c r="P12" s="1320">
        <v>0</v>
      </c>
      <c r="Q12" s="1319">
        <v>18</v>
      </c>
      <c r="R12" s="1319">
        <v>10</v>
      </c>
      <c r="S12" s="34"/>
    </row>
    <row r="13" spans="1:25" s="36" customFormat="1">
      <c r="A13" s="1326">
        <v>45</v>
      </c>
      <c r="B13" s="1436">
        <v>82</v>
      </c>
      <c r="C13" s="1319">
        <v>4</v>
      </c>
      <c r="D13" s="1320">
        <v>15</v>
      </c>
      <c r="E13" s="1319">
        <v>1</v>
      </c>
      <c r="F13" s="1320">
        <v>0</v>
      </c>
      <c r="G13" s="1319">
        <v>0</v>
      </c>
      <c r="H13" s="1320">
        <v>0</v>
      </c>
      <c r="I13" s="1319">
        <v>0</v>
      </c>
      <c r="J13" s="1320">
        <v>0</v>
      </c>
      <c r="K13" s="1319">
        <v>0</v>
      </c>
      <c r="L13" s="1320">
        <v>0</v>
      </c>
      <c r="M13" s="1319">
        <v>0</v>
      </c>
      <c r="N13" s="1320">
        <v>0</v>
      </c>
      <c r="O13" s="1319">
        <v>0</v>
      </c>
      <c r="P13" s="1320">
        <v>0</v>
      </c>
      <c r="Q13" s="1319">
        <v>48</v>
      </c>
      <c r="R13" s="1319">
        <v>14</v>
      </c>
      <c r="S13" s="34"/>
    </row>
    <row r="14" spans="1:25" s="36" customFormat="1">
      <c r="A14" s="1326">
        <v>46</v>
      </c>
      <c r="B14" s="1436">
        <v>170</v>
      </c>
      <c r="C14" s="1319">
        <v>7</v>
      </c>
      <c r="D14" s="1320">
        <v>51</v>
      </c>
      <c r="E14" s="1319">
        <v>0</v>
      </c>
      <c r="F14" s="1320">
        <v>0</v>
      </c>
      <c r="G14" s="1319">
        <v>0</v>
      </c>
      <c r="H14" s="1320">
        <v>0</v>
      </c>
      <c r="I14" s="1319">
        <v>0</v>
      </c>
      <c r="J14" s="1320">
        <v>0</v>
      </c>
      <c r="K14" s="1319">
        <v>0</v>
      </c>
      <c r="L14" s="1320">
        <v>0</v>
      </c>
      <c r="M14" s="1319">
        <v>0</v>
      </c>
      <c r="N14" s="1320">
        <v>0</v>
      </c>
      <c r="O14" s="1319">
        <v>0</v>
      </c>
      <c r="P14" s="1320">
        <v>0</v>
      </c>
      <c r="Q14" s="1319">
        <v>99</v>
      </c>
      <c r="R14" s="1319">
        <v>13</v>
      </c>
      <c r="S14" s="34"/>
    </row>
    <row r="15" spans="1:25" s="36" customFormat="1">
      <c r="A15" s="1326">
        <v>47</v>
      </c>
      <c r="B15" s="1436">
        <v>198</v>
      </c>
      <c r="C15" s="1319">
        <v>9</v>
      </c>
      <c r="D15" s="1320">
        <v>41</v>
      </c>
      <c r="E15" s="1319">
        <v>0</v>
      </c>
      <c r="F15" s="1320">
        <v>0</v>
      </c>
      <c r="G15" s="1319">
        <v>0</v>
      </c>
      <c r="H15" s="1320">
        <v>0</v>
      </c>
      <c r="I15" s="1319">
        <v>0</v>
      </c>
      <c r="J15" s="1320">
        <v>1</v>
      </c>
      <c r="K15" s="1319">
        <v>0</v>
      </c>
      <c r="L15" s="1320">
        <v>1</v>
      </c>
      <c r="M15" s="1319">
        <v>0</v>
      </c>
      <c r="N15" s="1320">
        <v>0</v>
      </c>
      <c r="O15" s="1319">
        <v>0</v>
      </c>
      <c r="P15" s="1320">
        <v>0</v>
      </c>
      <c r="Q15" s="1319">
        <v>126</v>
      </c>
      <c r="R15" s="1319">
        <v>20</v>
      </c>
      <c r="S15" s="34"/>
    </row>
    <row r="16" spans="1:25" s="36" customFormat="1">
      <c r="A16" s="1326">
        <v>48</v>
      </c>
      <c r="B16" s="1436">
        <v>206</v>
      </c>
      <c r="C16" s="1319">
        <v>10</v>
      </c>
      <c r="D16" s="1320">
        <v>63</v>
      </c>
      <c r="E16" s="1319">
        <v>0</v>
      </c>
      <c r="F16" s="1320">
        <v>0</v>
      </c>
      <c r="G16" s="1319">
        <v>0</v>
      </c>
      <c r="H16" s="1320">
        <v>0</v>
      </c>
      <c r="I16" s="1319">
        <v>0</v>
      </c>
      <c r="J16" s="1320">
        <v>0</v>
      </c>
      <c r="K16" s="1319">
        <v>0</v>
      </c>
      <c r="L16" s="1320">
        <v>0</v>
      </c>
      <c r="M16" s="1319">
        <v>0</v>
      </c>
      <c r="N16" s="1320">
        <v>0</v>
      </c>
      <c r="O16" s="1319">
        <v>0</v>
      </c>
      <c r="P16" s="1320">
        <v>0</v>
      </c>
      <c r="Q16" s="1319">
        <v>112</v>
      </c>
      <c r="R16" s="1319">
        <v>21</v>
      </c>
      <c r="S16" s="34"/>
    </row>
    <row r="17" spans="1:19" s="36" customFormat="1">
      <c r="A17" s="1326">
        <v>49</v>
      </c>
      <c r="B17" s="1436">
        <v>246</v>
      </c>
      <c r="C17" s="1319">
        <v>25</v>
      </c>
      <c r="D17" s="1320">
        <v>96</v>
      </c>
      <c r="E17" s="1319">
        <v>0</v>
      </c>
      <c r="F17" s="1320">
        <v>0</v>
      </c>
      <c r="G17" s="1319">
        <v>0</v>
      </c>
      <c r="H17" s="1320">
        <v>0</v>
      </c>
      <c r="I17" s="1319">
        <v>0</v>
      </c>
      <c r="J17" s="1320">
        <v>0</v>
      </c>
      <c r="K17" s="1319">
        <v>1</v>
      </c>
      <c r="L17" s="1320">
        <v>1</v>
      </c>
      <c r="M17" s="1319">
        <v>0</v>
      </c>
      <c r="N17" s="1320">
        <v>0</v>
      </c>
      <c r="O17" s="1319">
        <v>0</v>
      </c>
      <c r="P17" s="1320">
        <v>0</v>
      </c>
      <c r="Q17" s="1319">
        <v>110</v>
      </c>
      <c r="R17" s="1319">
        <v>13</v>
      </c>
      <c r="S17" s="34"/>
    </row>
    <row r="18" spans="1:19" s="36" customFormat="1">
      <c r="A18" s="1326">
        <v>50</v>
      </c>
      <c r="B18" s="1436">
        <v>264</v>
      </c>
      <c r="C18" s="1319">
        <v>27</v>
      </c>
      <c r="D18" s="1320">
        <v>108</v>
      </c>
      <c r="E18" s="1319">
        <v>0</v>
      </c>
      <c r="F18" s="1320">
        <v>0</v>
      </c>
      <c r="G18" s="1319">
        <v>1</v>
      </c>
      <c r="H18" s="1320">
        <v>0</v>
      </c>
      <c r="I18" s="1319">
        <v>0</v>
      </c>
      <c r="J18" s="1320">
        <v>1</v>
      </c>
      <c r="K18" s="1319">
        <v>0</v>
      </c>
      <c r="L18" s="1320">
        <v>0</v>
      </c>
      <c r="M18" s="1319">
        <v>0</v>
      </c>
      <c r="N18" s="1320">
        <v>0</v>
      </c>
      <c r="O18" s="1319">
        <v>0</v>
      </c>
      <c r="P18" s="1320">
        <v>0</v>
      </c>
      <c r="Q18" s="1319">
        <v>107</v>
      </c>
      <c r="R18" s="1319">
        <v>20</v>
      </c>
      <c r="S18" s="34"/>
    </row>
    <row r="19" spans="1:19" s="36" customFormat="1">
      <c r="A19" s="1326">
        <v>51</v>
      </c>
      <c r="B19" s="1436">
        <v>267</v>
      </c>
      <c r="C19" s="1319">
        <v>22</v>
      </c>
      <c r="D19" s="1320">
        <v>126</v>
      </c>
      <c r="E19" s="1319">
        <v>0</v>
      </c>
      <c r="F19" s="1320">
        <v>0</v>
      </c>
      <c r="G19" s="1319">
        <v>0</v>
      </c>
      <c r="H19" s="1320">
        <v>1</v>
      </c>
      <c r="I19" s="1319">
        <v>0</v>
      </c>
      <c r="J19" s="1320">
        <v>1</v>
      </c>
      <c r="K19" s="1319">
        <v>0</v>
      </c>
      <c r="L19" s="1320">
        <v>1</v>
      </c>
      <c r="M19" s="1319">
        <v>1</v>
      </c>
      <c r="N19" s="1320">
        <v>0</v>
      </c>
      <c r="O19" s="1319">
        <v>0</v>
      </c>
      <c r="P19" s="1320">
        <v>0</v>
      </c>
      <c r="Q19" s="1319">
        <v>104</v>
      </c>
      <c r="R19" s="1319">
        <v>11</v>
      </c>
      <c r="S19" s="34"/>
    </row>
    <row r="20" spans="1:19" s="36" customFormat="1">
      <c r="A20" s="1326">
        <v>52</v>
      </c>
      <c r="B20" s="1436">
        <v>263</v>
      </c>
      <c r="C20" s="1319">
        <v>37</v>
      </c>
      <c r="D20" s="1320">
        <v>120</v>
      </c>
      <c r="E20" s="1319">
        <v>0</v>
      </c>
      <c r="F20" s="1320">
        <v>0</v>
      </c>
      <c r="G20" s="1319">
        <v>0</v>
      </c>
      <c r="H20" s="1320">
        <v>0</v>
      </c>
      <c r="I20" s="1319">
        <v>0</v>
      </c>
      <c r="J20" s="1320">
        <v>1</v>
      </c>
      <c r="K20" s="1319">
        <v>0</v>
      </c>
      <c r="L20" s="1320">
        <v>0</v>
      </c>
      <c r="M20" s="1319">
        <v>0</v>
      </c>
      <c r="N20" s="1320">
        <v>0</v>
      </c>
      <c r="O20" s="1319">
        <v>0</v>
      </c>
      <c r="P20" s="1320">
        <v>0</v>
      </c>
      <c r="Q20" s="1319">
        <v>99</v>
      </c>
      <c r="R20" s="1319">
        <v>6</v>
      </c>
      <c r="S20" s="34"/>
    </row>
    <row r="21" spans="1:19" s="36" customFormat="1">
      <c r="A21" s="1326">
        <v>53</v>
      </c>
      <c r="B21" s="1436">
        <v>262</v>
      </c>
      <c r="C21" s="1319">
        <v>29</v>
      </c>
      <c r="D21" s="1320">
        <v>138</v>
      </c>
      <c r="E21" s="1319">
        <v>0</v>
      </c>
      <c r="F21" s="1320">
        <v>1</v>
      </c>
      <c r="G21" s="1319">
        <v>0</v>
      </c>
      <c r="H21" s="1320">
        <v>0</v>
      </c>
      <c r="I21" s="1319">
        <v>1</v>
      </c>
      <c r="J21" s="1320">
        <v>0</v>
      </c>
      <c r="K21" s="1319">
        <v>0</v>
      </c>
      <c r="L21" s="1320">
        <v>0</v>
      </c>
      <c r="M21" s="1319">
        <v>0</v>
      </c>
      <c r="N21" s="1320">
        <v>0</v>
      </c>
      <c r="O21" s="1319">
        <v>0</v>
      </c>
      <c r="P21" s="1320">
        <v>0</v>
      </c>
      <c r="Q21" s="1319">
        <v>84</v>
      </c>
      <c r="R21" s="1319">
        <v>9</v>
      </c>
      <c r="S21" s="34"/>
    </row>
    <row r="22" spans="1:19" s="36" customFormat="1">
      <c r="A22" s="1326">
        <v>54</v>
      </c>
      <c r="B22" s="1436">
        <v>234</v>
      </c>
      <c r="C22" s="1319">
        <v>22</v>
      </c>
      <c r="D22" s="1320">
        <v>132</v>
      </c>
      <c r="E22" s="1319">
        <v>1</v>
      </c>
      <c r="F22" s="1320">
        <v>0</v>
      </c>
      <c r="G22" s="1319">
        <v>0</v>
      </c>
      <c r="H22" s="1320">
        <v>0</v>
      </c>
      <c r="I22" s="1319">
        <v>0</v>
      </c>
      <c r="J22" s="1320">
        <v>0</v>
      </c>
      <c r="K22" s="1319">
        <v>1</v>
      </c>
      <c r="L22" s="1320">
        <v>0</v>
      </c>
      <c r="M22" s="1319">
        <v>1</v>
      </c>
      <c r="N22" s="1320">
        <v>0</v>
      </c>
      <c r="O22" s="1319">
        <v>0</v>
      </c>
      <c r="P22" s="1320">
        <v>0</v>
      </c>
      <c r="Q22" s="1319">
        <v>72</v>
      </c>
      <c r="R22" s="1319">
        <v>5</v>
      </c>
      <c r="S22" s="34"/>
    </row>
    <row r="23" spans="1:19" s="34" customFormat="1">
      <c r="A23" s="1326">
        <v>55</v>
      </c>
      <c r="B23" s="1436">
        <v>337</v>
      </c>
      <c r="C23" s="1319">
        <v>29</v>
      </c>
      <c r="D23" s="1320">
        <v>129</v>
      </c>
      <c r="E23" s="1319">
        <v>104</v>
      </c>
      <c r="F23" s="1320">
        <v>0</v>
      </c>
      <c r="G23" s="1319">
        <v>0</v>
      </c>
      <c r="H23" s="1320">
        <v>1</v>
      </c>
      <c r="I23" s="1319">
        <v>0</v>
      </c>
      <c r="J23" s="1320">
        <v>1</v>
      </c>
      <c r="K23" s="1319">
        <v>1</v>
      </c>
      <c r="L23" s="1320">
        <v>0</v>
      </c>
      <c r="M23" s="1319">
        <v>6</v>
      </c>
      <c r="N23" s="1320">
        <v>0</v>
      </c>
      <c r="O23" s="1319">
        <v>0</v>
      </c>
      <c r="P23" s="1320">
        <v>0</v>
      </c>
      <c r="Q23" s="1319">
        <v>59</v>
      </c>
      <c r="R23" s="1319">
        <v>7</v>
      </c>
    </row>
    <row r="24" spans="1:19" s="34" customFormat="1">
      <c r="A24" s="1326">
        <v>56</v>
      </c>
      <c r="B24" s="1436">
        <v>358</v>
      </c>
      <c r="C24" s="1319">
        <v>34</v>
      </c>
      <c r="D24" s="1320">
        <v>128</v>
      </c>
      <c r="E24" s="1319">
        <v>135</v>
      </c>
      <c r="F24" s="1320">
        <v>1</v>
      </c>
      <c r="G24" s="1319">
        <v>0</v>
      </c>
      <c r="H24" s="1320">
        <v>0</v>
      </c>
      <c r="I24" s="1319">
        <v>2</v>
      </c>
      <c r="J24" s="1320">
        <v>0</v>
      </c>
      <c r="K24" s="1319">
        <v>0</v>
      </c>
      <c r="L24" s="1320">
        <v>0</v>
      </c>
      <c r="M24" s="1319">
        <v>8</v>
      </c>
      <c r="N24" s="1320">
        <v>0</v>
      </c>
      <c r="O24" s="1319">
        <v>0</v>
      </c>
      <c r="P24" s="1320">
        <v>0</v>
      </c>
      <c r="Q24" s="1319">
        <v>44</v>
      </c>
      <c r="R24" s="1319">
        <v>6</v>
      </c>
    </row>
    <row r="25" spans="1:19" s="34" customFormat="1">
      <c r="A25" s="1326">
        <v>57</v>
      </c>
      <c r="B25" s="1436">
        <v>3073</v>
      </c>
      <c r="C25" s="1319">
        <v>25</v>
      </c>
      <c r="D25" s="1320">
        <v>2933</v>
      </c>
      <c r="E25" s="1319">
        <v>72</v>
      </c>
      <c r="F25" s="1320">
        <v>0</v>
      </c>
      <c r="G25" s="1319">
        <v>0</v>
      </c>
      <c r="H25" s="1320">
        <v>0</v>
      </c>
      <c r="I25" s="1319">
        <v>1</v>
      </c>
      <c r="J25" s="1320">
        <v>2</v>
      </c>
      <c r="K25" s="1319">
        <v>1</v>
      </c>
      <c r="L25" s="1320">
        <v>2</v>
      </c>
      <c r="M25" s="1319">
        <v>4</v>
      </c>
      <c r="N25" s="1320">
        <v>0</v>
      </c>
      <c r="O25" s="1319">
        <v>0</v>
      </c>
      <c r="P25" s="1320">
        <v>0</v>
      </c>
      <c r="Q25" s="1319">
        <v>30</v>
      </c>
      <c r="R25" s="1319">
        <v>3</v>
      </c>
    </row>
    <row r="26" spans="1:19" s="34" customFormat="1">
      <c r="A26" s="1326">
        <v>58</v>
      </c>
      <c r="B26" s="1436">
        <v>1479</v>
      </c>
      <c r="C26" s="1319">
        <v>19</v>
      </c>
      <c r="D26" s="1320">
        <v>1364</v>
      </c>
      <c r="E26" s="1319">
        <v>70</v>
      </c>
      <c r="F26" s="1320">
        <v>0</v>
      </c>
      <c r="G26" s="1319">
        <v>0</v>
      </c>
      <c r="H26" s="1320">
        <v>1</v>
      </c>
      <c r="I26" s="1319">
        <v>0</v>
      </c>
      <c r="J26" s="1320">
        <v>1</v>
      </c>
      <c r="K26" s="1319">
        <v>0</v>
      </c>
      <c r="L26" s="1320">
        <v>0</v>
      </c>
      <c r="M26" s="1319">
        <v>4</v>
      </c>
      <c r="N26" s="1320">
        <v>0</v>
      </c>
      <c r="O26" s="1319">
        <v>0</v>
      </c>
      <c r="P26" s="1320">
        <v>0</v>
      </c>
      <c r="Q26" s="1319">
        <v>18</v>
      </c>
      <c r="R26" s="1319">
        <v>2</v>
      </c>
    </row>
    <row r="27" spans="1:19" s="34" customFormat="1">
      <c r="A27" s="1326">
        <v>59</v>
      </c>
      <c r="B27" s="1436">
        <v>792</v>
      </c>
      <c r="C27" s="1319">
        <v>16</v>
      </c>
      <c r="D27" s="1320">
        <v>709</v>
      </c>
      <c r="E27" s="1319">
        <v>39</v>
      </c>
      <c r="F27" s="1320">
        <v>0</v>
      </c>
      <c r="G27" s="1319">
        <v>0</v>
      </c>
      <c r="H27" s="1320">
        <v>0</v>
      </c>
      <c r="I27" s="1319">
        <v>0</v>
      </c>
      <c r="J27" s="1320">
        <v>1</v>
      </c>
      <c r="K27" s="1319">
        <v>0</v>
      </c>
      <c r="L27" s="1320">
        <v>4</v>
      </c>
      <c r="M27" s="1319">
        <v>6</v>
      </c>
      <c r="N27" s="1320">
        <v>0</v>
      </c>
      <c r="O27" s="1319">
        <v>0</v>
      </c>
      <c r="P27" s="1320">
        <v>0</v>
      </c>
      <c r="Q27" s="1319">
        <v>15</v>
      </c>
      <c r="R27" s="1319">
        <v>2</v>
      </c>
    </row>
    <row r="28" spans="1:19" s="34" customFormat="1">
      <c r="A28" s="1326">
        <v>60</v>
      </c>
      <c r="B28" s="1436">
        <v>1367</v>
      </c>
      <c r="C28" s="1319">
        <v>560</v>
      </c>
      <c r="D28" s="1320">
        <v>534</v>
      </c>
      <c r="E28" s="1319">
        <v>45</v>
      </c>
      <c r="F28" s="1320">
        <v>58</v>
      </c>
      <c r="G28" s="1319">
        <v>0</v>
      </c>
      <c r="H28" s="1320">
        <v>37</v>
      </c>
      <c r="I28" s="1319">
        <v>22</v>
      </c>
      <c r="J28" s="1320">
        <v>27</v>
      </c>
      <c r="K28" s="1319">
        <v>0</v>
      </c>
      <c r="L28" s="1320">
        <v>69</v>
      </c>
      <c r="M28" s="1319">
        <v>1</v>
      </c>
      <c r="N28" s="1320">
        <v>0</v>
      </c>
      <c r="O28" s="1319">
        <v>0</v>
      </c>
      <c r="P28" s="1320">
        <v>0</v>
      </c>
      <c r="Q28" s="1319">
        <v>12</v>
      </c>
      <c r="R28" s="1319">
        <v>2</v>
      </c>
    </row>
    <row r="29" spans="1:19" s="34" customFormat="1">
      <c r="A29" s="1326">
        <v>61</v>
      </c>
      <c r="B29" s="1436">
        <v>951</v>
      </c>
      <c r="C29" s="1319">
        <v>284</v>
      </c>
      <c r="D29" s="1320">
        <v>369</v>
      </c>
      <c r="E29" s="1319">
        <v>29</v>
      </c>
      <c r="F29" s="1320">
        <v>25</v>
      </c>
      <c r="G29" s="1319">
        <v>1</v>
      </c>
      <c r="H29" s="1320">
        <v>53</v>
      </c>
      <c r="I29" s="1319">
        <v>52</v>
      </c>
      <c r="J29" s="1320">
        <v>80</v>
      </c>
      <c r="K29" s="1319">
        <v>0</v>
      </c>
      <c r="L29" s="1320">
        <v>39</v>
      </c>
      <c r="M29" s="1319">
        <v>7</v>
      </c>
      <c r="N29" s="1320">
        <v>0</v>
      </c>
      <c r="O29" s="1319">
        <v>0</v>
      </c>
      <c r="P29" s="1320">
        <v>0</v>
      </c>
      <c r="Q29" s="1319">
        <v>10</v>
      </c>
      <c r="R29" s="1319">
        <v>2</v>
      </c>
    </row>
    <row r="30" spans="1:19" s="34" customFormat="1">
      <c r="A30" s="1326">
        <v>62</v>
      </c>
      <c r="B30" s="1436">
        <v>595</v>
      </c>
      <c r="C30" s="1319">
        <v>157</v>
      </c>
      <c r="D30" s="1320">
        <v>267</v>
      </c>
      <c r="E30" s="1319">
        <v>30</v>
      </c>
      <c r="F30" s="1320">
        <v>5</v>
      </c>
      <c r="G30" s="1319">
        <v>1</v>
      </c>
      <c r="H30" s="1320">
        <v>41</v>
      </c>
      <c r="I30" s="1319">
        <v>10</v>
      </c>
      <c r="J30" s="1320">
        <v>25</v>
      </c>
      <c r="K30" s="1319">
        <v>0</v>
      </c>
      <c r="L30" s="1320">
        <v>46</v>
      </c>
      <c r="M30" s="1319">
        <v>3</v>
      </c>
      <c r="N30" s="1320">
        <v>0</v>
      </c>
      <c r="O30" s="1319">
        <v>0</v>
      </c>
      <c r="P30" s="1320">
        <v>0</v>
      </c>
      <c r="Q30" s="1319">
        <v>8</v>
      </c>
      <c r="R30" s="1319">
        <v>2</v>
      </c>
    </row>
    <row r="31" spans="1:19" s="34" customFormat="1">
      <c r="A31" s="1326">
        <v>63</v>
      </c>
      <c r="B31" s="1436">
        <v>426</v>
      </c>
      <c r="C31" s="1319">
        <v>111</v>
      </c>
      <c r="D31" s="1320">
        <v>195</v>
      </c>
      <c r="E31" s="1319">
        <v>21</v>
      </c>
      <c r="F31" s="1320">
        <v>4</v>
      </c>
      <c r="G31" s="1319">
        <v>1</v>
      </c>
      <c r="H31" s="1320">
        <v>32</v>
      </c>
      <c r="I31" s="1319">
        <v>11</v>
      </c>
      <c r="J31" s="1320">
        <v>13</v>
      </c>
      <c r="K31" s="1319">
        <v>1</v>
      </c>
      <c r="L31" s="1320">
        <v>27</v>
      </c>
      <c r="M31" s="1319">
        <v>2</v>
      </c>
      <c r="N31" s="1320">
        <v>0</v>
      </c>
      <c r="O31" s="1319">
        <v>0</v>
      </c>
      <c r="P31" s="1320">
        <v>0</v>
      </c>
      <c r="Q31" s="1319">
        <v>8</v>
      </c>
      <c r="R31" s="1319">
        <v>0</v>
      </c>
    </row>
    <row r="32" spans="1:19" s="34" customFormat="1">
      <c r="A32" s="1326">
        <v>64</v>
      </c>
      <c r="B32" s="1436">
        <v>368</v>
      </c>
      <c r="C32" s="1319">
        <v>87</v>
      </c>
      <c r="D32" s="1320">
        <v>178</v>
      </c>
      <c r="E32" s="1319">
        <v>24</v>
      </c>
      <c r="F32" s="1320">
        <v>3</v>
      </c>
      <c r="G32" s="1319">
        <v>2</v>
      </c>
      <c r="H32" s="1320">
        <v>23</v>
      </c>
      <c r="I32" s="1319">
        <v>8</v>
      </c>
      <c r="J32" s="1320">
        <v>11</v>
      </c>
      <c r="K32" s="1319">
        <v>1</v>
      </c>
      <c r="L32" s="1320">
        <v>21</v>
      </c>
      <c r="M32" s="1319">
        <v>5</v>
      </c>
      <c r="N32" s="1320">
        <v>0</v>
      </c>
      <c r="O32" s="1319">
        <v>0</v>
      </c>
      <c r="P32" s="1320">
        <v>0</v>
      </c>
      <c r="Q32" s="1319">
        <v>5</v>
      </c>
      <c r="R32" s="1319">
        <v>0</v>
      </c>
    </row>
    <row r="33" spans="1:18" s="34" customFormat="1">
      <c r="A33" s="1326">
        <v>65</v>
      </c>
      <c r="B33" s="1436">
        <v>524</v>
      </c>
      <c r="C33" s="1319">
        <v>111</v>
      </c>
      <c r="D33" s="1320">
        <v>157</v>
      </c>
      <c r="E33" s="1319">
        <v>55</v>
      </c>
      <c r="F33" s="1320">
        <v>4</v>
      </c>
      <c r="G33" s="1319">
        <v>42</v>
      </c>
      <c r="H33" s="1320">
        <v>30</v>
      </c>
      <c r="I33" s="1319">
        <v>5</v>
      </c>
      <c r="J33" s="1320">
        <v>10</v>
      </c>
      <c r="K33" s="1319">
        <v>52</v>
      </c>
      <c r="L33" s="1320">
        <v>34</v>
      </c>
      <c r="M33" s="1319">
        <v>4</v>
      </c>
      <c r="N33" s="1320">
        <v>0</v>
      </c>
      <c r="O33" s="1319">
        <v>11</v>
      </c>
      <c r="P33" s="1320">
        <v>6</v>
      </c>
      <c r="Q33" s="1319">
        <v>2</v>
      </c>
      <c r="R33" s="1319">
        <v>1</v>
      </c>
    </row>
    <row r="34" spans="1:18" s="34" customFormat="1">
      <c r="A34" s="1326">
        <v>66</v>
      </c>
      <c r="B34" s="1436">
        <v>420</v>
      </c>
      <c r="C34" s="1319">
        <v>86</v>
      </c>
      <c r="D34" s="1320">
        <v>114</v>
      </c>
      <c r="E34" s="1319">
        <v>27</v>
      </c>
      <c r="F34" s="1320">
        <v>2</v>
      </c>
      <c r="G34" s="1319">
        <v>71</v>
      </c>
      <c r="H34" s="1320">
        <v>25</v>
      </c>
      <c r="I34" s="1319">
        <v>7</v>
      </c>
      <c r="J34" s="1320">
        <v>5</v>
      </c>
      <c r="K34" s="1319">
        <v>51</v>
      </c>
      <c r="L34" s="1320">
        <v>21</v>
      </c>
      <c r="M34" s="1319">
        <v>0</v>
      </c>
      <c r="N34" s="1320">
        <v>0</v>
      </c>
      <c r="O34" s="1319">
        <v>3</v>
      </c>
      <c r="P34" s="1320">
        <v>2</v>
      </c>
      <c r="Q34" s="1319">
        <v>6</v>
      </c>
      <c r="R34" s="1319">
        <v>0</v>
      </c>
    </row>
    <row r="35" spans="1:18" s="34" customFormat="1">
      <c r="A35" s="1326">
        <v>67</v>
      </c>
      <c r="B35" s="1436">
        <v>315</v>
      </c>
      <c r="C35" s="1319">
        <v>51</v>
      </c>
      <c r="D35" s="1320">
        <v>108</v>
      </c>
      <c r="E35" s="1319">
        <v>9</v>
      </c>
      <c r="F35" s="1320">
        <v>0</v>
      </c>
      <c r="G35" s="1319">
        <v>49</v>
      </c>
      <c r="H35" s="1320">
        <v>20</v>
      </c>
      <c r="I35" s="1319">
        <v>10</v>
      </c>
      <c r="J35" s="1320">
        <v>5</v>
      </c>
      <c r="K35" s="1319">
        <v>29</v>
      </c>
      <c r="L35" s="1320">
        <v>16</v>
      </c>
      <c r="M35" s="1319">
        <v>1</v>
      </c>
      <c r="N35" s="1320">
        <v>0</v>
      </c>
      <c r="O35" s="1319">
        <v>9</v>
      </c>
      <c r="P35" s="1320">
        <v>5</v>
      </c>
      <c r="Q35" s="1319">
        <v>1</v>
      </c>
      <c r="R35" s="1319">
        <v>2</v>
      </c>
    </row>
    <row r="36" spans="1:18" s="34" customFormat="1">
      <c r="A36" s="1326">
        <v>68</v>
      </c>
      <c r="B36" s="1436">
        <v>222</v>
      </c>
      <c r="C36" s="1319">
        <v>39</v>
      </c>
      <c r="D36" s="1320">
        <v>73</v>
      </c>
      <c r="E36" s="1319">
        <v>1</v>
      </c>
      <c r="F36" s="1320">
        <v>1</v>
      </c>
      <c r="G36" s="1319">
        <v>25</v>
      </c>
      <c r="H36" s="1320">
        <v>26</v>
      </c>
      <c r="I36" s="1319">
        <v>4</v>
      </c>
      <c r="J36" s="1320">
        <v>9</v>
      </c>
      <c r="K36" s="1319">
        <v>26</v>
      </c>
      <c r="L36" s="1320">
        <v>17</v>
      </c>
      <c r="M36" s="1319">
        <v>0</v>
      </c>
      <c r="N36" s="1320">
        <v>0</v>
      </c>
      <c r="O36" s="1319">
        <v>0</v>
      </c>
      <c r="P36" s="1320">
        <v>0</v>
      </c>
      <c r="Q36" s="1319">
        <v>1</v>
      </c>
      <c r="R36" s="1319">
        <v>0</v>
      </c>
    </row>
    <row r="37" spans="1:18" s="34" customFormat="1">
      <c r="A37" s="1326">
        <v>69</v>
      </c>
      <c r="B37" s="1436">
        <v>200</v>
      </c>
      <c r="C37" s="1319">
        <v>29</v>
      </c>
      <c r="D37" s="1320">
        <v>57</v>
      </c>
      <c r="E37" s="1319">
        <v>1</v>
      </c>
      <c r="F37" s="1320">
        <v>0</v>
      </c>
      <c r="G37" s="1319">
        <v>34</v>
      </c>
      <c r="H37" s="1320">
        <v>21</v>
      </c>
      <c r="I37" s="1319">
        <v>4</v>
      </c>
      <c r="J37" s="1320">
        <v>3</v>
      </c>
      <c r="K37" s="1319">
        <v>36</v>
      </c>
      <c r="L37" s="1320">
        <v>14</v>
      </c>
      <c r="M37" s="1319">
        <v>1</v>
      </c>
      <c r="N37" s="1320">
        <v>0</v>
      </c>
      <c r="O37" s="1319">
        <v>0</v>
      </c>
      <c r="P37" s="1320">
        <v>0</v>
      </c>
      <c r="Q37" s="1319">
        <v>0</v>
      </c>
      <c r="R37" s="1319">
        <v>0</v>
      </c>
    </row>
    <row r="38" spans="1:18" s="34" customFormat="1">
      <c r="A38" s="1326">
        <v>70</v>
      </c>
      <c r="B38" s="1436">
        <v>201</v>
      </c>
      <c r="C38" s="1319">
        <v>13</v>
      </c>
      <c r="D38" s="1320">
        <v>37</v>
      </c>
      <c r="E38" s="1319">
        <v>2</v>
      </c>
      <c r="F38" s="1320">
        <v>0</v>
      </c>
      <c r="G38" s="1319">
        <v>29</v>
      </c>
      <c r="H38" s="1320">
        <v>24</v>
      </c>
      <c r="I38" s="1319">
        <v>2</v>
      </c>
      <c r="J38" s="1320">
        <v>1</v>
      </c>
      <c r="K38" s="1319">
        <v>65</v>
      </c>
      <c r="L38" s="1320">
        <v>25</v>
      </c>
      <c r="M38" s="1319">
        <v>0</v>
      </c>
      <c r="N38" s="1320">
        <v>0</v>
      </c>
      <c r="O38" s="1319">
        <v>2</v>
      </c>
      <c r="P38" s="1320">
        <v>1</v>
      </c>
      <c r="Q38" s="1319">
        <v>0</v>
      </c>
      <c r="R38" s="1319">
        <v>0</v>
      </c>
    </row>
    <row r="39" spans="1:18" s="34" customFormat="1">
      <c r="A39" s="1326">
        <v>71</v>
      </c>
      <c r="B39" s="1436">
        <v>127</v>
      </c>
      <c r="C39" s="1319">
        <v>21</v>
      </c>
      <c r="D39" s="1320">
        <v>15</v>
      </c>
      <c r="E39" s="1319">
        <v>1</v>
      </c>
      <c r="F39" s="1320">
        <v>0</v>
      </c>
      <c r="G39" s="1319">
        <v>20</v>
      </c>
      <c r="H39" s="1320">
        <v>12</v>
      </c>
      <c r="I39" s="1319">
        <v>4</v>
      </c>
      <c r="J39" s="1320">
        <v>2</v>
      </c>
      <c r="K39" s="1319">
        <v>34</v>
      </c>
      <c r="L39" s="1320">
        <v>18</v>
      </c>
      <c r="M39" s="1319">
        <v>0</v>
      </c>
      <c r="N39" s="1320">
        <v>0</v>
      </c>
      <c r="O39" s="1319">
        <v>0</v>
      </c>
      <c r="P39" s="1320">
        <v>0</v>
      </c>
      <c r="Q39" s="1319">
        <v>0</v>
      </c>
      <c r="R39" s="1319">
        <v>0</v>
      </c>
    </row>
    <row r="40" spans="1:18" s="34" customFormat="1">
      <c r="A40" s="1326">
        <v>72</v>
      </c>
      <c r="B40" s="1436">
        <v>62</v>
      </c>
      <c r="C40" s="1319">
        <v>14</v>
      </c>
      <c r="D40" s="1320">
        <v>14</v>
      </c>
      <c r="E40" s="1319">
        <v>1</v>
      </c>
      <c r="F40" s="1320">
        <v>0</v>
      </c>
      <c r="G40" s="1319">
        <v>10</v>
      </c>
      <c r="H40" s="1320">
        <v>3</v>
      </c>
      <c r="I40" s="1319">
        <v>3</v>
      </c>
      <c r="J40" s="1320">
        <v>5</v>
      </c>
      <c r="K40" s="1319">
        <v>7</v>
      </c>
      <c r="L40" s="1320">
        <v>4</v>
      </c>
      <c r="M40" s="1319">
        <v>0</v>
      </c>
      <c r="N40" s="1320">
        <v>0</v>
      </c>
      <c r="O40" s="1319">
        <v>0</v>
      </c>
      <c r="P40" s="1320">
        <v>0</v>
      </c>
      <c r="Q40" s="1319">
        <v>1</v>
      </c>
      <c r="R40" s="1319">
        <v>0</v>
      </c>
    </row>
    <row r="41" spans="1:18" s="34" customFormat="1">
      <c r="A41" s="1326">
        <v>73</v>
      </c>
      <c r="B41" s="1436">
        <v>41</v>
      </c>
      <c r="C41" s="1319">
        <v>5</v>
      </c>
      <c r="D41" s="1320">
        <v>12</v>
      </c>
      <c r="E41" s="1319">
        <v>0</v>
      </c>
      <c r="F41" s="1320">
        <v>0</v>
      </c>
      <c r="G41" s="1319">
        <v>5</v>
      </c>
      <c r="H41" s="1320">
        <v>2</v>
      </c>
      <c r="I41" s="1319">
        <v>5</v>
      </c>
      <c r="J41" s="1320">
        <v>3</v>
      </c>
      <c r="K41" s="1319">
        <v>6</v>
      </c>
      <c r="L41" s="1320">
        <v>2</v>
      </c>
      <c r="M41" s="1319">
        <v>0</v>
      </c>
      <c r="N41" s="1320">
        <v>0</v>
      </c>
      <c r="O41" s="1319">
        <v>0</v>
      </c>
      <c r="P41" s="1320">
        <v>0</v>
      </c>
      <c r="Q41" s="1319">
        <v>1</v>
      </c>
      <c r="R41" s="1319">
        <v>0</v>
      </c>
    </row>
    <row r="42" spans="1:18" s="34" customFormat="1">
      <c r="A42" s="1326">
        <v>74</v>
      </c>
      <c r="B42" s="1436">
        <v>32</v>
      </c>
      <c r="C42" s="1319">
        <v>7</v>
      </c>
      <c r="D42" s="1320">
        <v>6</v>
      </c>
      <c r="E42" s="1319">
        <v>1</v>
      </c>
      <c r="F42" s="1320">
        <v>0</v>
      </c>
      <c r="G42" s="1319">
        <v>8</v>
      </c>
      <c r="H42" s="1320">
        <v>0</v>
      </c>
      <c r="I42" s="1319">
        <v>4</v>
      </c>
      <c r="J42" s="1320">
        <v>1</v>
      </c>
      <c r="K42" s="1319">
        <v>4</v>
      </c>
      <c r="L42" s="1320">
        <v>1</v>
      </c>
      <c r="M42" s="1319">
        <v>0</v>
      </c>
      <c r="N42" s="1320">
        <v>0</v>
      </c>
      <c r="O42" s="1319">
        <v>0</v>
      </c>
      <c r="P42" s="1320">
        <v>0</v>
      </c>
      <c r="Q42" s="1319">
        <v>0</v>
      </c>
      <c r="R42" s="1319">
        <v>0</v>
      </c>
    </row>
    <row r="43" spans="1:18" s="34" customFormat="1">
      <c r="A43" s="1326" t="s">
        <v>517</v>
      </c>
      <c r="B43" s="1436">
        <v>92</v>
      </c>
      <c r="C43" s="1319">
        <v>18</v>
      </c>
      <c r="D43" s="1320">
        <v>25</v>
      </c>
      <c r="E43" s="1319">
        <v>0</v>
      </c>
      <c r="F43" s="1320">
        <v>0</v>
      </c>
      <c r="G43" s="1319">
        <v>8</v>
      </c>
      <c r="H43" s="1320">
        <v>2</v>
      </c>
      <c r="I43" s="1319">
        <v>17</v>
      </c>
      <c r="J43" s="1320">
        <v>9</v>
      </c>
      <c r="K43" s="1319">
        <v>9</v>
      </c>
      <c r="L43" s="1320">
        <v>2</v>
      </c>
      <c r="M43" s="1319">
        <v>0</v>
      </c>
      <c r="N43" s="1320">
        <v>0</v>
      </c>
      <c r="O43" s="1319">
        <v>0</v>
      </c>
      <c r="P43" s="1320">
        <v>0</v>
      </c>
      <c r="Q43" s="1319">
        <v>2</v>
      </c>
      <c r="R43" s="1319">
        <v>0</v>
      </c>
    </row>
    <row r="44" spans="1:18" s="34" customFormat="1">
      <c r="A44" s="309"/>
      <c r="R44" s="150"/>
    </row>
    <row r="45" spans="1:18" s="34" customFormat="1">
      <c r="A45" s="310" t="s">
        <v>18</v>
      </c>
      <c r="R45" s="150"/>
    </row>
    <row r="46" spans="1:18" s="34" customFormat="1">
      <c r="A46" s="311" t="s">
        <v>607</v>
      </c>
    </row>
    <row r="47" spans="1:18" s="34" customFormat="1">
      <c r="A47" s="19" t="s">
        <v>512</v>
      </c>
      <c r="B47" s="15"/>
      <c r="C47" s="15"/>
    </row>
    <row r="48" spans="1:18" s="34" customFormat="1">
      <c r="A48" s="19"/>
      <c r="B48" s="15"/>
      <c r="C48" s="15"/>
    </row>
    <row r="49" spans="1:1" s="34" customFormat="1" ht="20.25" customHeight="1">
      <c r="A49" s="312" t="s">
        <v>363</v>
      </c>
    </row>
    <row r="50" spans="1:1" s="34" customFormat="1"/>
    <row r="51" spans="1:1" s="34" customFormat="1"/>
    <row r="52" spans="1:1" s="34" customFormat="1"/>
    <row r="53" spans="1:1" s="34" customFormat="1"/>
    <row r="54" spans="1:1" s="34" customFormat="1"/>
    <row r="55" spans="1:1" s="34" customFormat="1"/>
    <row r="56" spans="1:1" s="34" customFormat="1"/>
    <row r="57" spans="1:1" s="34" customFormat="1"/>
    <row r="58" spans="1:1" s="34" customFormat="1"/>
    <row r="59" spans="1:1" s="34" customFormat="1"/>
    <row r="60" spans="1:1" s="34" customFormat="1"/>
    <row r="61" spans="1:1" s="34" customFormat="1"/>
    <row r="62" spans="1:1" s="34" customFormat="1"/>
    <row r="63" spans="1:1" s="34" customFormat="1"/>
    <row r="64" spans="1:1" s="34" customFormat="1"/>
    <row r="65" s="34" customFormat="1"/>
    <row r="66" s="34" customFormat="1"/>
    <row r="67" s="34" customFormat="1"/>
    <row r="68" s="34" customFormat="1"/>
    <row r="69" s="34" customFormat="1"/>
    <row r="70" s="34" customFormat="1"/>
    <row r="71" s="34" customFormat="1"/>
    <row r="72" s="34" customFormat="1"/>
    <row r="73" s="34" customFormat="1"/>
    <row r="74" s="34" customFormat="1"/>
    <row r="75" s="34" customFormat="1"/>
    <row r="76" s="34" customFormat="1"/>
    <row r="77" s="34" customFormat="1"/>
    <row r="78" s="34" customFormat="1"/>
    <row r="79" s="34" customFormat="1"/>
    <row r="80" s="34" customFormat="1"/>
    <row r="81" s="34" customFormat="1"/>
    <row r="82" s="34" customFormat="1"/>
    <row r="83" s="34" customFormat="1"/>
    <row r="84" s="34" customFormat="1"/>
    <row r="85" s="34" customFormat="1"/>
    <row r="86" s="34" customFormat="1"/>
    <row r="87" s="34" customFormat="1"/>
    <row r="88" s="34" customFormat="1"/>
    <row r="89" s="34" customFormat="1"/>
    <row r="90" s="34" customFormat="1"/>
    <row r="91" s="34" customFormat="1"/>
    <row r="92" s="34" customFormat="1"/>
    <row r="93" s="34" customFormat="1"/>
    <row r="94" s="34" customFormat="1"/>
    <row r="95" s="34" customFormat="1"/>
    <row r="96" s="34" customFormat="1"/>
    <row r="97" s="34" customFormat="1"/>
    <row r="98" s="34" customFormat="1"/>
    <row r="99" s="34" customFormat="1"/>
    <row r="100" s="34" customFormat="1"/>
    <row r="101" s="34" customFormat="1"/>
    <row r="102" s="34" customFormat="1"/>
    <row r="103" s="34" customFormat="1"/>
    <row r="104" s="34" customFormat="1"/>
    <row r="105" s="34" customFormat="1"/>
    <row r="106" s="34" customFormat="1"/>
    <row r="107" s="34" customFormat="1"/>
    <row r="108" s="34" customFormat="1"/>
    <row r="109" s="34" customFormat="1"/>
    <row r="110" s="34" customFormat="1"/>
    <row r="111" s="34" customFormat="1"/>
    <row r="112" s="34" customFormat="1"/>
    <row r="113" s="34" customFormat="1"/>
    <row r="114" s="34" customFormat="1"/>
    <row r="115" s="34" customFormat="1"/>
    <row r="116" s="34" customFormat="1"/>
    <row r="117" s="34" customFormat="1"/>
    <row r="118" s="34" customFormat="1"/>
    <row r="119" s="34" customFormat="1"/>
    <row r="120" s="34" customFormat="1"/>
    <row r="121" s="34" customFormat="1"/>
    <row r="122" s="34" customFormat="1"/>
    <row r="123" s="34" customFormat="1"/>
    <row r="124" s="34" customFormat="1"/>
    <row r="125" s="34" customFormat="1"/>
    <row r="126" s="34" customFormat="1"/>
    <row r="127" s="34" customFormat="1"/>
    <row r="128" s="34" customFormat="1"/>
    <row r="129" s="34" customFormat="1"/>
    <row r="130" s="34" customFormat="1"/>
    <row r="131" s="34" customFormat="1"/>
    <row r="132" s="34" customFormat="1"/>
    <row r="133" s="34" customFormat="1"/>
  </sheetData>
  <sheetProtection algorithmName="SHA-512" hashValue="3kJa1wbCNeW56116FQvr/hnAjCqNDHZJih9p5im10MeAX2T37CRWhXywhXDXXno0G9W2ENx+eB5V7zkoZje1aQ==" saltValue="t9arpDRdwwncMaw1xnRHjg==" spinCount="100000" sheet="1" objects="1" scenarios="1"/>
  <mergeCells count="10">
    <mergeCell ref="K4:L4"/>
    <mergeCell ref="M4:N4"/>
    <mergeCell ref="O4:P4"/>
    <mergeCell ref="Q4:R4"/>
    <mergeCell ref="A4:A5"/>
    <mergeCell ref="B4:B5"/>
    <mergeCell ref="C4:D4"/>
    <mergeCell ref="E4:F4"/>
    <mergeCell ref="G4:H4"/>
    <mergeCell ref="I4:J4"/>
  </mergeCells>
  <hyperlinks>
    <hyperlink ref="S1" location="Indice!A1" display="volver al índice"/>
  </hyperlinks>
  <printOptions horizontalCentered="1"/>
  <pageMargins left="0.70866141732283472" right="0.70866141732283472" top="0.74803149606299213" bottom="0.74803149606299213" header="0.31496062992125984" footer="0.31496062992125984"/>
  <pageSetup paperSize="9" scale="6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Y134"/>
  <sheetViews>
    <sheetView showGridLines="0" zoomScaleNormal="100" workbookViewId="0">
      <selection activeCell="S1" sqref="S1"/>
    </sheetView>
  </sheetViews>
  <sheetFormatPr baseColWidth="10" defaultColWidth="11.44140625" defaultRowHeight="13.2"/>
  <cols>
    <col min="1" max="1" width="14.109375" style="77" customWidth="1"/>
    <col min="2" max="18" width="9.88671875" style="77" customWidth="1"/>
    <col min="19" max="19" width="8.109375" style="34" customWidth="1"/>
    <col min="20" max="16384" width="11.44140625" style="34"/>
  </cols>
  <sheetData>
    <row r="1" spans="1:25" s="36" customFormat="1" ht="24" customHeight="1" thickTop="1" thickBot="1">
      <c r="A1" s="964" t="s">
        <v>1260</v>
      </c>
      <c r="B1" s="965"/>
      <c r="C1" s="965"/>
      <c r="D1" s="965"/>
      <c r="E1" s="965"/>
      <c r="F1" s="965"/>
      <c r="G1" s="965"/>
      <c r="H1" s="965"/>
      <c r="I1" s="965"/>
      <c r="J1" s="965"/>
      <c r="K1" s="965"/>
      <c r="L1" s="965"/>
      <c r="M1" s="965"/>
      <c r="N1" s="965"/>
      <c r="O1" s="965"/>
      <c r="P1" s="965"/>
      <c r="Q1" s="965"/>
      <c r="R1" s="966"/>
      <c r="S1" s="307" t="s">
        <v>285</v>
      </c>
    </row>
    <row r="2" spans="1:25" s="36" customFormat="1" ht="20.25" customHeight="1">
      <c r="A2" s="915" t="s">
        <v>771</v>
      </c>
      <c r="B2" s="916"/>
      <c r="C2" s="917"/>
      <c r="D2" s="918"/>
      <c r="E2" s="918"/>
      <c r="F2" s="919"/>
      <c r="G2" s="178"/>
      <c r="H2" s="178"/>
      <c r="I2" s="968"/>
      <c r="J2" s="968"/>
      <c r="K2" s="968"/>
      <c r="L2" s="968"/>
      <c r="M2" s="968"/>
      <c r="N2" s="968"/>
      <c r="O2" s="968"/>
      <c r="P2" s="968"/>
      <c r="Q2" s="968"/>
      <c r="R2" s="968"/>
      <c r="S2" s="34"/>
    </row>
    <row r="3" spans="1:25" s="36" customFormat="1" ht="9.75" customHeight="1">
      <c r="A3" s="969"/>
      <c r="B3" s="969"/>
      <c r="C3" s="969"/>
      <c r="D3" s="969"/>
      <c r="E3" s="969"/>
      <c r="F3" s="969"/>
      <c r="G3" s="969"/>
      <c r="H3" s="969"/>
      <c r="I3" s="969"/>
      <c r="J3" s="969"/>
      <c r="K3" s="969"/>
      <c r="L3" s="969"/>
      <c r="M3" s="969"/>
      <c r="N3" s="969"/>
      <c r="O3" s="969"/>
      <c r="P3" s="969"/>
      <c r="Q3" s="969"/>
      <c r="R3" s="969"/>
      <c r="S3" s="34"/>
    </row>
    <row r="4" spans="1:25" s="36" customFormat="1" ht="36.75" customHeight="1" thickBot="1">
      <c r="A4" s="1791" t="s">
        <v>154</v>
      </c>
      <c r="B4" s="1793" t="s">
        <v>31</v>
      </c>
      <c r="C4" s="1788" t="s">
        <v>61</v>
      </c>
      <c r="D4" s="1789"/>
      <c r="E4" s="1788" t="s">
        <v>62</v>
      </c>
      <c r="F4" s="1789"/>
      <c r="G4" s="1788" t="s">
        <v>519</v>
      </c>
      <c r="H4" s="1789"/>
      <c r="I4" s="1788" t="s">
        <v>490</v>
      </c>
      <c r="J4" s="1789"/>
      <c r="K4" s="1788" t="s">
        <v>367</v>
      </c>
      <c r="L4" s="1789"/>
      <c r="M4" s="1788" t="s">
        <v>514</v>
      </c>
      <c r="N4" s="1789"/>
      <c r="O4" s="1788" t="s">
        <v>63</v>
      </c>
      <c r="P4" s="1789"/>
      <c r="Q4" s="1788" t="s">
        <v>515</v>
      </c>
      <c r="R4" s="1790"/>
      <c r="S4" s="34"/>
      <c r="U4" s="34"/>
      <c r="W4" s="34"/>
      <c r="Y4" s="34"/>
    </row>
    <row r="5" spans="1:25" s="36" customFormat="1" ht="22.5" customHeight="1" thickBot="1">
      <c r="A5" s="1792"/>
      <c r="B5" s="1794"/>
      <c r="C5" s="817" t="s">
        <v>155</v>
      </c>
      <c r="D5" s="970" t="s">
        <v>156</v>
      </c>
      <c r="E5" s="817" t="s">
        <v>155</v>
      </c>
      <c r="F5" s="970" t="s">
        <v>156</v>
      </c>
      <c r="G5" s="817" t="s">
        <v>155</v>
      </c>
      <c r="H5" s="970" t="s">
        <v>156</v>
      </c>
      <c r="I5" s="817" t="s">
        <v>155</v>
      </c>
      <c r="J5" s="970" t="s">
        <v>156</v>
      </c>
      <c r="K5" s="817" t="s">
        <v>155</v>
      </c>
      <c r="L5" s="970" t="s">
        <v>156</v>
      </c>
      <c r="M5" s="817" t="s">
        <v>155</v>
      </c>
      <c r="N5" s="970" t="s">
        <v>156</v>
      </c>
      <c r="O5" s="817" t="s">
        <v>155</v>
      </c>
      <c r="P5" s="970" t="s">
        <v>156</v>
      </c>
      <c r="Q5" s="817" t="s">
        <v>155</v>
      </c>
      <c r="R5" s="812" t="s">
        <v>156</v>
      </c>
      <c r="S5" s="34"/>
    </row>
    <row r="6" spans="1:25" s="36" customFormat="1" ht="22.5" customHeight="1">
      <c r="A6" s="1426" t="s">
        <v>0</v>
      </c>
      <c r="B6" s="1427">
        <v>9527</v>
      </c>
      <c r="C6" s="1428">
        <v>1177</v>
      </c>
      <c r="D6" s="1429">
        <v>4878</v>
      </c>
      <c r="E6" s="1428">
        <v>523</v>
      </c>
      <c r="F6" s="1429">
        <v>65</v>
      </c>
      <c r="G6" s="1428">
        <v>220</v>
      </c>
      <c r="H6" s="1429">
        <v>365</v>
      </c>
      <c r="I6" s="1428">
        <v>200</v>
      </c>
      <c r="J6" s="1429">
        <v>235</v>
      </c>
      <c r="K6" s="1428">
        <v>338</v>
      </c>
      <c r="L6" s="1429">
        <v>385</v>
      </c>
      <c r="M6" s="1428">
        <v>15</v>
      </c>
      <c r="N6" s="1429">
        <v>0</v>
      </c>
      <c r="O6" s="1428">
        <v>23</v>
      </c>
      <c r="P6" s="1429">
        <v>2</v>
      </c>
      <c r="Q6" s="1428">
        <v>967</v>
      </c>
      <c r="R6" s="1428">
        <v>134</v>
      </c>
      <c r="S6" s="34"/>
    </row>
    <row r="7" spans="1:25" s="36" customFormat="1" ht="22.5" customHeight="1">
      <c r="A7" s="1421" t="s">
        <v>643</v>
      </c>
      <c r="B7" s="1430">
        <v>59.73</v>
      </c>
      <c r="C7" s="1431">
        <v>62.14</v>
      </c>
      <c r="D7" s="1432">
        <v>58.75</v>
      </c>
      <c r="E7" s="1431">
        <v>59.55</v>
      </c>
      <c r="F7" s="1432">
        <v>61.4</v>
      </c>
      <c r="G7" s="1431">
        <v>68.41</v>
      </c>
      <c r="H7" s="1432">
        <v>64.73</v>
      </c>
      <c r="I7" s="1431">
        <v>63.48</v>
      </c>
      <c r="J7" s="1432">
        <v>63.35</v>
      </c>
      <c r="K7" s="1431">
        <v>68.760000000000005</v>
      </c>
      <c r="L7" s="1432">
        <v>65.14</v>
      </c>
      <c r="M7" s="1431">
        <v>61.53</v>
      </c>
      <c r="N7" s="1432">
        <v>0</v>
      </c>
      <c r="O7" s="1431">
        <v>66.39</v>
      </c>
      <c r="P7" s="1432">
        <v>65</v>
      </c>
      <c r="Q7" s="1431">
        <v>51.87</v>
      </c>
      <c r="R7" s="1431">
        <v>50.85</v>
      </c>
      <c r="S7" s="34"/>
    </row>
    <row r="8" spans="1:25" s="36" customFormat="1" ht="21" customHeight="1">
      <c r="A8" s="1437" t="s">
        <v>516</v>
      </c>
      <c r="B8" s="1433">
        <v>35</v>
      </c>
      <c r="C8" s="1434">
        <v>1</v>
      </c>
      <c r="D8" s="1435">
        <v>3</v>
      </c>
      <c r="E8" s="1434">
        <v>1</v>
      </c>
      <c r="F8" s="1435">
        <v>0</v>
      </c>
      <c r="G8" s="1434">
        <v>0</v>
      </c>
      <c r="H8" s="1435">
        <v>0</v>
      </c>
      <c r="I8" s="1434">
        <v>1</v>
      </c>
      <c r="J8" s="1435">
        <v>0</v>
      </c>
      <c r="K8" s="1434">
        <v>0</v>
      </c>
      <c r="L8" s="1435">
        <v>0</v>
      </c>
      <c r="M8" s="1434">
        <v>0</v>
      </c>
      <c r="N8" s="1435">
        <v>0</v>
      </c>
      <c r="O8" s="1434">
        <v>0</v>
      </c>
      <c r="P8" s="1435">
        <v>0</v>
      </c>
      <c r="Q8" s="1434">
        <v>20</v>
      </c>
      <c r="R8" s="1434">
        <v>9</v>
      </c>
      <c r="S8" s="34"/>
    </row>
    <row r="9" spans="1:25" s="36" customFormat="1">
      <c r="A9" s="1326">
        <v>41</v>
      </c>
      <c r="B9" s="1436">
        <v>6</v>
      </c>
      <c r="C9" s="1319">
        <v>0</v>
      </c>
      <c r="D9" s="1320">
        <v>2</v>
      </c>
      <c r="E9" s="1319">
        <v>0</v>
      </c>
      <c r="F9" s="1320">
        <v>0</v>
      </c>
      <c r="G9" s="1319">
        <v>0</v>
      </c>
      <c r="H9" s="1320">
        <v>0</v>
      </c>
      <c r="I9" s="1319">
        <v>0</v>
      </c>
      <c r="J9" s="1320">
        <v>0</v>
      </c>
      <c r="K9" s="1319">
        <v>0</v>
      </c>
      <c r="L9" s="1320">
        <v>0</v>
      </c>
      <c r="M9" s="1319">
        <v>0</v>
      </c>
      <c r="N9" s="1320">
        <v>0</v>
      </c>
      <c r="O9" s="1319">
        <v>0</v>
      </c>
      <c r="P9" s="1320">
        <v>0</v>
      </c>
      <c r="Q9" s="1319">
        <v>4</v>
      </c>
      <c r="R9" s="1319">
        <v>0</v>
      </c>
      <c r="S9" s="34"/>
    </row>
    <row r="10" spans="1:25" s="36" customFormat="1">
      <c r="A10" s="1326">
        <v>42</v>
      </c>
      <c r="B10" s="1436">
        <v>12</v>
      </c>
      <c r="C10" s="1319">
        <v>0</v>
      </c>
      <c r="D10" s="1320">
        <v>0</v>
      </c>
      <c r="E10" s="1319">
        <v>0</v>
      </c>
      <c r="F10" s="1320">
        <v>0</v>
      </c>
      <c r="G10" s="1319">
        <v>0</v>
      </c>
      <c r="H10" s="1320">
        <v>0</v>
      </c>
      <c r="I10" s="1319">
        <v>0</v>
      </c>
      <c r="J10" s="1320">
        <v>0</v>
      </c>
      <c r="K10" s="1319">
        <v>0</v>
      </c>
      <c r="L10" s="1320">
        <v>0</v>
      </c>
      <c r="M10" s="1319">
        <v>0</v>
      </c>
      <c r="N10" s="1320">
        <v>0</v>
      </c>
      <c r="O10" s="1319">
        <v>0</v>
      </c>
      <c r="P10" s="1320">
        <v>0</v>
      </c>
      <c r="Q10" s="1319">
        <v>6</v>
      </c>
      <c r="R10" s="1319">
        <v>6</v>
      </c>
      <c r="S10" s="34"/>
    </row>
    <row r="11" spans="1:25" s="36" customFormat="1">
      <c r="A11" s="1326">
        <v>43</v>
      </c>
      <c r="B11" s="1436">
        <v>17</v>
      </c>
      <c r="C11" s="1319">
        <v>1</v>
      </c>
      <c r="D11" s="1320">
        <v>1</v>
      </c>
      <c r="E11" s="1319">
        <v>0</v>
      </c>
      <c r="F11" s="1320">
        <v>0</v>
      </c>
      <c r="G11" s="1319">
        <v>0</v>
      </c>
      <c r="H11" s="1320">
        <v>0</v>
      </c>
      <c r="I11" s="1319">
        <v>0</v>
      </c>
      <c r="J11" s="1320">
        <v>0</v>
      </c>
      <c r="K11" s="1319">
        <v>0</v>
      </c>
      <c r="L11" s="1320">
        <v>0</v>
      </c>
      <c r="M11" s="1319">
        <v>0</v>
      </c>
      <c r="N11" s="1320">
        <v>0</v>
      </c>
      <c r="O11" s="1319">
        <v>0</v>
      </c>
      <c r="P11" s="1320">
        <v>0</v>
      </c>
      <c r="Q11" s="1319">
        <v>13</v>
      </c>
      <c r="R11" s="1319">
        <v>2</v>
      </c>
      <c r="S11" s="34"/>
    </row>
    <row r="12" spans="1:25" s="36" customFormat="1">
      <c r="A12" s="1326">
        <v>44</v>
      </c>
      <c r="B12" s="1436">
        <v>28</v>
      </c>
      <c r="C12" s="1319">
        <v>1</v>
      </c>
      <c r="D12" s="1320">
        <v>3</v>
      </c>
      <c r="E12" s="1319">
        <v>0</v>
      </c>
      <c r="F12" s="1320">
        <v>0</v>
      </c>
      <c r="G12" s="1319">
        <v>1</v>
      </c>
      <c r="H12" s="1320">
        <v>0</v>
      </c>
      <c r="I12" s="1319">
        <v>0</v>
      </c>
      <c r="J12" s="1320">
        <v>1</v>
      </c>
      <c r="K12" s="1319">
        <v>0</v>
      </c>
      <c r="L12" s="1320">
        <v>0</v>
      </c>
      <c r="M12" s="1319">
        <v>0</v>
      </c>
      <c r="N12" s="1320">
        <v>0</v>
      </c>
      <c r="O12" s="1319">
        <v>0</v>
      </c>
      <c r="P12" s="1320">
        <v>0</v>
      </c>
      <c r="Q12" s="1319">
        <v>18</v>
      </c>
      <c r="R12" s="1319">
        <v>4</v>
      </c>
      <c r="S12" s="34"/>
    </row>
    <row r="13" spans="1:25" s="36" customFormat="1">
      <c r="A13" s="1326">
        <v>45</v>
      </c>
      <c r="B13" s="1436">
        <v>56</v>
      </c>
      <c r="C13" s="1319">
        <v>1</v>
      </c>
      <c r="D13" s="1320">
        <v>13</v>
      </c>
      <c r="E13" s="1319">
        <v>0</v>
      </c>
      <c r="F13" s="1320">
        <v>0</v>
      </c>
      <c r="G13" s="1319">
        <v>0</v>
      </c>
      <c r="H13" s="1320">
        <v>0</v>
      </c>
      <c r="I13" s="1319">
        <v>0</v>
      </c>
      <c r="J13" s="1320">
        <v>0</v>
      </c>
      <c r="K13" s="1319">
        <v>0</v>
      </c>
      <c r="L13" s="1320">
        <v>0</v>
      </c>
      <c r="M13" s="1319">
        <v>0</v>
      </c>
      <c r="N13" s="1320">
        <v>0</v>
      </c>
      <c r="O13" s="1319">
        <v>0</v>
      </c>
      <c r="P13" s="1320">
        <v>0</v>
      </c>
      <c r="Q13" s="1319">
        <v>35</v>
      </c>
      <c r="R13" s="1319">
        <v>7</v>
      </c>
      <c r="S13" s="34"/>
    </row>
    <row r="14" spans="1:25" s="36" customFormat="1">
      <c r="A14" s="1326">
        <v>46</v>
      </c>
      <c r="B14" s="1436">
        <v>74</v>
      </c>
      <c r="C14" s="1319">
        <v>1</v>
      </c>
      <c r="D14" s="1320">
        <v>15</v>
      </c>
      <c r="E14" s="1319">
        <v>0</v>
      </c>
      <c r="F14" s="1320">
        <v>0</v>
      </c>
      <c r="G14" s="1319">
        <v>0</v>
      </c>
      <c r="H14" s="1320">
        <v>0</v>
      </c>
      <c r="I14" s="1319">
        <v>0</v>
      </c>
      <c r="J14" s="1320">
        <v>0</v>
      </c>
      <c r="K14" s="1319">
        <v>0</v>
      </c>
      <c r="L14" s="1320">
        <v>0</v>
      </c>
      <c r="M14" s="1319">
        <v>0</v>
      </c>
      <c r="N14" s="1320">
        <v>0</v>
      </c>
      <c r="O14" s="1319">
        <v>0</v>
      </c>
      <c r="P14" s="1320">
        <v>0</v>
      </c>
      <c r="Q14" s="1319">
        <v>54</v>
      </c>
      <c r="R14" s="1319">
        <v>4</v>
      </c>
      <c r="S14" s="34"/>
    </row>
    <row r="15" spans="1:25" s="36" customFormat="1">
      <c r="A15" s="1326">
        <v>47</v>
      </c>
      <c r="B15" s="1436">
        <v>114</v>
      </c>
      <c r="C15" s="1319">
        <v>2</v>
      </c>
      <c r="D15" s="1320">
        <v>30</v>
      </c>
      <c r="E15" s="1319">
        <v>0</v>
      </c>
      <c r="F15" s="1320">
        <v>0</v>
      </c>
      <c r="G15" s="1319">
        <v>0</v>
      </c>
      <c r="H15" s="1320">
        <v>0</v>
      </c>
      <c r="I15" s="1319">
        <v>0</v>
      </c>
      <c r="J15" s="1320">
        <v>1</v>
      </c>
      <c r="K15" s="1319">
        <v>0</v>
      </c>
      <c r="L15" s="1320">
        <v>0</v>
      </c>
      <c r="M15" s="1319">
        <v>0</v>
      </c>
      <c r="N15" s="1320">
        <v>0</v>
      </c>
      <c r="O15" s="1319">
        <v>0</v>
      </c>
      <c r="P15" s="1320">
        <v>0</v>
      </c>
      <c r="Q15" s="1319">
        <v>72</v>
      </c>
      <c r="R15" s="1319">
        <v>9</v>
      </c>
      <c r="S15" s="34"/>
    </row>
    <row r="16" spans="1:25" s="36" customFormat="1">
      <c r="A16" s="1326">
        <v>48</v>
      </c>
      <c r="B16" s="1436">
        <v>120</v>
      </c>
      <c r="C16" s="1319">
        <v>8</v>
      </c>
      <c r="D16" s="1320">
        <v>31</v>
      </c>
      <c r="E16" s="1319">
        <v>0</v>
      </c>
      <c r="F16" s="1320">
        <v>0</v>
      </c>
      <c r="G16" s="1319">
        <v>0</v>
      </c>
      <c r="H16" s="1320">
        <v>0</v>
      </c>
      <c r="I16" s="1319">
        <v>0</v>
      </c>
      <c r="J16" s="1320">
        <v>0</v>
      </c>
      <c r="K16" s="1319">
        <v>0</v>
      </c>
      <c r="L16" s="1320">
        <v>1</v>
      </c>
      <c r="M16" s="1319">
        <v>0</v>
      </c>
      <c r="N16" s="1320">
        <v>0</v>
      </c>
      <c r="O16" s="1319">
        <v>0</v>
      </c>
      <c r="P16" s="1320">
        <v>0</v>
      </c>
      <c r="Q16" s="1319">
        <v>74</v>
      </c>
      <c r="R16" s="1319">
        <v>6</v>
      </c>
      <c r="S16" s="34"/>
    </row>
    <row r="17" spans="1:19" s="36" customFormat="1">
      <c r="A17" s="1326">
        <v>49</v>
      </c>
      <c r="B17" s="1436">
        <v>129</v>
      </c>
      <c r="C17" s="1319">
        <v>5</v>
      </c>
      <c r="D17" s="1320">
        <v>32</v>
      </c>
      <c r="E17" s="1319">
        <v>0</v>
      </c>
      <c r="F17" s="1320">
        <v>0</v>
      </c>
      <c r="G17" s="1319">
        <v>0</v>
      </c>
      <c r="H17" s="1320">
        <v>0</v>
      </c>
      <c r="I17" s="1319">
        <v>0</v>
      </c>
      <c r="J17" s="1320">
        <v>0</v>
      </c>
      <c r="K17" s="1319">
        <v>0</v>
      </c>
      <c r="L17" s="1320">
        <v>0</v>
      </c>
      <c r="M17" s="1319">
        <v>0</v>
      </c>
      <c r="N17" s="1320">
        <v>0</v>
      </c>
      <c r="O17" s="1319">
        <v>0</v>
      </c>
      <c r="P17" s="1320">
        <v>0</v>
      </c>
      <c r="Q17" s="1319">
        <v>77</v>
      </c>
      <c r="R17" s="1319">
        <v>15</v>
      </c>
      <c r="S17" s="34"/>
    </row>
    <row r="18" spans="1:19" s="36" customFormat="1">
      <c r="A18" s="1326">
        <v>50</v>
      </c>
      <c r="B18" s="1436">
        <v>154</v>
      </c>
      <c r="C18" s="1319">
        <v>8</v>
      </c>
      <c r="D18" s="1320">
        <v>54</v>
      </c>
      <c r="E18" s="1319">
        <v>0</v>
      </c>
      <c r="F18" s="1320">
        <v>0</v>
      </c>
      <c r="G18" s="1319">
        <v>0</v>
      </c>
      <c r="H18" s="1320">
        <v>0</v>
      </c>
      <c r="I18" s="1319">
        <v>0</v>
      </c>
      <c r="J18" s="1320">
        <v>0</v>
      </c>
      <c r="K18" s="1319">
        <v>0</v>
      </c>
      <c r="L18" s="1320">
        <v>0</v>
      </c>
      <c r="M18" s="1319">
        <v>0</v>
      </c>
      <c r="N18" s="1320">
        <v>0</v>
      </c>
      <c r="O18" s="1319">
        <v>0</v>
      </c>
      <c r="P18" s="1320">
        <v>0</v>
      </c>
      <c r="Q18" s="1319">
        <v>83</v>
      </c>
      <c r="R18" s="1319">
        <v>9</v>
      </c>
      <c r="S18" s="34"/>
    </row>
    <row r="19" spans="1:19" s="36" customFormat="1">
      <c r="A19" s="1326">
        <v>51</v>
      </c>
      <c r="B19" s="1436">
        <v>134</v>
      </c>
      <c r="C19" s="1319">
        <v>11</v>
      </c>
      <c r="D19" s="1320">
        <v>44</v>
      </c>
      <c r="E19" s="1319">
        <v>0</v>
      </c>
      <c r="F19" s="1320">
        <v>0</v>
      </c>
      <c r="G19" s="1319">
        <v>0</v>
      </c>
      <c r="H19" s="1320">
        <v>0</v>
      </c>
      <c r="I19" s="1319">
        <v>1</v>
      </c>
      <c r="J19" s="1320">
        <v>0</v>
      </c>
      <c r="K19" s="1319">
        <v>0</v>
      </c>
      <c r="L19" s="1320">
        <v>0</v>
      </c>
      <c r="M19" s="1319">
        <v>0</v>
      </c>
      <c r="N19" s="1320">
        <v>0</v>
      </c>
      <c r="O19" s="1319">
        <v>0</v>
      </c>
      <c r="P19" s="1320">
        <v>0</v>
      </c>
      <c r="Q19" s="1319">
        <v>68</v>
      </c>
      <c r="R19" s="1319">
        <v>10</v>
      </c>
      <c r="S19" s="34"/>
    </row>
    <row r="20" spans="1:19" s="36" customFormat="1">
      <c r="A20" s="1326">
        <v>52</v>
      </c>
      <c r="B20" s="1436">
        <v>140</v>
      </c>
      <c r="C20" s="1319">
        <v>12</v>
      </c>
      <c r="D20" s="1320">
        <v>50</v>
      </c>
      <c r="E20" s="1319">
        <v>1</v>
      </c>
      <c r="F20" s="1320">
        <v>0</v>
      </c>
      <c r="G20" s="1319">
        <v>0</v>
      </c>
      <c r="H20" s="1320">
        <v>0</v>
      </c>
      <c r="I20" s="1319">
        <v>0</v>
      </c>
      <c r="J20" s="1320">
        <v>0</v>
      </c>
      <c r="K20" s="1319">
        <v>0</v>
      </c>
      <c r="L20" s="1320">
        <v>0</v>
      </c>
      <c r="M20" s="1319">
        <v>0</v>
      </c>
      <c r="N20" s="1320">
        <v>0</v>
      </c>
      <c r="O20" s="1319">
        <v>0</v>
      </c>
      <c r="P20" s="1320">
        <v>0</v>
      </c>
      <c r="Q20" s="1319">
        <v>68</v>
      </c>
      <c r="R20" s="1319">
        <v>9</v>
      </c>
      <c r="S20" s="34"/>
    </row>
    <row r="21" spans="1:19" s="36" customFormat="1">
      <c r="A21" s="1326">
        <v>53</v>
      </c>
      <c r="B21" s="1436">
        <v>144</v>
      </c>
      <c r="C21" s="1319">
        <v>11</v>
      </c>
      <c r="D21" s="1320">
        <v>61</v>
      </c>
      <c r="E21" s="1319">
        <v>1</v>
      </c>
      <c r="F21" s="1320">
        <v>0</v>
      </c>
      <c r="G21" s="1319">
        <v>0</v>
      </c>
      <c r="H21" s="1320">
        <v>0</v>
      </c>
      <c r="I21" s="1319">
        <v>0</v>
      </c>
      <c r="J21" s="1320">
        <v>1</v>
      </c>
      <c r="K21" s="1319">
        <v>0</v>
      </c>
      <c r="L21" s="1320">
        <v>0</v>
      </c>
      <c r="M21" s="1319">
        <v>1</v>
      </c>
      <c r="N21" s="1320">
        <v>0</v>
      </c>
      <c r="O21" s="1319">
        <v>0</v>
      </c>
      <c r="P21" s="1320">
        <v>0</v>
      </c>
      <c r="Q21" s="1319">
        <v>62</v>
      </c>
      <c r="R21" s="1319">
        <v>7</v>
      </c>
      <c r="S21" s="34"/>
    </row>
    <row r="22" spans="1:19" s="36" customFormat="1">
      <c r="A22" s="1326">
        <v>54</v>
      </c>
      <c r="B22" s="1436">
        <v>138</v>
      </c>
      <c r="C22" s="1319">
        <v>11</v>
      </c>
      <c r="D22" s="1320">
        <v>59</v>
      </c>
      <c r="E22" s="1319">
        <v>1</v>
      </c>
      <c r="F22" s="1320">
        <v>0</v>
      </c>
      <c r="G22" s="1319">
        <v>0</v>
      </c>
      <c r="H22" s="1320">
        <v>0</v>
      </c>
      <c r="I22" s="1319">
        <v>0</v>
      </c>
      <c r="J22" s="1320">
        <v>0</v>
      </c>
      <c r="K22" s="1319">
        <v>0</v>
      </c>
      <c r="L22" s="1320">
        <v>0</v>
      </c>
      <c r="M22" s="1319">
        <v>0</v>
      </c>
      <c r="N22" s="1320">
        <v>0</v>
      </c>
      <c r="O22" s="1319">
        <v>0</v>
      </c>
      <c r="P22" s="1320">
        <v>0</v>
      </c>
      <c r="Q22" s="1319">
        <v>61</v>
      </c>
      <c r="R22" s="1319">
        <v>6</v>
      </c>
      <c r="S22" s="34"/>
    </row>
    <row r="23" spans="1:19">
      <c r="A23" s="1326">
        <v>55</v>
      </c>
      <c r="B23" s="1436">
        <v>223</v>
      </c>
      <c r="C23" s="1319">
        <v>14</v>
      </c>
      <c r="D23" s="1320">
        <v>49</v>
      </c>
      <c r="E23" s="1319">
        <v>78</v>
      </c>
      <c r="F23" s="1320">
        <v>0</v>
      </c>
      <c r="G23" s="1319">
        <v>0</v>
      </c>
      <c r="H23" s="1320">
        <v>0</v>
      </c>
      <c r="I23" s="1319">
        <v>0</v>
      </c>
      <c r="J23" s="1320">
        <v>1</v>
      </c>
      <c r="K23" s="1319">
        <v>0</v>
      </c>
      <c r="L23" s="1320">
        <v>2</v>
      </c>
      <c r="M23" s="1319">
        <v>1</v>
      </c>
      <c r="N23" s="1320">
        <v>0</v>
      </c>
      <c r="O23" s="1319">
        <v>0</v>
      </c>
      <c r="P23" s="1320">
        <v>0</v>
      </c>
      <c r="Q23" s="1319">
        <v>72</v>
      </c>
      <c r="R23" s="1319">
        <v>6</v>
      </c>
    </row>
    <row r="24" spans="1:19">
      <c r="A24" s="1326">
        <v>56</v>
      </c>
      <c r="B24" s="1436">
        <v>218</v>
      </c>
      <c r="C24" s="1319">
        <v>9</v>
      </c>
      <c r="D24" s="1320">
        <v>49</v>
      </c>
      <c r="E24" s="1319">
        <v>110</v>
      </c>
      <c r="F24" s="1320">
        <v>0</v>
      </c>
      <c r="G24" s="1319">
        <v>0</v>
      </c>
      <c r="H24" s="1320">
        <v>0</v>
      </c>
      <c r="I24" s="1319">
        <v>1</v>
      </c>
      <c r="J24" s="1320">
        <v>0</v>
      </c>
      <c r="K24" s="1319">
        <v>0</v>
      </c>
      <c r="L24" s="1320">
        <v>1</v>
      </c>
      <c r="M24" s="1319">
        <v>0</v>
      </c>
      <c r="N24" s="1320">
        <v>0</v>
      </c>
      <c r="O24" s="1319">
        <v>0</v>
      </c>
      <c r="P24" s="1320">
        <v>0</v>
      </c>
      <c r="Q24" s="1319">
        <v>44</v>
      </c>
      <c r="R24" s="1319">
        <v>4</v>
      </c>
    </row>
    <row r="25" spans="1:19">
      <c r="A25" s="1326">
        <v>57</v>
      </c>
      <c r="B25" s="1436">
        <v>2161</v>
      </c>
      <c r="C25" s="1319">
        <v>13</v>
      </c>
      <c r="D25" s="1320">
        <v>2039</v>
      </c>
      <c r="E25" s="1319">
        <v>74</v>
      </c>
      <c r="F25" s="1320">
        <v>1</v>
      </c>
      <c r="G25" s="1319">
        <v>1</v>
      </c>
      <c r="H25" s="1320">
        <v>0</v>
      </c>
      <c r="I25" s="1319">
        <v>0</v>
      </c>
      <c r="J25" s="1320">
        <v>0</v>
      </c>
      <c r="K25" s="1319">
        <v>1</v>
      </c>
      <c r="L25" s="1320">
        <v>0</v>
      </c>
      <c r="M25" s="1319">
        <v>1</v>
      </c>
      <c r="N25" s="1320">
        <v>0</v>
      </c>
      <c r="O25" s="1319">
        <v>0</v>
      </c>
      <c r="P25" s="1320">
        <v>0</v>
      </c>
      <c r="Q25" s="1319">
        <v>29</v>
      </c>
      <c r="R25" s="1319">
        <v>2</v>
      </c>
    </row>
    <row r="26" spans="1:19">
      <c r="A26" s="1326">
        <v>58</v>
      </c>
      <c r="B26" s="1436">
        <v>847</v>
      </c>
      <c r="C26" s="1319">
        <v>10</v>
      </c>
      <c r="D26" s="1320">
        <v>768</v>
      </c>
      <c r="E26" s="1319">
        <v>37</v>
      </c>
      <c r="F26" s="1320">
        <v>0</v>
      </c>
      <c r="G26" s="1319">
        <v>0</v>
      </c>
      <c r="H26" s="1320">
        <v>0</v>
      </c>
      <c r="I26" s="1319">
        <v>0</v>
      </c>
      <c r="J26" s="1320">
        <v>0</v>
      </c>
      <c r="K26" s="1319">
        <v>0</v>
      </c>
      <c r="L26" s="1320">
        <v>0</v>
      </c>
      <c r="M26" s="1319">
        <v>1</v>
      </c>
      <c r="N26" s="1320">
        <v>0</v>
      </c>
      <c r="O26" s="1319">
        <v>0</v>
      </c>
      <c r="P26" s="1320">
        <v>0</v>
      </c>
      <c r="Q26" s="1319">
        <v>29</v>
      </c>
      <c r="R26" s="1319">
        <v>2</v>
      </c>
    </row>
    <row r="27" spans="1:19">
      <c r="A27" s="1326">
        <v>59</v>
      </c>
      <c r="B27" s="1436">
        <v>457</v>
      </c>
      <c r="C27" s="1319">
        <v>7</v>
      </c>
      <c r="D27" s="1320">
        <v>392</v>
      </c>
      <c r="E27" s="1319">
        <v>37</v>
      </c>
      <c r="F27" s="1320">
        <v>1</v>
      </c>
      <c r="G27" s="1319">
        <v>0</v>
      </c>
      <c r="H27" s="1320">
        <v>0</v>
      </c>
      <c r="I27" s="1319">
        <v>1</v>
      </c>
      <c r="J27" s="1320">
        <v>1</v>
      </c>
      <c r="K27" s="1319">
        <v>0</v>
      </c>
      <c r="L27" s="1320">
        <v>0</v>
      </c>
      <c r="M27" s="1319">
        <v>0</v>
      </c>
      <c r="N27" s="1320">
        <v>0</v>
      </c>
      <c r="O27" s="1319">
        <v>0</v>
      </c>
      <c r="P27" s="1320">
        <v>0</v>
      </c>
      <c r="Q27" s="1319">
        <v>16</v>
      </c>
      <c r="R27" s="1319">
        <v>2</v>
      </c>
    </row>
    <row r="28" spans="1:19">
      <c r="A28" s="1326">
        <v>60</v>
      </c>
      <c r="B28" s="1436">
        <v>939</v>
      </c>
      <c r="C28" s="1319">
        <v>384</v>
      </c>
      <c r="D28" s="1320">
        <v>288</v>
      </c>
      <c r="E28" s="1319">
        <v>22</v>
      </c>
      <c r="F28" s="1320">
        <v>33</v>
      </c>
      <c r="G28" s="1319">
        <v>0</v>
      </c>
      <c r="H28" s="1320">
        <v>40</v>
      </c>
      <c r="I28" s="1319">
        <v>47</v>
      </c>
      <c r="J28" s="1320">
        <v>49</v>
      </c>
      <c r="K28" s="1319">
        <v>0</v>
      </c>
      <c r="L28" s="1320">
        <v>58</v>
      </c>
      <c r="M28" s="1319">
        <v>1</v>
      </c>
      <c r="N28" s="1320">
        <v>0</v>
      </c>
      <c r="O28" s="1319">
        <v>0</v>
      </c>
      <c r="P28" s="1320">
        <v>0</v>
      </c>
      <c r="Q28" s="1319">
        <v>12</v>
      </c>
      <c r="R28" s="1319">
        <v>5</v>
      </c>
    </row>
    <row r="29" spans="1:19">
      <c r="A29" s="1326">
        <v>61</v>
      </c>
      <c r="B29" s="1436">
        <v>689</v>
      </c>
      <c r="C29" s="1319">
        <v>180</v>
      </c>
      <c r="D29" s="1320">
        <v>211</v>
      </c>
      <c r="E29" s="1319">
        <v>20</v>
      </c>
      <c r="F29" s="1320">
        <v>17</v>
      </c>
      <c r="G29" s="1319">
        <v>0</v>
      </c>
      <c r="H29" s="1320">
        <v>70</v>
      </c>
      <c r="I29" s="1319">
        <v>52</v>
      </c>
      <c r="J29" s="1320">
        <v>77</v>
      </c>
      <c r="K29" s="1319">
        <v>0</v>
      </c>
      <c r="L29" s="1320">
        <v>46</v>
      </c>
      <c r="M29" s="1319">
        <v>5</v>
      </c>
      <c r="N29" s="1320">
        <v>0</v>
      </c>
      <c r="O29" s="1319">
        <v>0</v>
      </c>
      <c r="P29" s="1320">
        <v>0</v>
      </c>
      <c r="Q29" s="1319">
        <v>10</v>
      </c>
      <c r="R29" s="1319">
        <v>1</v>
      </c>
    </row>
    <row r="30" spans="1:19">
      <c r="A30" s="1326">
        <v>62</v>
      </c>
      <c r="B30" s="1436">
        <v>405</v>
      </c>
      <c r="C30" s="1319">
        <v>119</v>
      </c>
      <c r="D30" s="1320">
        <v>135</v>
      </c>
      <c r="E30" s="1319">
        <v>16</v>
      </c>
      <c r="F30" s="1320">
        <v>5</v>
      </c>
      <c r="G30" s="1319">
        <v>1</v>
      </c>
      <c r="H30" s="1320">
        <v>44</v>
      </c>
      <c r="I30" s="1319">
        <v>21</v>
      </c>
      <c r="J30" s="1320">
        <v>13</v>
      </c>
      <c r="K30" s="1319">
        <v>0</v>
      </c>
      <c r="L30" s="1320">
        <v>37</v>
      </c>
      <c r="M30" s="1319">
        <v>1</v>
      </c>
      <c r="N30" s="1320">
        <v>0</v>
      </c>
      <c r="O30" s="1319">
        <v>0</v>
      </c>
      <c r="P30" s="1320">
        <v>0</v>
      </c>
      <c r="Q30" s="1319">
        <v>10</v>
      </c>
      <c r="R30" s="1319">
        <v>3</v>
      </c>
    </row>
    <row r="31" spans="1:19">
      <c r="A31" s="1326">
        <v>63</v>
      </c>
      <c r="B31" s="1436">
        <v>292</v>
      </c>
      <c r="C31" s="1319">
        <v>59</v>
      </c>
      <c r="D31" s="1320">
        <v>114</v>
      </c>
      <c r="E31" s="1319">
        <v>21</v>
      </c>
      <c r="F31" s="1320">
        <v>2</v>
      </c>
      <c r="G31" s="1319">
        <v>2</v>
      </c>
      <c r="H31" s="1320">
        <v>32</v>
      </c>
      <c r="I31" s="1319">
        <v>18</v>
      </c>
      <c r="J31" s="1320">
        <v>16</v>
      </c>
      <c r="K31" s="1319">
        <v>0</v>
      </c>
      <c r="L31" s="1320">
        <v>24</v>
      </c>
      <c r="M31" s="1319">
        <v>0</v>
      </c>
      <c r="N31" s="1320">
        <v>0</v>
      </c>
      <c r="O31" s="1319">
        <v>0</v>
      </c>
      <c r="P31" s="1320">
        <v>0</v>
      </c>
      <c r="Q31" s="1319">
        <v>4</v>
      </c>
      <c r="R31" s="1319">
        <v>0</v>
      </c>
    </row>
    <row r="32" spans="1:19">
      <c r="A32" s="1326">
        <v>64</v>
      </c>
      <c r="B32" s="1436">
        <v>271</v>
      </c>
      <c r="C32" s="1319">
        <v>60</v>
      </c>
      <c r="D32" s="1320">
        <v>90</v>
      </c>
      <c r="E32" s="1319">
        <v>17</v>
      </c>
      <c r="F32" s="1320">
        <v>2</v>
      </c>
      <c r="G32" s="1319">
        <v>2</v>
      </c>
      <c r="H32" s="1320">
        <v>24</v>
      </c>
      <c r="I32" s="1319">
        <v>10</v>
      </c>
      <c r="J32" s="1320">
        <v>15</v>
      </c>
      <c r="K32" s="1319">
        <v>0</v>
      </c>
      <c r="L32" s="1320">
        <v>38</v>
      </c>
      <c r="M32" s="1319">
        <v>2</v>
      </c>
      <c r="N32" s="1320">
        <v>0</v>
      </c>
      <c r="O32" s="1319">
        <v>0</v>
      </c>
      <c r="P32" s="1320">
        <v>0</v>
      </c>
      <c r="Q32" s="1319">
        <v>10</v>
      </c>
      <c r="R32" s="1319">
        <v>1</v>
      </c>
    </row>
    <row r="33" spans="1:18">
      <c r="A33" s="1326">
        <v>65</v>
      </c>
      <c r="B33" s="1436">
        <v>394</v>
      </c>
      <c r="C33" s="1319">
        <v>67</v>
      </c>
      <c r="D33" s="1320">
        <v>94</v>
      </c>
      <c r="E33" s="1319">
        <v>46</v>
      </c>
      <c r="F33" s="1320">
        <v>2</v>
      </c>
      <c r="G33" s="1319">
        <v>34</v>
      </c>
      <c r="H33" s="1320">
        <v>24</v>
      </c>
      <c r="I33" s="1319">
        <v>7</v>
      </c>
      <c r="J33" s="1320">
        <v>14</v>
      </c>
      <c r="K33" s="1319">
        <v>61</v>
      </c>
      <c r="L33" s="1320">
        <v>28</v>
      </c>
      <c r="M33" s="1319">
        <v>0</v>
      </c>
      <c r="N33" s="1320">
        <v>0</v>
      </c>
      <c r="O33" s="1319">
        <v>8</v>
      </c>
      <c r="P33" s="1320">
        <v>2</v>
      </c>
      <c r="Q33" s="1319">
        <v>6</v>
      </c>
      <c r="R33" s="1319">
        <v>1</v>
      </c>
    </row>
    <row r="34" spans="1:18">
      <c r="A34" s="1326">
        <v>66</v>
      </c>
      <c r="B34" s="1436">
        <v>323</v>
      </c>
      <c r="C34" s="1319">
        <v>50</v>
      </c>
      <c r="D34" s="1320">
        <v>63</v>
      </c>
      <c r="E34" s="1319">
        <v>24</v>
      </c>
      <c r="F34" s="1320">
        <v>2</v>
      </c>
      <c r="G34" s="1319">
        <v>44</v>
      </c>
      <c r="H34" s="1320">
        <v>31</v>
      </c>
      <c r="I34" s="1319">
        <v>5</v>
      </c>
      <c r="J34" s="1320">
        <v>9</v>
      </c>
      <c r="K34" s="1319">
        <v>55</v>
      </c>
      <c r="L34" s="1320">
        <v>28</v>
      </c>
      <c r="M34" s="1319">
        <v>0</v>
      </c>
      <c r="N34" s="1320">
        <v>0</v>
      </c>
      <c r="O34" s="1319">
        <v>7</v>
      </c>
      <c r="P34" s="1320">
        <v>0</v>
      </c>
      <c r="Q34" s="1319">
        <v>2</v>
      </c>
      <c r="R34" s="1319">
        <v>3</v>
      </c>
    </row>
    <row r="35" spans="1:18">
      <c r="A35" s="1326">
        <v>67</v>
      </c>
      <c r="B35" s="1436">
        <v>223</v>
      </c>
      <c r="C35" s="1319">
        <v>33</v>
      </c>
      <c r="D35" s="1320">
        <v>53</v>
      </c>
      <c r="E35" s="1319">
        <v>6</v>
      </c>
      <c r="F35" s="1320">
        <v>0</v>
      </c>
      <c r="G35" s="1319">
        <v>32</v>
      </c>
      <c r="H35" s="1320">
        <v>21</v>
      </c>
      <c r="I35" s="1319">
        <v>8</v>
      </c>
      <c r="J35" s="1320">
        <v>5</v>
      </c>
      <c r="K35" s="1319">
        <v>35</v>
      </c>
      <c r="L35" s="1320">
        <v>22</v>
      </c>
      <c r="M35" s="1319">
        <v>0</v>
      </c>
      <c r="N35" s="1320">
        <v>0</v>
      </c>
      <c r="O35" s="1319">
        <v>6</v>
      </c>
      <c r="P35" s="1320">
        <v>0</v>
      </c>
      <c r="Q35" s="1319">
        <v>2</v>
      </c>
      <c r="R35" s="1319">
        <v>0</v>
      </c>
    </row>
    <row r="36" spans="1:18">
      <c r="A36" s="1326">
        <v>68</v>
      </c>
      <c r="B36" s="1436">
        <v>165</v>
      </c>
      <c r="C36" s="1319">
        <v>25</v>
      </c>
      <c r="D36" s="1320">
        <v>35</v>
      </c>
      <c r="E36" s="1319">
        <v>3</v>
      </c>
      <c r="F36" s="1320">
        <v>0</v>
      </c>
      <c r="G36" s="1319">
        <v>23</v>
      </c>
      <c r="H36" s="1320">
        <v>23</v>
      </c>
      <c r="I36" s="1319">
        <v>5</v>
      </c>
      <c r="J36" s="1320">
        <v>8</v>
      </c>
      <c r="K36" s="1319">
        <v>22</v>
      </c>
      <c r="L36" s="1320">
        <v>20</v>
      </c>
      <c r="M36" s="1319">
        <v>0</v>
      </c>
      <c r="N36" s="1320">
        <v>0</v>
      </c>
      <c r="O36" s="1319">
        <v>1</v>
      </c>
      <c r="P36" s="1320">
        <v>0</v>
      </c>
      <c r="Q36" s="1319">
        <v>0</v>
      </c>
      <c r="R36" s="1319">
        <v>0</v>
      </c>
    </row>
    <row r="37" spans="1:18">
      <c r="A37" s="1326">
        <v>69</v>
      </c>
      <c r="B37" s="1436">
        <v>168</v>
      </c>
      <c r="C37" s="1319">
        <v>15</v>
      </c>
      <c r="D37" s="1320">
        <v>25</v>
      </c>
      <c r="E37" s="1319">
        <v>3</v>
      </c>
      <c r="F37" s="1320">
        <v>0</v>
      </c>
      <c r="G37" s="1319">
        <v>23</v>
      </c>
      <c r="H37" s="1320">
        <v>27</v>
      </c>
      <c r="I37" s="1319">
        <v>5</v>
      </c>
      <c r="J37" s="1320">
        <v>7</v>
      </c>
      <c r="K37" s="1319">
        <v>35</v>
      </c>
      <c r="L37" s="1320">
        <v>24</v>
      </c>
      <c r="M37" s="1319">
        <v>2</v>
      </c>
      <c r="N37" s="1320">
        <v>0</v>
      </c>
      <c r="O37" s="1319">
        <v>1</v>
      </c>
      <c r="P37" s="1320">
        <v>0</v>
      </c>
      <c r="Q37" s="1319">
        <v>1</v>
      </c>
      <c r="R37" s="1319">
        <v>0</v>
      </c>
    </row>
    <row r="38" spans="1:18">
      <c r="A38" s="1326">
        <v>70</v>
      </c>
      <c r="B38" s="1436">
        <v>161</v>
      </c>
      <c r="C38" s="1319">
        <v>11</v>
      </c>
      <c r="D38" s="1320">
        <v>21</v>
      </c>
      <c r="E38" s="1319">
        <v>2</v>
      </c>
      <c r="F38" s="1320">
        <v>0</v>
      </c>
      <c r="G38" s="1319">
        <v>10</v>
      </c>
      <c r="H38" s="1320">
        <v>16</v>
      </c>
      <c r="I38" s="1319">
        <v>1</v>
      </c>
      <c r="J38" s="1320">
        <v>6</v>
      </c>
      <c r="K38" s="1319">
        <v>67</v>
      </c>
      <c r="L38" s="1320">
        <v>25</v>
      </c>
      <c r="M38" s="1319">
        <v>0</v>
      </c>
      <c r="N38" s="1320">
        <v>0</v>
      </c>
      <c r="O38" s="1319">
        <v>0</v>
      </c>
      <c r="P38" s="1320">
        <v>0</v>
      </c>
      <c r="Q38" s="1319">
        <v>2</v>
      </c>
      <c r="R38" s="1319">
        <v>0</v>
      </c>
    </row>
    <row r="39" spans="1:18">
      <c r="A39" s="1326">
        <v>71</v>
      </c>
      <c r="B39" s="1436">
        <v>108</v>
      </c>
      <c r="C39" s="1319">
        <v>18</v>
      </c>
      <c r="D39" s="1320">
        <v>14</v>
      </c>
      <c r="E39" s="1319">
        <v>0</v>
      </c>
      <c r="F39" s="1320">
        <v>0</v>
      </c>
      <c r="G39" s="1319">
        <v>19</v>
      </c>
      <c r="H39" s="1320">
        <v>7</v>
      </c>
      <c r="I39" s="1319">
        <v>4</v>
      </c>
      <c r="J39" s="1320">
        <v>0</v>
      </c>
      <c r="K39" s="1319">
        <v>31</v>
      </c>
      <c r="L39" s="1320">
        <v>14</v>
      </c>
      <c r="M39" s="1319">
        <v>0</v>
      </c>
      <c r="N39" s="1320">
        <v>0</v>
      </c>
      <c r="O39" s="1319">
        <v>0</v>
      </c>
      <c r="P39" s="1320">
        <v>0</v>
      </c>
      <c r="Q39" s="1319">
        <v>0</v>
      </c>
      <c r="R39" s="1319">
        <v>1</v>
      </c>
    </row>
    <row r="40" spans="1:18">
      <c r="A40" s="1326">
        <v>72</v>
      </c>
      <c r="B40" s="1436">
        <v>55</v>
      </c>
      <c r="C40" s="1319">
        <v>6</v>
      </c>
      <c r="D40" s="1320">
        <v>7</v>
      </c>
      <c r="E40" s="1319">
        <v>1</v>
      </c>
      <c r="F40" s="1320">
        <v>0</v>
      </c>
      <c r="G40" s="1319">
        <v>8</v>
      </c>
      <c r="H40" s="1320">
        <v>2</v>
      </c>
      <c r="I40" s="1319">
        <v>2</v>
      </c>
      <c r="J40" s="1320">
        <v>4</v>
      </c>
      <c r="K40" s="1319">
        <v>15</v>
      </c>
      <c r="L40" s="1320">
        <v>8</v>
      </c>
      <c r="M40" s="1319">
        <v>0</v>
      </c>
      <c r="N40" s="1320">
        <v>0</v>
      </c>
      <c r="O40" s="1319">
        <v>0</v>
      </c>
      <c r="P40" s="1320">
        <v>0</v>
      </c>
      <c r="Q40" s="1319">
        <v>2</v>
      </c>
      <c r="R40" s="1319">
        <v>0</v>
      </c>
    </row>
    <row r="41" spans="1:18">
      <c r="A41" s="1326">
        <v>73</v>
      </c>
      <c r="B41" s="1436">
        <v>42</v>
      </c>
      <c r="C41" s="1319">
        <v>9</v>
      </c>
      <c r="D41" s="1320">
        <v>9</v>
      </c>
      <c r="E41" s="1319">
        <v>1</v>
      </c>
      <c r="F41" s="1320">
        <v>0</v>
      </c>
      <c r="G41" s="1319">
        <v>7</v>
      </c>
      <c r="H41" s="1320">
        <v>1</v>
      </c>
      <c r="I41" s="1319">
        <v>1</v>
      </c>
      <c r="J41" s="1320">
        <v>1</v>
      </c>
      <c r="K41" s="1319">
        <v>8</v>
      </c>
      <c r="L41" s="1320">
        <v>5</v>
      </c>
      <c r="M41" s="1319">
        <v>0</v>
      </c>
      <c r="N41" s="1320">
        <v>0</v>
      </c>
      <c r="O41" s="1319">
        <v>0</v>
      </c>
      <c r="P41" s="1320">
        <v>0</v>
      </c>
      <c r="Q41" s="1319">
        <v>0</v>
      </c>
      <c r="R41" s="1319">
        <v>0</v>
      </c>
    </row>
    <row r="42" spans="1:18">
      <c r="A42" s="1326">
        <v>74</v>
      </c>
      <c r="B42" s="1436">
        <v>27</v>
      </c>
      <c r="C42" s="1319">
        <v>5</v>
      </c>
      <c r="D42" s="1320">
        <v>8</v>
      </c>
      <c r="E42" s="1319">
        <v>0</v>
      </c>
      <c r="F42" s="1320">
        <v>0</v>
      </c>
      <c r="G42" s="1319">
        <v>5</v>
      </c>
      <c r="H42" s="1320">
        <v>1</v>
      </c>
      <c r="I42" s="1319">
        <v>4</v>
      </c>
      <c r="J42" s="1320">
        <v>1</v>
      </c>
      <c r="K42" s="1319">
        <v>1</v>
      </c>
      <c r="L42" s="1320">
        <v>2</v>
      </c>
      <c r="M42" s="1319">
        <v>0</v>
      </c>
      <c r="N42" s="1320">
        <v>0</v>
      </c>
      <c r="O42" s="1319">
        <v>0</v>
      </c>
      <c r="P42" s="1320">
        <v>0</v>
      </c>
      <c r="Q42" s="1319">
        <v>0</v>
      </c>
      <c r="R42" s="1319">
        <v>0</v>
      </c>
    </row>
    <row r="43" spans="1:18">
      <c r="A43" s="1326" t="s">
        <v>517</v>
      </c>
      <c r="B43" s="1436">
        <v>58</v>
      </c>
      <c r="C43" s="1319">
        <v>10</v>
      </c>
      <c r="D43" s="1320">
        <v>16</v>
      </c>
      <c r="E43" s="1319">
        <v>1</v>
      </c>
      <c r="F43" s="1320">
        <v>0</v>
      </c>
      <c r="G43" s="1319">
        <v>8</v>
      </c>
      <c r="H43" s="1320">
        <v>2</v>
      </c>
      <c r="I43" s="1319">
        <v>6</v>
      </c>
      <c r="J43" s="1320">
        <v>5</v>
      </c>
      <c r="K43" s="1319">
        <v>7</v>
      </c>
      <c r="L43" s="1320">
        <v>2</v>
      </c>
      <c r="M43" s="1319">
        <v>0</v>
      </c>
      <c r="N43" s="1320">
        <v>0</v>
      </c>
      <c r="O43" s="1319">
        <v>0</v>
      </c>
      <c r="P43" s="1320">
        <v>0</v>
      </c>
      <c r="Q43" s="1319">
        <v>1</v>
      </c>
      <c r="R43" s="1319">
        <v>0</v>
      </c>
    </row>
    <row r="44" spans="1:18" ht="13.5" customHeight="1">
      <c r="A44" s="309"/>
      <c r="B44" s="34"/>
      <c r="C44" s="34"/>
      <c r="D44" s="34"/>
      <c r="E44" s="34"/>
      <c r="F44" s="34"/>
      <c r="G44" s="34"/>
      <c r="H44" s="34"/>
      <c r="I44" s="34"/>
      <c r="J44" s="34"/>
      <c r="K44" s="34"/>
      <c r="L44" s="34"/>
      <c r="M44" s="34"/>
      <c r="N44" s="34"/>
      <c r="O44" s="34"/>
      <c r="P44" s="34"/>
      <c r="Q44" s="34"/>
      <c r="R44" s="150"/>
    </row>
    <row r="45" spans="1:18">
      <c r="A45" s="310" t="s">
        <v>18</v>
      </c>
      <c r="B45" s="34"/>
      <c r="C45" s="34"/>
      <c r="D45" s="34"/>
      <c r="E45" s="34"/>
      <c r="F45" s="34"/>
      <c r="G45" s="34"/>
      <c r="H45" s="34"/>
      <c r="I45" s="34"/>
      <c r="J45" s="34"/>
      <c r="K45" s="34"/>
      <c r="L45" s="34"/>
      <c r="M45" s="34"/>
      <c r="N45" s="34"/>
      <c r="O45" s="34"/>
      <c r="P45" s="34"/>
      <c r="Q45" s="34"/>
      <c r="R45" s="150"/>
    </row>
    <row r="46" spans="1:18" ht="13.5" customHeight="1">
      <c r="A46" s="311" t="s">
        <v>518</v>
      </c>
      <c r="B46" s="34"/>
      <c r="C46" s="34"/>
      <c r="D46" s="34"/>
      <c r="E46" s="34"/>
      <c r="F46" s="34"/>
      <c r="G46" s="34"/>
      <c r="H46" s="34"/>
      <c r="I46" s="34"/>
      <c r="J46" s="34"/>
      <c r="K46" s="34"/>
      <c r="L46" s="34"/>
      <c r="M46" s="34"/>
      <c r="N46" s="34"/>
      <c r="O46" s="34"/>
      <c r="P46" s="34"/>
      <c r="Q46" s="34"/>
      <c r="R46" s="34"/>
    </row>
    <row r="47" spans="1:18">
      <c r="A47" s="19" t="s">
        <v>513</v>
      </c>
      <c r="B47" s="15"/>
      <c r="C47" s="15"/>
      <c r="D47" s="34"/>
      <c r="E47" s="34"/>
      <c r="F47" s="34"/>
      <c r="G47" s="34"/>
      <c r="H47" s="34"/>
      <c r="I47" s="34"/>
      <c r="J47" s="34"/>
      <c r="K47" s="34"/>
      <c r="L47" s="34"/>
      <c r="M47" s="34"/>
      <c r="N47" s="34"/>
      <c r="O47" s="34"/>
      <c r="P47" s="34"/>
      <c r="Q47" s="34"/>
      <c r="R47" s="34"/>
    </row>
    <row r="48" spans="1:18">
      <c r="A48" s="19" t="s">
        <v>1258</v>
      </c>
      <c r="B48" s="15"/>
      <c r="C48" s="15"/>
      <c r="D48" s="34"/>
      <c r="E48" s="34"/>
      <c r="F48" s="34"/>
      <c r="G48" s="34"/>
      <c r="H48" s="34"/>
      <c r="I48" s="34"/>
      <c r="J48" s="34"/>
      <c r="K48" s="34"/>
      <c r="L48" s="34"/>
      <c r="M48" s="34"/>
      <c r="N48" s="34"/>
      <c r="O48" s="34"/>
      <c r="P48" s="34"/>
      <c r="Q48" s="34"/>
      <c r="R48" s="34"/>
    </row>
    <row r="49" spans="1:18">
      <c r="A49" s="19"/>
      <c r="B49" s="15"/>
      <c r="C49" s="15"/>
      <c r="D49" s="34"/>
      <c r="E49" s="34"/>
      <c r="F49" s="34"/>
      <c r="G49" s="34"/>
      <c r="H49" s="34"/>
      <c r="I49" s="34"/>
      <c r="J49" s="34"/>
      <c r="K49" s="34"/>
      <c r="L49" s="34"/>
      <c r="M49" s="34"/>
      <c r="N49" s="34"/>
      <c r="O49" s="34"/>
      <c r="P49" s="34"/>
      <c r="Q49" s="34"/>
      <c r="R49" s="34"/>
    </row>
    <row r="50" spans="1:18" ht="18" customHeight="1">
      <c r="A50" s="312" t="s">
        <v>363</v>
      </c>
      <c r="B50" s="34"/>
      <c r="C50" s="34"/>
      <c r="D50" s="34"/>
      <c r="E50" s="34"/>
      <c r="F50" s="34"/>
      <c r="G50" s="34"/>
      <c r="H50" s="34"/>
      <c r="I50" s="34"/>
      <c r="J50" s="34"/>
      <c r="K50" s="34"/>
      <c r="L50" s="34"/>
      <c r="M50" s="34"/>
      <c r="N50" s="34"/>
      <c r="O50" s="34"/>
      <c r="P50" s="34"/>
      <c r="Q50" s="34"/>
      <c r="R50" s="34"/>
    </row>
    <row r="51" spans="1:18">
      <c r="A51" s="34"/>
      <c r="B51" s="34"/>
      <c r="C51" s="34"/>
      <c r="D51" s="34"/>
      <c r="E51" s="34"/>
      <c r="F51" s="34"/>
      <c r="G51" s="34"/>
      <c r="H51" s="34"/>
      <c r="I51" s="34"/>
      <c r="J51" s="34"/>
      <c r="K51" s="34"/>
      <c r="L51" s="34"/>
      <c r="M51" s="34"/>
      <c r="N51" s="34"/>
      <c r="O51" s="34"/>
      <c r="P51" s="34"/>
      <c r="Q51" s="34"/>
      <c r="R51" s="34"/>
    </row>
    <row r="52" spans="1:18">
      <c r="A52" s="34"/>
      <c r="B52" s="34"/>
      <c r="C52" s="34"/>
      <c r="D52" s="34"/>
      <c r="E52" s="34"/>
      <c r="F52" s="34"/>
      <c r="G52" s="34"/>
      <c r="H52" s="34"/>
      <c r="I52" s="34"/>
      <c r="J52" s="34"/>
      <c r="K52" s="34"/>
      <c r="L52" s="34"/>
      <c r="M52" s="34"/>
      <c r="N52" s="34"/>
      <c r="O52" s="34"/>
      <c r="P52" s="34"/>
      <c r="Q52" s="34"/>
      <c r="R52" s="34"/>
    </row>
    <row r="53" spans="1:18">
      <c r="A53" s="34"/>
      <c r="B53" s="34"/>
      <c r="C53" s="34"/>
      <c r="D53" s="34"/>
      <c r="E53" s="34"/>
      <c r="F53" s="34"/>
      <c r="G53" s="34"/>
      <c r="H53" s="34"/>
      <c r="I53" s="34"/>
      <c r="J53" s="34"/>
      <c r="K53" s="34"/>
      <c r="L53" s="34"/>
      <c r="M53" s="34"/>
      <c r="N53" s="34"/>
      <c r="O53" s="34"/>
      <c r="P53" s="34"/>
      <c r="Q53" s="34"/>
      <c r="R53" s="34"/>
    </row>
    <row r="54" spans="1:18">
      <c r="A54" s="34"/>
      <c r="B54" s="34"/>
      <c r="C54" s="34"/>
      <c r="D54" s="34"/>
      <c r="E54" s="34"/>
      <c r="F54" s="34"/>
      <c r="G54" s="34"/>
      <c r="H54" s="34"/>
      <c r="I54" s="34"/>
      <c r="J54" s="34"/>
      <c r="K54" s="34"/>
      <c r="L54" s="34"/>
      <c r="M54" s="34"/>
      <c r="N54" s="34"/>
      <c r="O54" s="34"/>
      <c r="P54" s="34"/>
      <c r="Q54" s="34"/>
      <c r="R54" s="34"/>
    </row>
    <row r="55" spans="1:18">
      <c r="A55" s="34"/>
      <c r="B55" s="34"/>
      <c r="C55" s="34"/>
      <c r="D55" s="34"/>
      <c r="E55" s="34"/>
      <c r="F55" s="34"/>
      <c r="G55" s="34"/>
      <c r="H55" s="34"/>
      <c r="I55" s="34"/>
      <c r="J55" s="34"/>
      <c r="K55" s="34"/>
      <c r="L55" s="34"/>
      <c r="M55" s="34"/>
      <c r="N55" s="34"/>
      <c r="O55" s="34"/>
      <c r="P55" s="34"/>
      <c r="Q55" s="34"/>
      <c r="R55" s="34"/>
    </row>
    <row r="56" spans="1:18">
      <c r="A56" s="34"/>
      <c r="B56" s="34"/>
      <c r="C56" s="34"/>
      <c r="D56" s="34"/>
      <c r="E56" s="34"/>
      <c r="F56" s="34"/>
      <c r="G56" s="34"/>
      <c r="H56" s="34"/>
      <c r="I56" s="34"/>
      <c r="J56" s="34"/>
      <c r="K56" s="34"/>
      <c r="L56" s="34"/>
      <c r="M56" s="34"/>
      <c r="N56" s="34"/>
      <c r="O56" s="34"/>
      <c r="P56" s="34"/>
      <c r="Q56" s="34"/>
      <c r="R56" s="34"/>
    </row>
    <row r="57" spans="1:18">
      <c r="A57" s="34"/>
      <c r="B57" s="34"/>
      <c r="C57" s="34"/>
      <c r="D57" s="34"/>
      <c r="E57" s="34"/>
      <c r="F57" s="34"/>
      <c r="G57" s="34"/>
      <c r="H57" s="34"/>
      <c r="I57" s="34"/>
      <c r="J57" s="34"/>
      <c r="K57" s="34"/>
      <c r="L57" s="34"/>
      <c r="M57" s="34"/>
      <c r="N57" s="34"/>
      <c r="O57" s="34"/>
      <c r="P57" s="34"/>
      <c r="Q57" s="34"/>
      <c r="R57" s="34"/>
    </row>
    <row r="58" spans="1:18">
      <c r="A58" s="34"/>
      <c r="B58" s="34"/>
      <c r="C58" s="34"/>
      <c r="D58" s="34"/>
      <c r="E58" s="34"/>
      <c r="F58" s="34"/>
      <c r="G58" s="34"/>
      <c r="H58" s="34"/>
      <c r="I58" s="34"/>
      <c r="J58" s="34"/>
      <c r="K58" s="34"/>
      <c r="L58" s="34"/>
      <c r="M58" s="34"/>
      <c r="N58" s="34"/>
      <c r="O58" s="34"/>
      <c r="P58" s="34"/>
      <c r="Q58" s="34"/>
      <c r="R58" s="34"/>
    </row>
    <row r="59" spans="1:18">
      <c r="A59" s="34"/>
      <c r="B59" s="34"/>
      <c r="C59" s="34"/>
      <c r="D59" s="34"/>
      <c r="E59" s="34"/>
      <c r="F59" s="34"/>
      <c r="G59" s="34"/>
      <c r="H59" s="34"/>
      <c r="I59" s="34"/>
      <c r="J59" s="34"/>
      <c r="K59" s="34"/>
      <c r="L59" s="34"/>
      <c r="M59" s="34"/>
      <c r="N59" s="34"/>
      <c r="O59" s="34"/>
      <c r="P59" s="34"/>
      <c r="Q59" s="34"/>
      <c r="R59" s="34"/>
    </row>
    <row r="60" spans="1:18">
      <c r="A60" s="34"/>
      <c r="B60" s="34"/>
      <c r="C60" s="34"/>
      <c r="D60" s="34"/>
      <c r="E60" s="34"/>
      <c r="F60" s="34"/>
      <c r="G60" s="34"/>
      <c r="H60" s="34"/>
      <c r="I60" s="34"/>
      <c r="J60" s="34"/>
      <c r="K60" s="34"/>
      <c r="L60" s="34"/>
      <c r="M60" s="34"/>
      <c r="N60" s="34"/>
      <c r="O60" s="34"/>
      <c r="P60" s="34"/>
      <c r="Q60" s="34"/>
      <c r="R60" s="34"/>
    </row>
    <row r="61" spans="1:18">
      <c r="A61" s="34"/>
      <c r="B61" s="34"/>
      <c r="C61" s="34"/>
      <c r="D61" s="34"/>
      <c r="E61" s="34"/>
      <c r="F61" s="34"/>
      <c r="G61" s="34"/>
      <c r="H61" s="34"/>
      <c r="I61" s="34"/>
      <c r="J61" s="34"/>
      <c r="K61" s="34"/>
      <c r="L61" s="34"/>
      <c r="M61" s="34"/>
      <c r="N61" s="34"/>
      <c r="O61" s="34"/>
      <c r="P61" s="34"/>
      <c r="Q61" s="34"/>
      <c r="R61" s="34"/>
    </row>
    <row r="62" spans="1:18">
      <c r="A62" s="34"/>
      <c r="B62" s="34"/>
      <c r="C62" s="34"/>
      <c r="D62" s="34"/>
      <c r="E62" s="34"/>
      <c r="F62" s="34"/>
      <c r="G62" s="34"/>
      <c r="H62" s="34"/>
      <c r="I62" s="34"/>
      <c r="J62" s="34"/>
      <c r="K62" s="34"/>
      <c r="L62" s="34"/>
      <c r="M62" s="34"/>
      <c r="N62" s="34"/>
      <c r="O62" s="34"/>
      <c r="P62" s="34"/>
      <c r="Q62" s="34"/>
      <c r="R62" s="34"/>
    </row>
    <row r="63" spans="1:18">
      <c r="A63" s="34"/>
      <c r="B63" s="34"/>
      <c r="C63" s="34"/>
      <c r="D63" s="34"/>
      <c r="E63" s="34"/>
      <c r="F63" s="34"/>
      <c r="G63" s="34"/>
      <c r="H63" s="34"/>
      <c r="I63" s="34"/>
      <c r="J63" s="34"/>
      <c r="K63" s="34"/>
      <c r="L63" s="34"/>
      <c r="M63" s="34"/>
      <c r="N63" s="34"/>
      <c r="O63" s="34"/>
      <c r="P63" s="34"/>
      <c r="Q63" s="34"/>
      <c r="R63" s="34"/>
    </row>
    <row r="64" spans="1:18">
      <c r="A64" s="34"/>
      <c r="B64" s="34"/>
      <c r="C64" s="34"/>
      <c r="D64" s="34"/>
      <c r="E64" s="34"/>
      <c r="F64" s="34"/>
      <c r="G64" s="34"/>
      <c r="H64" s="34"/>
      <c r="I64" s="34"/>
      <c r="J64" s="34"/>
      <c r="K64" s="34"/>
      <c r="L64" s="34"/>
      <c r="M64" s="34"/>
      <c r="N64" s="34"/>
      <c r="O64" s="34"/>
      <c r="P64" s="34"/>
      <c r="Q64" s="34"/>
      <c r="R64" s="34"/>
    </row>
    <row r="65" spans="1:18">
      <c r="A65" s="34"/>
      <c r="B65" s="34"/>
      <c r="C65" s="34"/>
      <c r="D65" s="34"/>
      <c r="E65" s="34"/>
      <c r="F65" s="34"/>
      <c r="G65" s="34"/>
      <c r="H65" s="34"/>
      <c r="I65" s="34"/>
      <c r="J65" s="34"/>
      <c r="K65" s="34"/>
      <c r="L65" s="34"/>
      <c r="M65" s="34"/>
      <c r="N65" s="34"/>
      <c r="O65" s="34"/>
      <c r="P65" s="34"/>
      <c r="Q65" s="34"/>
      <c r="R65" s="34"/>
    </row>
    <row r="66" spans="1:18">
      <c r="A66" s="34"/>
      <c r="B66" s="34"/>
      <c r="C66" s="34"/>
      <c r="D66" s="34"/>
      <c r="E66" s="34"/>
      <c r="F66" s="34"/>
      <c r="G66" s="34"/>
      <c r="H66" s="34"/>
      <c r="I66" s="34"/>
      <c r="J66" s="34"/>
      <c r="K66" s="34"/>
      <c r="L66" s="34"/>
      <c r="M66" s="34"/>
      <c r="N66" s="34"/>
      <c r="O66" s="34"/>
      <c r="P66" s="34"/>
      <c r="Q66" s="34"/>
      <c r="R66" s="34"/>
    </row>
    <row r="67" spans="1:18">
      <c r="A67" s="34"/>
      <c r="B67" s="34"/>
      <c r="C67" s="34"/>
      <c r="D67" s="34"/>
      <c r="E67" s="34"/>
      <c r="F67" s="34"/>
      <c r="G67" s="34"/>
      <c r="H67" s="34"/>
      <c r="I67" s="34"/>
      <c r="J67" s="34"/>
      <c r="K67" s="34"/>
      <c r="L67" s="34"/>
      <c r="M67" s="34"/>
      <c r="N67" s="34"/>
      <c r="O67" s="34"/>
      <c r="P67" s="34"/>
      <c r="Q67" s="34"/>
      <c r="R67" s="34"/>
    </row>
    <row r="68" spans="1:18">
      <c r="A68" s="34"/>
      <c r="B68" s="34"/>
      <c r="C68" s="34"/>
      <c r="D68" s="34"/>
      <c r="E68" s="34"/>
      <c r="F68" s="34"/>
      <c r="G68" s="34"/>
      <c r="H68" s="34"/>
      <c r="I68" s="34"/>
      <c r="J68" s="34"/>
      <c r="K68" s="34"/>
      <c r="L68" s="34"/>
      <c r="M68" s="34"/>
      <c r="N68" s="34"/>
      <c r="O68" s="34"/>
      <c r="P68" s="34"/>
      <c r="Q68" s="34"/>
      <c r="R68" s="34"/>
    </row>
    <row r="69" spans="1:18">
      <c r="A69" s="34"/>
      <c r="B69" s="34"/>
      <c r="C69" s="34"/>
      <c r="D69" s="34"/>
      <c r="E69" s="34"/>
      <c r="F69" s="34"/>
      <c r="G69" s="34"/>
      <c r="H69" s="34"/>
      <c r="I69" s="34"/>
      <c r="J69" s="34"/>
      <c r="K69" s="34"/>
      <c r="L69" s="34"/>
      <c r="M69" s="34"/>
      <c r="N69" s="34"/>
      <c r="O69" s="34"/>
      <c r="P69" s="34"/>
      <c r="Q69" s="34"/>
      <c r="R69" s="34"/>
    </row>
    <row r="70" spans="1:18">
      <c r="A70" s="34"/>
      <c r="B70" s="34"/>
      <c r="C70" s="34"/>
      <c r="D70" s="34"/>
      <c r="E70" s="34"/>
      <c r="F70" s="34"/>
      <c r="G70" s="34"/>
      <c r="H70" s="34"/>
      <c r="I70" s="34"/>
      <c r="J70" s="34"/>
      <c r="K70" s="34"/>
      <c r="L70" s="34"/>
      <c r="M70" s="34"/>
      <c r="N70" s="34"/>
      <c r="O70" s="34"/>
      <c r="P70" s="34"/>
      <c r="Q70" s="34"/>
      <c r="R70" s="34"/>
    </row>
    <row r="71" spans="1:18">
      <c r="A71" s="34"/>
      <c r="B71" s="34"/>
      <c r="C71" s="34"/>
      <c r="D71" s="34"/>
      <c r="E71" s="34"/>
      <c r="F71" s="34"/>
      <c r="G71" s="34"/>
      <c r="H71" s="34"/>
      <c r="I71" s="34"/>
      <c r="J71" s="34"/>
      <c r="K71" s="34"/>
      <c r="L71" s="34"/>
      <c r="M71" s="34"/>
      <c r="N71" s="34"/>
      <c r="O71" s="34"/>
      <c r="P71" s="34"/>
      <c r="Q71" s="34"/>
      <c r="R71" s="34"/>
    </row>
    <row r="72" spans="1:18">
      <c r="A72" s="34"/>
      <c r="B72" s="34"/>
      <c r="C72" s="34"/>
      <c r="D72" s="34"/>
      <c r="E72" s="34"/>
      <c r="F72" s="34"/>
      <c r="G72" s="34"/>
      <c r="H72" s="34"/>
      <c r="I72" s="34"/>
      <c r="J72" s="34"/>
      <c r="K72" s="34"/>
      <c r="L72" s="34"/>
      <c r="M72" s="34"/>
      <c r="N72" s="34"/>
      <c r="O72" s="34"/>
      <c r="P72" s="34"/>
      <c r="Q72" s="34"/>
      <c r="R72" s="34"/>
    </row>
    <row r="73" spans="1:18">
      <c r="A73" s="34"/>
      <c r="B73" s="34"/>
      <c r="C73" s="34"/>
      <c r="D73" s="34"/>
      <c r="E73" s="34"/>
      <c r="F73" s="34"/>
      <c r="G73" s="34"/>
      <c r="H73" s="34"/>
      <c r="I73" s="34"/>
      <c r="J73" s="34"/>
      <c r="K73" s="34"/>
      <c r="L73" s="34"/>
      <c r="M73" s="34"/>
      <c r="N73" s="34"/>
      <c r="O73" s="34"/>
      <c r="P73" s="34"/>
      <c r="Q73" s="34"/>
      <c r="R73" s="34"/>
    </row>
    <row r="74" spans="1:18">
      <c r="A74" s="34"/>
      <c r="B74" s="34"/>
      <c r="C74" s="34"/>
      <c r="D74" s="34"/>
      <c r="E74" s="34"/>
      <c r="F74" s="34"/>
      <c r="G74" s="34"/>
      <c r="H74" s="34"/>
      <c r="I74" s="34"/>
      <c r="J74" s="34"/>
      <c r="K74" s="34"/>
      <c r="L74" s="34"/>
      <c r="M74" s="34"/>
      <c r="N74" s="34"/>
      <c r="O74" s="34"/>
      <c r="P74" s="34"/>
      <c r="Q74" s="34"/>
      <c r="R74" s="34"/>
    </row>
    <row r="75" spans="1:18">
      <c r="A75" s="34"/>
      <c r="B75" s="34"/>
      <c r="C75" s="34"/>
      <c r="D75" s="34"/>
      <c r="E75" s="34"/>
      <c r="F75" s="34"/>
      <c r="G75" s="34"/>
      <c r="H75" s="34"/>
      <c r="I75" s="34"/>
      <c r="J75" s="34"/>
      <c r="K75" s="34"/>
      <c r="L75" s="34"/>
      <c r="M75" s="34"/>
      <c r="N75" s="34"/>
      <c r="O75" s="34"/>
      <c r="P75" s="34"/>
      <c r="Q75" s="34"/>
      <c r="R75" s="34"/>
    </row>
    <row r="76" spans="1:18">
      <c r="A76" s="34"/>
      <c r="B76" s="34"/>
      <c r="C76" s="34"/>
      <c r="D76" s="34"/>
      <c r="E76" s="34"/>
      <c r="F76" s="34"/>
      <c r="G76" s="34"/>
      <c r="H76" s="34"/>
      <c r="I76" s="34"/>
      <c r="J76" s="34"/>
      <c r="K76" s="34"/>
      <c r="L76" s="34"/>
      <c r="M76" s="34"/>
      <c r="N76" s="34"/>
      <c r="O76" s="34"/>
      <c r="P76" s="34"/>
      <c r="Q76" s="34"/>
      <c r="R76" s="34"/>
    </row>
    <row r="77" spans="1:18">
      <c r="A77" s="34"/>
      <c r="B77" s="34"/>
      <c r="C77" s="34"/>
      <c r="D77" s="34"/>
      <c r="E77" s="34"/>
      <c r="F77" s="34"/>
      <c r="G77" s="34"/>
      <c r="H77" s="34"/>
      <c r="I77" s="34"/>
      <c r="J77" s="34"/>
      <c r="K77" s="34"/>
      <c r="L77" s="34"/>
      <c r="M77" s="34"/>
      <c r="N77" s="34"/>
      <c r="O77" s="34"/>
      <c r="P77" s="34"/>
      <c r="Q77" s="34"/>
      <c r="R77" s="34"/>
    </row>
    <row r="78" spans="1:18">
      <c r="A78" s="34"/>
      <c r="B78" s="34"/>
      <c r="C78" s="34"/>
      <c r="D78" s="34"/>
      <c r="E78" s="34"/>
      <c r="F78" s="34"/>
      <c r="G78" s="34"/>
      <c r="H78" s="34"/>
      <c r="I78" s="34"/>
      <c r="J78" s="34"/>
      <c r="K78" s="34"/>
      <c r="L78" s="34"/>
      <c r="M78" s="34"/>
      <c r="N78" s="34"/>
      <c r="O78" s="34"/>
      <c r="P78" s="34"/>
      <c r="Q78" s="34"/>
      <c r="R78" s="34"/>
    </row>
    <row r="79" spans="1:18">
      <c r="A79" s="34"/>
      <c r="B79" s="34"/>
      <c r="C79" s="34"/>
      <c r="D79" s="34"/>
      <c r="E79" s="34"/>
      <c r="F79" s="34"/>
      <c r="G79" s="34"/>
      <c r="H79" s="34"/>
      <c r="I79" s="34"/>
      <c r="J79" s="34"/>
      <c r="K79" s="34"/>
      <c r="L79" s="34"/>
      <c r="M79" s="34"/>
      <c r="N79" s="34"/>
      <c r="O79" s="34"/>
      <c r="P79" s="34"/>
      <c r="Q79" s="34"/>
      <c r="R79" s="34"/>
    </row>
    <row r="80" spans="1:18">
      <c r="A80" s="34"/>
      <c r="B80" s="34"/>
      <c r="C80" s="34"/>
      <c r="D80" s="34"/>
      <c r="E80" s="34"/>
      <c r="F80" s="34"/>
      <c r="G80" s="34"/>
      <c r="H80" s="34"/>
      <c r="I80" s="34"/>
      <c r="J80" s="34"/>
      <c r="K80" s="34"/>
      <c r="L80" s="34"/>
      <c r="M80" s="34"/>
      <c r="N80" s="34"/>
      <c r="O80" s="34"/>
      <c r="P80" s="34"/>
      <c r="Q80" s="34"/>
      <c r="R80" s="34"/>
    </row>
    <row r="81" spans="1:18">
      <c r="A81" s="34"/>
      <c r="B81" s="34"/>
      <c r="C81" s="34"/>
      <c r="D81" s="34"/>
      <c r="E81" s="34"/>
      <c r="F81" s="34"/>
      <c r="G81" s="34"/>
      <c r="H81" s="34"/>
      <c r="I81" s="34"/>
      <c r="J81" s="34"/>
      <c r="K81" s="34"/>
      <c r="L81" s="34"/>
      <c r="M81" s="34"/>
      <c r="N81" s="34"/>
      <c r="O81" s="34"/>
      <c r="P81" s="34"/>
      <c r="Q81" s="34"/>
      <c r="R81" s="34"/>
    </row>
    <row r="82" spans="1:18">
      <c r="A82" s="34"/>
      <c r="B82" s="34"/>
      <c r="C82" s="34"/>
      <c r="D82" s="34"/>
      <c r="E82" s="34"/>
      <c r="F82" s="34"/>
      <c r="G82" s="34"/>
      <c r="H82" s="34"/>
      <c r="I82" s="34"/>
      <c r="J82" s="34"/>
      <c r="K82" s="34"/>
      <c r="L82" s="34"/>
      <c r="M82" s="34"/>
      <c r="N82" s="34"/>
      <c r="O82" s="34"/>
      <c r="P82" s="34"/>
      <c r="Q82" s="34"/>
      <c r="R82" s="34"/>
    </row>
    <row r="83" spans="1:18">
      <c r="A83" s="34"/>
      <c r="B83" s="34"/>
      <c r="C83" s="34"/>
      <c r="D83" s="34"/>
      <c r="E83" s="34"/>
      <c r="F83" s="34"/>
      <c r="G83" s="34"/>
      <c r="H83" s="34"/>
      <c r="I83" s="34"/>
      <c r="J83" s="34"/>
      <c r="K83" s="34"/>
      <c r="L83" s="34"/>
      <c r="M83" s="34"/>
      <c r="N83" s="34"/>
      <c r="O83" s="34"/>
      <c r="P83" s="34"/>
      <c r="Q83" s="34"/>
      <c r="R83" s="34"/>
    </row>
    <row r="84" spans="1:18">
      <c r="A84" s="34"/>
      <c r="B84" s="34"/>
      <c r="C84" s="34"/>
      <c r="D84" s="34"/>
      <c r="E84" s="34"/>
      <c r="F84" s="34"/>
      <c r="G84" s="34"/>
      <c r="H84" s="34"/>
      <c r="I84" s="34"/>
      <c r="J84" s="34"/>
      <c r="K84" s="34"/>
      <c r="L84" s="34"/>
      <c r="M84" s="34"/>
      <c r="N84" s="34"/>
      <c r="O84" s="34"/>
      <c r="P84" s="34"/>
      <c r="Q84" s="34"/>
      <c r="R84" s="34"/>
    </row>
    <row r="85" spans="1:18">
      <c r="A85" s="34"/>
      <c r="B85" s="34"/>
      <c r="C85" s="34"/>
      <c r="D85" s="34"/>
      <c r="E85" s="34"/>
      <c r="F85" s="34"/>
      <c r="G85" s="34"/>
      <c r="H85" s="34"/>
      <c r="I85" s="34"/>
      <c r="J85" s="34"/>
      <c r="K85" s="34"/>
      <c r="L85" s="34"/>
      <c r="M85" s="34"/>
      <c r="N85" s="34"/>
      <c r="O85" s="34"/>
      <c r="P85" s="34"/>
      <c r="Q85" s="34"/>
      <c r="R85" s="34"/>
    </row>
    <row r="86" spans="1:18">
      <c r="A86" s="34"/>
      <c r="B86" s="34"/>
      <c r="C86" s="34"/>
      <c r="D86" s="34"/>
      <c r="E86" s="34"/>
      <c r="F86" s="34"/>
      <c r="G86" s="34"/>
      <c r="H86" s="34"/>
      <c r="I86" s="34"/>
      <c r="J86" s="34"/>
      <c r="K86" s="34"/>
      <c r="L86" s="34"/>
      <c r="M86" s="34"/>
      <c r="N86" s="34"/>
      <c r="O86" s="34"/>
      <c r="P86" s="34"/>
      <c r="Q86" s="34"/>
      <c r="R86" s="34"/>
    </row>
    <row r="87" spans="1:18">
      <c r="A87" s="34"/>
      <c r="B87" s="34"/>
      <c r="C87" s="34"/>
      <c r="D87" s="34"/>
      <c r="E87" s="34"/>
      <c r="F87" s="34"/>
      <c r="G87" s="34"/>
      <c r="H87" s="34"/>
      <c r="I87" s="34"/>
      <c r="J87" s="34"/>
      <c r="K87" s="34"/>
      <c r="L87" s="34"/>
      <c r="M87" s="34"/>
      <c r="N87" s="34"/>
      <c r="O87" s="34"/>
      <c r="P87" s="34"/>
      <c r="Q87" s="34"/>
      <c r="R87" s="34"/>
    </row>
    <row r="88" spans="1:18">
      <c r="A88" s="34"/>
      <c r="B88" s="34"/>
      <c r="C88" s="34"/>
      <c r="D88" s="34"/>
      <c r="E88" s="34"/>
      <c r="F88" s="34"/>
      <c r="G88" s="34"/>
      <c r="H88" s="34"/>
      <c r="I88" s="34"/>
      <c r="J88" s="34"/>
      <c r="K88" s="34"/>
      <c r="L88" s="34"/>
      <c r="M88" s="34"/>
      <c r="N88" s="34"/>
      <c r="O88" s="34"/>
      <c r="P88" s="34"/>
      <c r="Q88" s="34"/>
      <c r="R88" s="34"/>
    </row>
    <row r="89" spans="1:18">
      <c r="A89" s="34"/>
      <c r="B89" s="34"/>
      <c r="C89" s="34"/>
      <c r="D89" s="34"/>
      <c r="E89" s="34"/>
      <c r="F89" s="34"/>
      <c r="G89" s="34"/>
      <c r="H89" s="34"/>
      <c r="I89" s="34"/>
      <c r="J89" s="34"/>
      <c r="K89" s="34"/>
      <c r="L89" s="34"/>
      <c r="M89" s="34"/>
      <c r="N89" s="34"/>
      <c r="O89" s="34"/>
      <c r="P89" s="34"/>
      <c r="Q89" s="34"/>
      <c r="R89" s="34"/>
    </row>
    <row r="90" spans="1:18">
      <c r="A90" s="34"/>
      <c r="B90" s="34"/>
      <c r="C90" s="34"/>
      <c r="D90" s="34"/>
      <c r="E90" s="34"/>
      <c r="F90" s="34"/>
      <c r="G90" s="34"/>
      <c r="H90" s="34"/>
      <c r="I90" s="34"/>
      <c r="J90" s="34"/>
      <c r="K90" s="34"/>
      <c r="L90" s="34"/>
      <c r="M90" s="34"/>
      <c r="N90" s="34"/>
      <c r="O90" s="34"/>
      <c r="P90" s="34"/>
      <c r="Q90" s="34"/>
      <c r="R90" s="34"/>
    </row>
    <row r="91" spans="1:18">
      <c r="A91" s="34"/>
      <c r="B91" s="34"/>
      <c r="C91" s="34"/>
      <c r="D91" s="34"/>
      <c r="E91" s="34"/>
      <c r="F91" s="34"/>
      <c r="G91" s="34"/>
      <c r="H91" s="34"/>
      <c r="I91" s="34"/>
      <c r="J91" s="34"/>
      <c r="K91" s="34"/>
      <c r="L91" s="34"/>
      <c r="M91" s="34"/>
      <c r="N91" s="34"/>
      <c r="O91" s="34"/>
      <c r="P91" s="34"/>
      <c r="Q91" s="34"/>
      <c r="R91" s="34"/>
    </row>
    <row r="92" spans="1:18">
      <c r="A92" s="34"/>
      <c r="B92" s="34"/>
      <c r="C92" s="34"/>
      <c r="D92" s="34"/>
      <c r="E92" s="34"/>
      <c r="F92" s="34"/>
      <c r="G92" s="34"/>
      <c r="H92" s="34"/>
      <c r="I92" s="34"/>
      <c r="J92" s="34"/>
      <c r="K92" s="34"/>
      <c r="L92" s="34"/>
      <c r="M92" s="34"/>
      <c r="N92" s="34"/>
      <c r="O92" s="34"/>
      <c r="P92" s="34"/>
      <c r="Q92" s="34"/>
      <c r="R92" s="34"/>
    </row>
    <row r="93" spans="1:18">
      <c r="A93" s="34"/>
      <c r="B93" s="34"/>
      <c r="C93" s="34"/>
      <c r="D93" s="34"/>
      <c r="E93" s="34"/>
      <c r="F93" s="34"/>
      <c r="G93" s="34"/>
      <c r="H93" s="34"/>
      <c r="I93" s="34"/>
      <c r="J93" s="34"/>
      <c r="K93" s="34"/>
      <c r="L93" s="34"/>
      <c r="M93" s="34"/>
      <c r="N93" s="34"/>
      <c r="O93" s="34"/>
      <c r="P93" s="34"/>
      <c r="Q93" s="34"/>
      <c r="R93" s="34"/>
    </row>
    <row r="94" spans="1:18">
      <c r="A94" s="34"/>
      <c r="B94" s="34"/>
      <c r="C94" s="34"/>
      <c r="D94" s="34"/>
      <c r="E94" s="34"/>
      <c r="F94" s="34"/>
      <c r="G94" s="34"/>
      <c r="H94" s="34"/>
      <c r="I94" s="34"/>
      <c r="J94" s="34"/>
      <c r="K94" s="34"/>
      <c r="L94" s="34"/>
      <c r="M94" s="34"/>
      <c r="N94" s="34"/>
      <c r="O94" s="34"/>
      <c r="P94" s="34"/>
      <c r="Q94" s="34"/>
      <c r="R94" s="34"/>
    </row>
    <row r="95" spans="1:18">
      <c r="A95" s="34"/>
      <c r="B95" s="34"/>
      <c r="C95" s="34"/>
      <c r="D95" s="34"/>
      <c r="E95" s="34"/>
      <c r="F95" s="34"/>
      <c r="G95" s="34"/>
      <c r="H95" s="34"/>
      <c r="I95" s="34"/>
      <c r="J95" s="34"/>
      <c r="K95" s="34"/>
      <c r="L95" s="34"/>
      <c r="M95" s="34"/>
      <c r="N95" s="34"/>
      <c r="O95" s="34"/>
      <c r="P95" s="34"/>
      <c r="Q95" s="34"/>
      <c r="R95" s="34"/>
    </row>
    <row r="96" spans="1:18">
      <c r="A96" s="34"/>
      <c r="B96" s="34"/>
      <c r="C96" s="34"/>
      <c r="D96" s="34"/>
      <c r="E96" s="34"/>
      <c r="F96" s="34"/>
      <c r="G96" s="34"/>
      <c r="H96" s="34"/>
      <c r="I96" s="34"/>
      <c r="J96" s="34"/>
      <c r="K96" s="34"/>
      <c r="L96" s="34"/>
      <c r="M96" s="34"/>
      <c r="N96" s="34"/>
      <c r="O96" s="34"/>
      <c r="P96" s="34"/>
      <c r="Q96" s="34"/>
      <c r="R96" s="34"/>
    </row>
    <row r="97" spans="1:18">
      <c r="A97" s="34"/>
      <c r="B97" s="34"/>
      <c r="C97" s="34"/>
      <c r="D97" s="34"/>
      <c r="E97" s="34"/>
      <c r="F97" s="34"/>
      <c r="G97" s="34"/>
      <c r="H97" s="34"/>
      <c r="I97" s="34"/>
      <c r="J97" s="34"/>
      <c r="K97" s="34"/>
      <c r="L97" s="34"/>
      <c r="M97" s="34"/>
      <c r="N97" s="34"/>
      <c r="O97" s="34"/>
      <c r="P97" s="34"/>
      <c r="Q97" s="34"/>
      <c r="R97" s="34"/>
    </row>
    <row r="98" spans="1:18">
      <c r="A98" s="34"/>
      <c r="B98" s="34"/>
      <c r="C98" s="34"/>
      <c r="D98" s="34"/>
      <c r="E98" s="34"/>
      <c r="F98" s="34"/>
      <c r="G98" s="34"/>
      <c r="H98" s="34"/>
      <c r="I98" s="34"/>
      <c r="J98" s="34"/>
      <c r="K98" s="34"/>
      <c r="L98" s="34"/>
      <c r="M98" s="34"/>
      <c r="N98" s="34"/>
      <c r="O98" s="34"/>
      <c r="P98" s="34"/>
      <c r="Q98" s="34"/>
      <c r="R98" s="34"/>
    </row>
    <row r="99" spans="1:18">
      <c r="A99" s="34"/>
      <c r="B99" s="34"/>
      <c r="C99" s="34"/>
      <c r="D99" s="34"/>
      <c r="E99" s="34"/>
      <c r="F99" s="34"/>
      <c r="G99" s="34"/>
      <c r="H99" s="34"/>
      <c r="I99" s="34"/>
      <c r="J99" s="34"/>
      <c r="K99" s="34"/>
      <c r="L99" s="34"/>
      <c r="M99" s="34"/>
      <c r="N99" s="34"/>
      <c r="O99" s="34"/>
      <c r="P99" s="34"/>
      <c r="Q99" s="34"/>
      <c r="R99" s="34"/>
    </row>
    <row r="100" spans="1:18">
      <c r="A100" s="34"/>
      <c r="B100" s="34"/>
      <c r="C100" s="34"/>
      <c r="D100" s="34"/>
      <c r="E100" s="34"/>
      <c r="F100" s="34"/>
      <c r="G100" s="34"/>
      <c r="H100" s="34"/>
      <c r="I100" s="34"/>
      <c r="J100" s="34"/>
      <c r="K100" s="34"/>
      <c r="L100" s="34"/>
      <c r="M100" s="34"/>
      <c r="N100" s="34"/>
      <c r="O100" s="34"/>
      <c r="P100" s="34"/>
      <c r="Q100" s="34"/>
      <c r="R100" s="34"/>
    </row>
    <row r="101" spans="1:18">
      <c r="A101" s="34"/>
      <c r="B101" s="34"/>
      <c r="C101" s="34"/>
      <c r="D101" s="34"/>
      <c r="E101" s="34"/>
      <c r="F101" s="34"/>
      <c r="G101" s="34"/>
      <c r="H101" s="34"/>
      <c r="I101" s="34"/>
      <c r="J101" s="34"/>
      <c r="K101" s="34"/>
      <c r="L101" s="34"/>
      <c r="M101" s="34"/>
      <c r="N101" s="34"/>
      <c r="O101" s="34"/>
      <c r="P101" s="34"/>
      <c r="Q101" s="34"/>
      <c r="R101" s="34"/>
    </row>
    <row r="102" spans="1:18">
      <c r="A102" s="34"/>
      <c r="B102" s="34"/>
      <c r="C102" s="34"/>
      <c r="D102" s="34"/>
      <c r="E102" s="34"/>
      <c r="F102" s="34"/>
      <c r="G102" s="34"/>
      <c r="H102" s="34"/>
      <c r="I102" s="34"/>
      <c r="J102" s="34"/>
      <c r="K102" s="34"/>
      <c r="L102" s="34"/>
      <c r="M102" s="34"/>
      <c r="N102" s="34"/>
      <c r="O102" s="34"/>
      <c r="P102" s="34"/>
      <c r="Q102" s="34"/>
      <c r="R102" s="34"/>
    </row>
    <row r="103" spans="1:18">
      <c r="A103" s="34"/>
      <c r="B103" s="34"/>
      <c r="C103" s="34"/>
      <c r="D103" s="34"/>
      <c r="E103" s="34"/>
      <c r="F103" s="34"/>
      <c r="G103" s="34"/>
      <c r="H103" s="34"/>
      <c r="I103" s="34"/>
      <c r="J103" s="34"/>
      <c r="K103" s="34"/>
      <c r="L103" s="34"/>
      <c r="M103" s="34"/>
      <c r="N103" s="34"/>
      <c r="O103" s="34"/>
      <c r="P103" s="34"/>
      <c r="Q103" s="34"/>
      <c r="R103" s="34"/>
    </row>
    <row r="104" spans="1:18">
      <c r="A104" s="34"/>
      <c r="B104" s="34"/>
      <c r="C104" s="34"/>
      <c r="D104" s="34"/>
      <c r="E104" s="34"/>
      <c r="F104" s="34"/>
      <c r="G104" s="34"/>
      <c r="H104" s="34"/>
      <c r="I104" s="34"/>
      <c r="J104" s="34"/>
      <c r="K104" s="34"/>
      <c r="L104" s="34"/>
      <c r="M104" s="34"/>
      <c r="N104" s="34"/>
      <c r="O104" s="34"/>
      <c r="P104" s="34"/>
      <c r="Q104" s="34"/>
      <c r="R104" s="34"/>
    </row>
    <row r="105" spans="1:18">
      <c r="A105" s="34"/>
      <c r="B105" s="34"/>
      <c r="C105" s="34"/>
      <c r="D105" s="34"/>
      <c r="E105" s="34"/>
      <c r="F105" s="34"/>
      <c r="G105" s="34"/>
      <c r="H105" s="34"/>
      <c r="I105" s="34"/>
      <c r="J105" s="34"/>
      <c r="K105" s="34"/>
      <c r="L105" s="34"/>
      <c r="M105" s="34"/>
      <c r="N105" s="34"/>
      <c r="O105" s="34"/>
      <c r="P105" s="34"/>
      <c r="Q105" s="34"/>
      <c r="R105" s="34"/>
    </row>
    <row r="106" spans="1:18">
      <c r="A106" s="34"/>
      <c r="B106" s="34"/>
      <c r="C106" s="34"/>
      <c r="D106" s="34"/>
      <c r="E106" s="34"/>
      <c r="F106" s="34"/>
      <c r="G106" s="34"/>
      <c r="H106" s="34"/>
      <c r="I106" s="34"/>
      <c r="J106" s="34"/>
      <c r="K106" s="34"/>
      <c r="L106" s="34"/>
      <c r="M106" s="34"/>
      <c r="N106" s="34"/>
      <c r="O106" s="34"/>
      <c r="P106" s="34"/>
      <c r="Q106" s="34"/>
      <c r="R106" s="34"/>
    </row>
    <row r="107" spans="1:18">
      <c r="A107" s="34"/>
      <c r="B107" s="34"/>
      <c r="C107" s="34"/>
      <c r="D107" s="34"/>
      <c r="E107" s="34"/>
      <c r="F107" s="34"/>
      <c r="G107" s="34"/>
      <c r="H107" s="34"/>
      <c r="I107" s="34"/>
      <c r="J107" s="34"/>
      <c r="K107" s="34"/>
      <c r="L107" s="34"/>
      <c r="M107" s="34"/>
      <c r="N107" s="34"/>
      <c r="O107" s="34"/>
      <c r="P107" s="34"/>
      <c r="Q107" s="34"/>
      <c r="R107" s="34"/>
    </row>
    <row r="108" spans="1:18">
      <c r="A108" s="34"/>
      <c r="B108" s="34"/>
      <c r="C108" s="34"/>
      <c r="D108" s="34"/>
      <c r="E108" s="34"/>
      <c r="F108" s="34"/>
      <c r="G108" s="34"/>
      <c r="H108" s="34"/>
      <c r="I108" s="34"/>
      <c r="J108" s="34"/>
      <c r="K108" s="34"/>
      <c r="L108" s="34"/>
      <c r="M108" s="34"/>
      <c r="N108" s="34"/>
      <c r="O108" s="34"/>
      <c r="P108" s="34"/>
      <c r="Q108" s="34"/>
      <c r="R108" s="34"/>
    </row>
    <row r="109" spans="1:18">
      <c r="A109" s="34"/>
      <c r="B109" s="34"/>
      <c r="C109" s="34"/>
      <c r="D109" s="34"/>
      <c r="E109" s="34"/>
      <c r="F109" s="34"/>
      <c r="G109" s="34"/>
      <c r="H109" s="34"/>
      <c r="I109" s="34"/>
      <c r="J109" s="34"/>
      <c r="K109" s="34"/>
      <c r="L109" s="34"/>
      <c r="M109" s="34"/>
      <c r="N109" s="34"/>
      <c r="O109" s="34"/>
      <c r="P109" s="34"/>
      <c r="Q109" s="34"/>
      <c r="R109" s="34"/>
    </row>
    <row r="110" spans="1:18">
      <c r="A110" s="34"/>
      <c r="B110" s="34"/>
      <c r="C110" s="34"/>
      <c r="D110" s="34"/>
      <c r="E110" s="34"/>
      <c r="F110" s="34"/>
      <c r="G110" s="34"/>
      <c r="H110" s="34"/>
      <c r="I110" s="34"/>
      <c r="J110" s="34"/>
      <c r="K110" s="34"/>
      <c r="L110" s="34"/>
      <c r="M110" s="34"/>
      <c r="N110" s="34"/>
      <c r="O110" s="34"/>
      <c r="P110" s="34"/>
      <c r="Q110" s="34"/>
      <c r="R110" s="34"/>
    </row>
    <row r="111" spans="1:18">
      <c r="A111" s="34"/>
      <c r="B111" s="34"/>
      <c r="C111" s="34"/>
      <c r="D111" s="34"/>
      <c r="E111" s="34"/>
      <c r="F111" s="34"/>
      <c r="G111" s="34"/>
      <c r="H111" s="34"/>
      <c r="I111" s="34"/>
      <c r="J111" s="34"/>
      <c r="K111" s="34"/>
      <c r="L111" s="34"/>
      <c r="M111" s="34"/>
      <c r="N111" s="34"/>
      <c r="O111" s="34"/>
      <c r="P111" s="34"/>
      <c r="Q111" s="34"/>
      <c r="R111" s="34"/>
    </row>
    <row r="112" spans="1:18">
      <c r="A112" s="34"/>
      <c r="B112" s="34"/>
      <c r="C112" s="34"/>
      <c r="D112" s="34"/>
      <c r="E112" s="34"/>
      <c r="F112" s="34"/>
      <c r="G112" s="34"/>
      <c r="H112" s="34"/>
      <c r="I112" s="34"/>
      <c r="J112" s="34"/>
      <c r="K112" s="34"/>
      <c r="L112" s="34"/>
      <c r="M112" s="34"/>
      <c r="N112" s="34"/>
      <c r="O112" s="34"/>
      <c r="P112" s="34"/>
      <c r="Q112" s="34"/>
      <c r="R112" s="34"/>
    </row>
    <row r="113" spans="1:18">
      <c r="A113" s="34"/>
      <c r="B113" s="34"/>
      <c r="C113" s="34"/>
      <c r="D113" s="34"/>
      <c r="E113" s="34"/>
      <c r="F113" s="34"/>
      <c r="G113" s="34"/>
      <c r="H113" s="34"/>
      <c r="I113" s="34"/>
      <c r="J113" s="34"/>
      <c r="K113" s="34"/>
      <c r="L113" s="34"/>
      <c r="M113" s="34"/>
      <c r="N113" s="34"/>
      <c r="O113" s="34"/>
      <c r="P113" s="34"/>
      <c r="Q113" s="34"/>
      <c r="R113" s="34"/>
    </row>
    <row r="114" spans="1:18">
      <c r="A114" s="34"/>
      <c r="B114" s="34"/>
      <c r="C114" s="34"/>
      <c r="D114" s="34"/>
      <c r="E114" s="34"/>
      <c r="F114" s="34"/>
      <c r="G114" s="34"/>
      <c r="H114" s="34"/>
      <c r="I114" s="34"/>
      <c r="J114" s="34"/>
      <c r="K114" s="34"/>
      <c r="L114" s="34"/>
      <c r="M114" s="34"/>
      <c r="N114" s="34"/>
      <c r="O114" s="34"/>
      <c r="P114" s="34"/>
      <c r="Q114" s="34"/>
      <c r="R114" s="34"/>
    </row>
    <row r="115" spans="1:18">
      <c r="A115" s="34"/>
      <c r="B115" s="34"/>
      <c r="C115" s="34"/>
      <c r="D115" s="34"/>
      <c r="E115" s="34"/>
      <c r="F115" s="34"/>
      <c r="G115" s="34"/>
      <c r="H115" s="34"/>
      <c r="I115" s="34"/>
      <c r="J115" s="34"/>
      <c r="K115" s="34"/>
      <c r="L115" s="34"/>
      <c r="M115" s="34"/>
      <c r="N115" s="34"/>
      <c r="O115" s="34"/>
      <c r="P115" s="34"/>
      <c r="Q115" s="34"/>
      <c r="R115" s="34"/>
    </row>
    <row r="116" spans="1:18">
      <c r="A116" s="34"/>
      <c r="B116" s="34"/>
      <c r="C116" s="34"/>
      <c r="D116" s="34"/>
      <c r="E116" s="34"/>
      <c r="F116" s="34"/>
      <c r="G116" s="34"/>
      <c r="H116" s="34"/>
      <c r="I116" s="34"/>
      <c r="J116" s="34"/>
      <c r="K116" s="34"/>
      <c r="L116" s="34"/>
      <c r="M116" s="34"/>
      <c r="N116" s="34"/>
      <c r="O116" s="34"/>
      <c r="P116" s="34"/>
      <c r="Q116" s="34"/>
      <c r="R116" s="34"/>
    </row>
    <row r="117" spans="1:18">
      <c r="A117" s="34"/>
      <c r="B117" s="34"/>
      <c r="C117" s="34"/>
      <c r="D117" s="34"/>
      <c r="E117" s="34"/>
      <c r="F117" s="34"/>
      <c r="G117" s="34"/>
      <c r="H117" s="34"/>
      <c r="I117" s="34"/>
      <c r="J117" s="34"/>
      <c r="K117" s="34"/>
      <c r="L117" s="34"/>
      <c r="M117" s="34"/>
      <c r="N117" s="34"/>
      <c r="O117" s="34"/>
      <c r="P117" s="34"/>
      <c r="Q117" s="34"/>
      <c r="R117" s="34"/>
    </row>
    <row r="118" spans="1:18">
      <c r="A118" s="34"/>
      <c r="B118" s="34"/>
      <c r="C118" s="34"/>
      <c r="D118" s="34"/>
      <c r="E118" s="34"/>
      <c r="F118" s="34"/>
      <c r="G118" s="34"/>
      <c r="H118" s="34"/>
      <c r="I118" s="34"/>
      <c r="J118" s="34"/>
      <c r="K118" s="34"/>
      <c r="L118" s="34"/>
      <c r="M118" s="34"/>
      <c r="N118" s="34"/>
      <c r="O118" s="34"/>
      <c r="P118" s="34"/>
      <c r="Q118" s="34"/>
      <c r="R118" s="34"/>
    </row>
    <row r="119" spans="1:18">
      <c r="A119" s="34"/>
      <c r="B119" s="34"/>
      <c r="C119" s="34"/>
      <c r="D119" s="34"/>
      <c r="E119" s="34"/>
      <c r="F119" s="34"/>
      <c r="G119" s="34"/>
      <c r="H119" s="34"/>
      <c r="I119" s="34"/>
      <c r="J119" s="34"/>
      <c r="K119" s="34"/>
      <c r="L119" s="34"/>
      <c r="M119" s="34"/>
      <c r="N119" s="34"/>
      <c r="O119" s="34"/>
      <c r="P119" s="34"/>
      <c r="Q119" s="34"/>
      <c r="R119" s="34"/>
    </row>
    <row r="120" spans="1:18">
      <c r="A120" s="34"/>
      <c r="B120" s="34"/>
      <c r="C120" s="34"/>
      <c r="D120" s="34"/>
      <c r="E120" s="34"/>
      <c r="F120" s="34"/>
      <c r="G120" s="34"/>
      <c r="H120" s="34"/>
      <c r="I120" s="34"/>
      <c r="J120" s="34"/>
      <c r="K120" s="34"/>
      <c r="L120" s="34"/>
      <c r="M120" s="34"/>
      <c r="N120" s="34"/>
      <c r="O120" s="34"/>
      <c r="P120" s="34"/>
      <c r="Q120" s="34"/>
      <c r="R120" s="34"/>
    </row>
    <row r="121" spans="1:18">
      <c r="A121" s="34"/>
      <c r="B121" s="34"/>
      <c r="C121" s="34"/>
      <c r="D121" s="34"/>
      <c r="E121" s="34"/>
      <c r="F121" s="34"/>
      <c r="G121" s="34"/>
      <c r="H121" s="34"/>
      <c r="I121" s="34"/>
      <c r="J121" s="34"/>
      <c r="K121" s="34"/>
      <c r="L121" s="34"/>
      <c r="M121" s="34"/>
      <c r="N121" s="34"/>
      <c r="O121" s="34"/>
      <c r="P121" s="34"/>
      <c r="Q121" s="34"/>
      <c r="R121" s="34"/>
    </row>
    <row r="122" spans="1:18">
      <c r="A122" s="34"/>
      <c r="B122" s="34"/>
      <c r="C122" s="34"/>
      <c r="D122" s="34"/>
      <c r="E122" s="34"/>
      <c r="F122" s="34"/>
      <c r="G122" s="34"/>
      <c r="H122" s="34"/>
      <c r="I122" s="34"/>
      <c r="J122" s="34"/>
      <c r="K122" s="34"/>
      <c r="L122" s="34"/>
      <c r="M122" s="34"/>
      <c r="N122" s="34"/>
      <c r="O122" s="34"/>
      <c r="P122" s="34"/>
      <c r="Q122" s="34"/>
      <c r="R122" s="34"/>
    </row>
    <row r="123" spans="1:18">
      <c r="A123" s="34"/>
      <c r="B123" s="34"/>
      <c r="C123" s="34"/>
      <c r="D123" s="34"/>
      <c r="E123" s="34"/>
      <c r="F123" s="34"/>
      <c r="G123" s="34"/>
      <c r="H123" s="34"/>
      <c r="I123" s="34"/>
      <c r="J123" s="34"/>
      <c r="K123" s="34"/>
      <c r="L123" s="34"/>
      <c r="M123" s="34"/>
      <c r="N123" s="34"/>
      <c r="O123" s="34"/>
      <c r="P123" s="34"/>
      <c r="Q123" s="34"/>
      <c r="R123" s="34"/>
    </row>
    <row r="124" spans="1:18">
      <c r="A124" s="34"/>
      <c r="B124" s="34"/>
      <c r="C124" s="34"/>
      <c r="D124" s="34"/>
      <c r="E124" s="34"/>
      <c r="F124" s="34"/>
      <c r="G124" s="34"/>
      <c r="H124" s="34"/>
      <c r="I124" s="34"/>
      <c r="J124" s="34"/>
      <c r="K124" s="34"/>
      <c r="L124" s="34"/>
      <c r="M124" s="34"/>
      <c r="N124" s="34"/>
      <c r="O124" s="34"/>
      <c r="P124" s="34"/>
      <c r="Q124" s="34"/>
      <c r="R124" s="34"/>
    </row>
    <row r="125" spans="1:18">
      <c r="A125" s="34"/>
      <c r="B125" s="34"/>
      <c r="C125" s="34"/>
      <c r="D125" s="34"/>
      <c r="E125" s="34"/>
      <c r="F125" s="34"/>
      <c r="G125" s="34"/>
      <c r="H125" s="34"/>
      <c r="I125" s="34"/>
      <c r="J125" s="34"/>
      <c r="K125" s="34"/>
      <c r="L125" s="34"/>
      <c r="M125" s="34"/>
      <c r="N125" s="34"/>
      <c r="O125" s="34"/>
      <c r="P125" s="34"/>
      <c r="Q125" s="34"/>
      <c r="R125" s="34"/>
    </row>
    <row r="126" spans="1:18">
      <c r="A126" s="34"/>
      <c r="B126" s="34"/>
      <c r="C126" s="34"/>
      <c r="D126" s="34"/>
      <c r="E126" s="34"/>
      <c r="F126" s="34"/>
      <c r="G126" s="34"/>
      <c r="H126" s="34"/>
      <c r="I126" s="34"/>
      <c r="J126" s="34"/>
      <c r="K126" s="34"/>
      <c r="L126" s="34"/>
      <c r="M126" s="34"/>
      <c r="N126" s="34"/>
      <c r="O126" s="34"/>
      <c r="P126" s="34"/>
      <c r="Q126" s="34"/>
      <c r="R126" s="34"/>
    </row>
    <row r="127" spans="1:18">
      <c r="A127" s="34"/>
      <c r="B127" s="34"/>
      <c r="C127" s="34"/>
      <c r="D127" s="34"/>
      <c r="E127" s="34"/>
      <c r="F127" s="34"/>
      <c r="G127" s="34"/>
      <c r="H127" s="34"/>
      <c r="I127" s="34"/>
      <c r="J127" s="34"/>
      <c r="K127" s="34"/>
      <c r="L127" s="34"/>
      <c r="M127" s="34"/>
      <c r="N127" s="34"/>
      <c r="O127" s="34"/>
      <c r="P127" s="34"/>
      <c r="Q127" s="34"/>
      <c r="R127" s="34"/>
    </row>
    <row r="128" spans="1:18">
      <c r="A128" s="34"/>
      <c r="B128" s="34"/>
      <c r="C128" s="34"/>
      <c r="D128" s="34"/>
      <c r="E128" s="34"/>
      <c r="F128" s="34"/>
      <c r="G128" s="34"/>
      <c r="H128" s="34"/>
      <c r="I128" s="34"/>
      <c r="J128" s="34"/>
      <c r="K128" s="34"/>
      <c r="L128" s="34"/>
      <c r="M128" s="34"/>
      <c r="N128" s="34"/>
      <c r="O128" s="34"/>
      <c r="P128" s="34"/>
      <c r="Q128" s="34"/>
      <c r="R128" s="34"/>
    </row>
    <row r="129" spans="1:18">
      <c r="A129" s="34"/>
      <c r="B129" s="34"/>
      <c r="C129" s="34"/>
      <c r="D129" s="34"/>
      <c r="E129" s="34"/>
      <c r="F129" s="34"/>
      <c r="G129" s="34"/>
      <c r="H129" s="34"/>
      <c r="I129" s="34"/>
      <c r="J129" s="34"/>
      <c r="K129" s="34"/>
      <c r="L129" s="34"/>
      <c r="M129" s="34"/>
      <c r="N129" s="34"/>
      <c r="O129" s="34"/>
      <c r="P129" s="34"/>
      <c r="Q129" s="34"/>
      <c r="R129" s="34"/>
    </row>
    <row r="130" spans="1:18">
      <c r="A130" s="34"/>
      <c r="B130" s="34"/>
      <c r="C130" s="34"/>
      <c r="D130" s="34"/>
      <c r="E130" s="34"/>
      <c r="F130" s="34"/>
      <c r="G130" s="34"/>
      <c r="H130" s="34"/>
      <c r="I130" s="34"/>
      <c r="J130" s="34"/>
      <c r="K130" s="34"/>
      <c r="L130" s="34"/>
      <c r="M130" s="34"/>
      <c r="N130" s="34"/>
      <c r="O130" s="34"/>
      <c r="P130" s="34"/>
      <c r="Q130" s="34"/>
      <c r="R130" s="34"/>
    </row>
    <row r="131" spans="1:18">
      <c r="A131" s="34"/>
      <c r="B131" s="34"/>
      <c r="C131" s="34"/>
      <c r="D131" s="34"/>
      <c r="E131" s="34"/>
      <c r="F131" s="34"/>
      <c r="G131" s="34"/>
      <c r="H131" s="34"/>
      <c r="I131" s="34"/>
      <c r="J131" s="34"/>
      <c r="K131" s="34"/>
      <c r="L131" s="34"/>
      <c r="M131" s="34"/>
      <c r="N131" s="34"/>
      <c r="O131" s="34"/>
      <c r="P131" s="34"/>
      <c r="Q131" s="34"/>
      <c r="R131" s="34"/>
    </row>
    <row r="132" spans="1:18">
      <c r="A132" s="34"/>
      <c r="B132" s="34"/>
      <c r="C132" s="34"/>
      <c r="D132" s="34"/>
      <c r="E132" s="34"/>
      <c r="F132" s="34"/>
      <c r="G132" s="34"/>
      <c r="H132" s="34"/>
      <c r="I132" s="34"/>
      <c r="J132" s="34"/>
      <c r="K132" s="34"/>
      <c r="L132" s="34"/>
      <c r="M132" s="34"/>
      <c r="N132" s="34"/>
      <c r="O132" s="34"/>
      <c r="P132" s="34"/>
      <c r="Q132" s="34"/>
      <c r="R132" s="34"/>
    </row>
    <row r="133" spans="1:18">
      <c r="A133" s="34"/>
      <c r="B133" s="34"/>
      <c r="C133" s="34"/>
      <c r="D133" s="34"/>
      <c r="E133" s="34"/>
      <c r="F133" s="34"/>
      <c r="G133" s="34"/>
      <c r="H133" s="34"/>
      <c r="I133" s="34"/>
      <c r="J133" s="34"/>
      <c r="K133" s="34"/>
      <c r="L133" s="34"/>
      <c r="M133" s="34"/>
      <c r="N133" s="34"/>
      <c r="O133" s="34"/>
      <c r="P133" s="34"/>
      <c r="Q133" s="34"/>
      <c r="R133" s="34"/>
    </row>
    <row r="134" spans="1:18">
      <c r="A134" s="34"/>
      <c r="B134" s="34"/>
      <c r="C134" s="34"/>
      <c r="D134" s="34"/>
      <c r="E134" s="34"/>
      <c r="F134" s="34"/>
      <c r="G134" s="34"/>
      <c r="H134" s="34"/>
      <c r="I134" s="34"/>
      <c r="J134" s="34"/>
      <c r="K134" s="34"/>
      <c r="L134" s="34"/>
      <c r="M134" s="34"/>
      <c r="N134" s="34"/>
      <c r="O134" s="34"/>
      <c r="P134" s="34"/>
      <c r="Q134" s="34"/>
      <c r="R134" s="34"/>
    </row>
  </sheetData>
  <sheetProtection password="CB15" sheet="1" objects="1" scenarios="1"/>
  <mergeCells count="10">
    <mergeCell ref="K4:L4"/>
    <mergeCell ref="M4:N4"/>
    <mergeCell ref="O4:P4"/>
    <mergeCell ref="Q4:R4"/>
    <mergeCell ref="A4:A5"/>
    <mergeCell ref="B4:B5"/>
    <mergeCell ref="C4:D4"/>
    <mergeCell ref="E4:F4"/>
    <mergeCell ref="G4:H4"/>
    <mergeCell ref="I4:J4"/>
  </mergeCells>
  <hyperlinks>
    <hyperlink ref="S1" location="Indice!A1" display="volver al índice"/>
  </hyperlinks>
  <printOptions horizontalCentered="1"/>
  <pageMargins left="0.70866141732283472" right="0.70866141732283472" top="0.74803149606299213" bottom="0.74803149606299213" header="0.31496062992125984" footer="0.31496062992125984"/>
  <pageSetup paperSize="9" scale="7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G6"/>
  <sheetViews>
    <sheetView showGridLines="0" zoomScaleNormal="100" workbookViewId="0">
      <selection activeCell="G1" sqref="G1"/>
    </sheetView>
  </sheetViews>
  <sheetFormatPr baseColWidth="10" defaultColWidth="11.44140625" defaultRowHeight="13.2"/>
  <cols>
    <col min="1" max="1" width="1.44140625" style="12" customWidth="1"/>
    <col min="2" max="2" width="15.6640625" style="12" customWidth="1"/>
    <col min="3" max="3" width="21.6640625" style="12" customWidth="1"/>
    <col min="4" max="6" width="15.6640625" style="12" customWidth="1"/>
    <col min="7" max="7" width="8" style="12" customWidth="1"/>
    <col min="8" max="16384" width="11.44140625" style="12"/>
  </cols>
  <sheetData>
    <row r="1" spans="1:7" ht="24" customHeight="1" thickTop="1" thickBot="1">
      <c r="A1" s="1795" t="s">
        <v>1226</v>
      </c>
      <c r="B1" s="1796"/>
      <c r="C1" s="1566" t="s">
        <v>779</v>
      </c>
      <c r="D1" s="1566"/>
      <c r="E1" s="1566"/>
      <c r="F1" s="1567"/>
      <c r="G1" s="383" t="s">
        <v>285</v>
      </c>
    </row>
    <row r="3" spans="1:7" ht="45.75" customHeight="1">
      <c r="A3" s="1501" t="s">
        <v>1018</v>
      </c>
      <c r="B3" s="1501"/>
      <c r="C3" s="1501"/>
      <c r="D3" s="1501"/>
      <c r="E3" s="1501"/>
      <c r="F3" s="1501"/>
    </row>
    <row r="4" spans="1:7" ht="12.75" customHeight="1">
      <c r="A4" s="382"/>
      <c r="B4" s="382"/>
      <c r="C4" s="382"/>
      <c r="D4" s="382"/>
      <c r="E4" s="382"/>
      <c r="F4" s="382"/>
    </row>
    <row r="5" spans="1:7" ht="12.75" customHeight="1">
      <c r="A5" s="1501" t="s">
        <v>1017</v>
      </c>
      <c r="B5" s="1501"/>
      <c r="C5" s="1501"/>
      <c r="D5" s="1501"/>
      <c r="E5" s="1501"/>
      <c r="F5" s="1501"/>
    </row>
    <row r="6" spans="1:7" ht="233.25" customHeight="1">
      <c r="B6" s="1501" t="s">
        <v>1019</v>
      </c>
      <c r="C6" s="1501"/>
      <c r="D6" s="1501"/>
      <c r="E6" s="1501"/>
      <c r="F6" s="1501"/>
    </row>
  </sheetData>
  <sheetProtection algorithmName="SHA-512" hashValue="Fv3f66VjBZ5iAG15ucFiwU38LJohvrHvNGgLyrtccUmkTY0C7Rs/xftXXkRZ42vfwsqv6jHtynH/14SajyLpCw==" saltValue="q4hsPhVsYTzqbYtUEKcqWQ==" spinCount="100000" sheet="1" objects="1" scenarios="1"/>
  <mergeCells count="5">
    <mergeCell ref="A5:F5"/>
    <mergeCell ref="B6:F6"/>
    <mergeCell ref="A1:B1"/>
    <mergeCell ref="C1:F1"/>
    <mergeCell ref="A3:F3"/>
  </mergeCells>
  <hyperlinks>
    <hyperlink ref="G1" location="Indice!A1" display="volver al índice"/>
  </hyperlinks>
  <pageMargins left="0.70866141732283472" right="0.31496062992125984" top="0.74803149606299213" bottom="0.74803149606299213" header="0.31496062992125984" footer="0.31496062992125984"/>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2"/>
  <sheetViews>
    <sheetView showGridLines="0" zoomScaleNormal="100" workbookViewId="0"/>
  </sheetViews>
  <sheetFormatPr baseColWidth="10" defaultColWidth="11.44140625" defaultRowHeight="13.2"/>
  <cols>
    <col min="1" max="1" width="11.44140625" style="84"/>
    <col min="2" max="9" width="12.6640625" style="84" customWidth="1"/>
    <col min="10" max="10" width="8.109375" style="84" customWidth="1"/>
    <col min="11" max="16384" width="11.44140625" style="84"/>
  </cols>
  <sheetData>
    <row r="1" spans="1:15" ht="24" customHeight="1" thickTop="1" thickBot="1">
      <c r="A1" s="924" t="s">
        <v>521</v>
      </c>
      <c r="B1" s="971"/>
      <c r="C1" s="971"/>
      <c r="D1" s="971"/>
      <c r="E1" s="971"/>
      <c r="F1" s="971"/>
      <c r="G1" s="971"/>
      <c r="H1" s="971"/>
      <c r="I1" s="971"/>
      <c r="J1" s="383" t="s">
        <v>285</v>
      </c>
    </row>
    <row r="2" spans="1:15" ht="12" customHeight="1">
      <c r="A2" s="972"/>
      <c r="B2" s="973"/>
      <c r="C2" s="973"/>
      <c r="D2" s="973"/>
      <c r="E2" s="973"/>
      <c r="F2" s="973"/>
      <c r="G2" s="973"/>
      <c r="H2" s="973"/>
      <c r="I2" s="973"/>
    </row>
    <row r="3" spans="1:15" s="9" customFormat="1" ht="22.5" customHeight="1">
      <c r="A3" s="972"/>
      <c r="B3" s="973"/>
      <c r="C3" s="973"/>
      <c r="D3" s="973"/>
      <c r="E3" s="973"/>
      <c r="F3" s="973"/>
      <c r="G3" s="973"/>
      <c r="H3" s="973"/>
      <c r="I3" s="973"/>
    </row>
    <row r="4" spans="1:15" ht="27.75" customHeight="1" thickBot="1">
      <c r="A4" s="1773" t="s">
        <v>1160</v>
      </c>
      <c r="B4" s="1797" t="s">
        <v>0</v>
      </c>
      <c r="C4" s="1762" t="s">
        <v>186</v>
      </c>
      <c r="D4" s="1763"/>
      <c r="E4" s="1763"/>
      <c r="F4" s="1763"/>
      <c r="G4" s="1763"/>
      <c r="H4" s="1763"/>
      <c r="I4" s="1763"/>
    </row>
    <row r="5" spans="1:15" ht="16.5" customHeight="1" thickBot="1">
      <c r="A5" s="1773"/>
      <c r="B5" s="1797"/>
      <c r="C5" s="1799" t="s">
        <v>187</v>
      </c>
      <c r="D5" s="1800"/>
      <c r="E5" s="1800"/>
      <c r="F5" s="1801"/>
      <c r="G5" s="1802" t="s">
        <v>188</v>
      </c>
      <c r="H5" s="1802" t="s">
        <v>189</v>
      </c>
      <c r="I5" s="1804" t="s">
        <v>190</v>
      </c>
    </row>
    <row r="6" spans="1:15" ht="39.75" customHeight="1" thickBot="1">
      <c r="A6" s="1774"/>
      <c r="B6" s="1798"/>
      <c r="C6" s="926" t="s">
        <v>0</v>
      </c>
      <c r="D6" s="926" t="s">
        <v>191</v>
      </c>
      <c r="E6" s="926" t="s">
        <v>192</v>
      </c>
      <c r="F6" s="927" t="s">
        <v>1187</v>
      </c>
      <c r="G6" s="1803"/>
      <c r="H6" s="1803"/>
      <c r="I6" s="1805"/>
      <c r="L6" s="535" t="s">
        <v>187</v>
      </c>
      <c r="M6" s="535" t="s">
        <v>1192</v>
      </c>
      <c r="N6"/>
      <c r="O6"/>
    </row>
    <row r="7" spans="1:15" ht="18" customHeight="1">
      <c r="A7" s="974">
        <v>2001</v>
      </c>
      <c r="B7" s="975">
        <v>340847</v>
      </c>
      <c r="C7" s="975">
        <v>170688</v>
      </c>
      <c r="D7" s="975">
        <v>75947</v>
      </c>
      <c r="E7" s="975">
        <v>41737</v>
      </c>
      <c r="F7" s="975">
        <v>53003</v>
      </c>
      <c r="G7" s="975">
        <v>2152</v>
      </c>
      <c r="H7" s="975">
        <v>154000</v>
      </c>
      <c r="I7" s="976">
        <v>14007</v>
      </c>
      <c r="K7" s="1"/>
      <c r="L7" s="530">
        <f>+C7</f>
        <v>170688</v>
      </c>
      <c r="M7" s="530">
        <f>+SUM(G7:I7)</f>
        <v>170159</v>
      </c>
      <c r="N7"/>
      <c r="O7"/>
    </row>
    <row r="8" spans="1:15" ht="18" customHeight="1">
      <c r="A8" s="977">
        <v>2002</v>
      </c>
      <c r="B8" s="978">
        <v>331552</v>
      </c>
      <c r="C8" s="978">
        <v>171790</v>
      </c>
      <c r="D8" s="979">
        <v>76899</v>
      </c>
      <c r="E8" s="979">
        <v>40511</v>
      </c>
      <c r="F8" s="979">
        <v>54380</v>
      </c>
      <c r="G8" s="978">
        <v>2046</v>
      </c>
      <c r="H8" s="978">
        <v>143554</v>
      </c>
      <c r="I8" s="980">
        <v>14161</v>
      </c>
      <c r="K8" s="1"/>
      <c r="L8" s="530">
        <f t="shared" ref="L8:L24" si="0">+C8</f>
        <v>171790</v>
      </c>
      <c r="M8" s="530">
        <f t="shared" ref="M8:M24" si="1">+SUM(G8:I8)</f>
        <v>159761</v>
      </c>
    </row>
    <row r="9" spans="1:15" ht="18" customHeight="1">
      <c r="A9" s="977">
        <v>2003</v>
      </c>
      <c r="B9" s="978">
        <v>341374</v>
      </c>
      <c r="C9" s="978">
        <v>179462</v>
      </c>
      <c r="D9" s="979">
        <v>80593</v>
      </c>
      <c r="E9" s="979">
        <v>40996</v>
      </c>
      <c r="F9" s="979">
        <v>57873</v>
      </c>
      <c r="G9" s="978">
        <v>1978</v>
      </c>
      <c r="H9" s="978">
        <v>145531</v>
      </c>
      <c r="I9" s="980">
        <v>14403</v>
      </c>
      <c r="K9" s="1"/>
      <c r="L9" s="530">
        <f t="shared" si="0"/>
        <v>179462</v>
      </c>
      <c r="M9" s="530">
        <f t="shared" si="1"/>
        <v>161912</v>
      </c>
    </row>
    <row r="10" spans="1:15" ht="18" customHeight="1">
      <c r="A10" s="977">
        <v>2004</v>
      </c>
      <c r="B10" s="978">
        <v>362704</v>
      </c>
      <c r="C10" s="978">
        <v>204383</v>
      </c>
      <c r="D10" s="979">
        <v>89407</v>
      </c>
      <c r="E10" s="979">
        <v>50323</v>
      </c>
      <c r="F10" s="979">
        <v>64654</v>
      </c>
      <c r="G10" s="978">
        <v>1957</v>
      </c>
      <c r="H10" s="978">
        <v>141896</v>
      </c>
      <c r="I10" s="980">
        <v>14469</v>
      </c>
      <c r="K10" s="1"/>
      <c r="L10" s="530">
        <f t="shared" si="0"/>
        <v>204383</v>
      </c>
      <c r="M10" s="530">
        <f t="shared" si="1"/>
        <v>158322</v>
      </c>
    </row>
    <row r="11" spans="1:15" ht="18" customHeight="1">
      <c r="A11" s="977">
        <v>2005</v>
      </c>
      <c r="B11" s="978">
        <v>433138</v>
      </c>
      <c r="C11" s="978">
        <v>278885</v>
      </c>
      <c r="D11" s="979">
        <v>123458</v>
      </c>
      <c r="E11" s="979">
        <v>70947</v>
      </c>
      <c r="F11" s="979">
        <v>84480</v>
      </c>
      <c r="G11" s="978">
        <v>1922</v>
      </c>
      <c r="H11" s="978">
        <v>137439</v>
      </c>
      <c r="I11" s="980">
        <v>14891</v>
      </c>
      <c r="K11" s="1"/>
      <c r="L11" s="530">
        <f t="shared" si="0"/>
        <v>278885</v>
      </c>
      <c r="M11" s="530">
        <f t="shared" si="1"/>
        <v>154252</v>
      </c>
    </row>
    <row r="12" spans="1:15" ht="18" customHeight="1">
      <c r="A12" s="977">
        <v>2006</v>
      </c>
      <c r="B12" s="979">
        <v>503495</v>
      </c>
      <c r="C12" s="979">
        <v>347223</v>
      </c>
      <c r="D12" s="979">
        <v>154694</v>
      </c>
      <c r="E12" s="979">
        <v>86546</v>
      </c>
      <c r="F12" s="979">
        <v>105983</v>
      </c>
      <c r="G12" s="978">
        <v>1942</v>
      </c>
      <c r="H12" s="978">
        <v>135304</v>
      </c>
      <c r="I12" s="980">
        <v>19025</v>
      </c>
      <c r="K12" s="1"/>
      <c r="L12" s="530">
        <f t="shared" si="0"/>
        <v>347223</v>
      </c>
      <c r="M12" s="530">
        <f t="shared" si="1"/>
        <v>156271</v>
      </c>
    </row>
    <row r="13" spans="1:15" ht="18" customHeight="1">
      <c r="A13" s="981">
        <v>2007</v>
      </c>
      <c r="B13" s="979">
        <v>584099</v>
      </c>
      <c r="C13" s="979">
        <v>430747</v>
      </c>
      <c r="D13" s="979">
        <v>201477</v>
      </c>
      <c r="E13" s="979">
        <v>92652</v>
      </c>
      <c r="F13" s="979">
        <v>136619</v>
      </c>
      <c r="G13" s="978">
        <v>1912</v>
      </c>
      <c r="H13" s="978">
        <v>131646</v>
      </c>
      <c r="I13" s="980">
        <v>19794</v>
      </c>
      <c r="K13" s="1"/>
      <c r="L13" s="530">
        <f t="shared" si="0"/>
        <v>430747</v>
      </c>
      <c r="M13" s="530">
        <f t="shared" si="1"/>
        <v>153352</v>
      </c>
    </row>
    <row r="14" spans="1:15" ht="18" customHeight="1">
      <c r="A14" s="981">
        <v>2008</v>
      </c>
      <c r="B14" s="979">
        <v>673542</v>
      </c>
      <c r="C14" s="979">
        <v>526978</v>
      </c>
      <c r="D14" s="979">
        <v>264311</v>
      </c>
      <c r="E14" s="979">
        <v>81503</v>
      </c>
      <c r="F14" s="979">
        <v>181164</v>
      </c>
      <c r="G14" s="979">
        <v>1881</v>
      </c>
      <c r="H14" s="979">
        <v>124368</v>
      </c>
      <c r="I14" s="982">
        <v>20316</v>
      </c>
      <c r="K14" s="1"/>
      <c r="L14" s="530">
        <f t="shared" si="0"/>
        <v>526978</v>
      </c>
      <c r="M14" s="530">
        <f t="shared" si="1"/>
        <v>146565</v>
      </c>
    </row>
    <row r="15" spans="1:15" ht="18" customHeight="1">
      <c r="A15" s="977">
        <v>2009</v>
      </c>
      <c r="B15" s="979">
        <v>819336</v>
      </c>
      <c r="C15" s="979">
        <v>678684</v>
      </c>
      <c r="D15" s="979">
        <v>372715</v>
      </c>
      <c r="E15" s="979">
        <v>71065</v>
      </c>
      <c r="F15" s="979">
        <v>234904</v>
      </c>
      <c r="G15" s="979">
        <v>1871</v>
      </c>
      <c r="H15" s="979">
        <v>118158</v>
      </c>
      <c r="I15" s="982">
        <v>20623</v>
      </c>
      <c r="K15" s="1"/>
      <c r="L15" s="530">
        <f t="shared" si="0"/>
        <v>678684</v>
      </c>
      <c r="M15" s="530">
        <f t="shared" si="1"/>
        <v>140652</v>
      </c>
    </row>
    <row r="16" spans="1:15" ht="18" customHeight="1">
      <c r="A16" s="977">
        <v>2010</v>
      </c>
      <c r="B16" s="979">
        <v>979952</v>
      </c>
      <c r="C16" s="979">
        <v>843222</v>
      </c>
      <c r="D16" s="979">
        <v>504946</v>
      </c>
      <c r="E16" s="979">
        <v>56534</v>
      </c>
      <c r="F16" s="979">
        <v>281741</v>
      </c>
      <c r="G16" s="979">
        <v>1847</v>
      </c>
      <c r="H16" s="979">
        <v>114028</v>
      </c>
      <c r="I16" s="982">
        <v>20855</v>
      </c>
      <c r="K16" s="1"/>
      <c r="L16" s="530">
        <f t="shared" si="0"/>
        <v>843222</v>
      </c>
      <c r="M16" s="530">
        <f t="shared" si="1"/>
        <v>136730</v>
      </c>
    </row>
    <row r="17" spans="1:13" ht="18" customHeight="1">
      <c r="A17" s="977">
        <v>2011</v>
      </c>
      <c r="B17" s="979">
        <v>1134748</v>
      </c>
      <c r="C17" s="979">
        <v>1002631</v>
      </c>
      <c r="D17" s="979">
        <v>654735</v>
      </c>
      <c r="E17" s="979">
        <v>45814</v>
      </c>
      <c r="F17" s="979">
        <v>302082</v>
      </c>
      <c r="G17" s="979">
        <v>1820</v>
      </c>
      <c r="H17" s="979">
        <v>109202</v>
      </c>
      <c r="I17" s="982">
        <v>21095</v>
      </c>
      <c r="L17" s="530">
        <f t="shared" si="0"/>
        <v>1002631</v>
      </c>
      <c r="M17" s="530">
        <f t="shared" si="1"/>
        <v>132117</v>
      </c>
    </row>
    <row r="18" spans="1:13" ht="18" customHeight="1">
      <c r="A18" s="977">
        <v>2012</v>
      </c>
      <c r="B18" s="979">
        <v>1279343</v>
      </c>
      <c r="C18" s="979">
        <v>1151713</v>
      </c>
      <c r="D18" s="979">
        <v>795775</v>
      </c>
      <c r="E18" s="979">
        <v>37333</v>
      </c>
      <c r="F18" s="979">
        <v>318605</v>
      </c>
      <c r="G18" s="979">
        <v>1765</v>
      </c>
      <c r="H18" s="979">
        <v>104488</v>
      </c>
      <c r="I18" s="982">
        <v>21377</v>
      </c>
      <c r="L18" s="530">
        <f t="shared" si="0"/>
        <v>1151713</v>
      </c>
      <c r="M18" s="530">
        <f t="shared" si="1"/>
        <v>127630</v>
      </c>
    </row>
    <row r="19" spans="1:13" ht="18" customHeight="1">
      <c r="A19" s="977">
        <v>2013</v>
      </c>
      <c r="B19" s="979">
        <v>1399185</v>
      </c>
      <c r="C19" s="979">
        <v>1277482</v>
      </c>
      <c r="D19" s="979">
        <v>917394</v>
      </c>
      <c r="E19" s="979">
        <v>29654</v>
      </c>
      <c r="F19" s="979">
        <v>330434</v>
      </c>
      <c r="G19" s="979">
        <v>1707</v>
      </c>
      <c r="H19" s="979">
        <v>98335</v>
      </c>
      <c r="I19" s="982">
        <v>21662</v>
      </c>
      <c r="L19" s="530">
        <f t="shared" si="0"/>
        <v>1277482</v>
      </c>
      <c r="M19" s="530">
        <f t="shared" si="1"/>
        <v>121704</v>
      </c>
    </row>
    <row r="20" spans="1:13" ht="18" customHeight="1">
      <c r="A20" s="977">
        <v>2014</v>
      </c>
      <c r="B20" s="979">
        <v>1495370</v>
      </c>
      <c r="C20" s="979">
        <v>1378747</v>
      </c>
      <c r="D20" s="979">
        <v>1018165</v>
      </c>
      <c r="E20" s="979">
        <v>23816</v>
      </c>
      <c r="F20" s="979">
        <v>336766</v>
      </c>
      <c r="G20" s="979">
        <v>1670</v>
      </c>
      <c r="H20" s="979">
        <v>93066</v>
      </c>
      <c r="I20" s="982">
        <v>21887</v>
      </c>
      <c r="L20" s="530">
        <f t="shared" si="0"/>
        <v>1378747</v>
      </c>
      <c r="M20" s="530">
        <f t="shared" si="1"/>
        <v>116623</v>
      </c>
    </row>
    <row r="21" spans="1:13" ht="18" customHeight="1">
      <c r="A21" s="977">
        <v>2015</v>
      </c>
      <c r="B21" s="979">
        <v>1521685</v>
      </c>
      <c r="C21" s="983">
        <v>1409012</v>
      </c>
      <c r="D21" s="983">
        <v>1058835</v>
      </c>
      <c r="E21" s="983">
        <v>17296</v>
      </c>
      <c r="F21" s="983">
        <v>332880</v>
      </c>
      <c r="G21" s="983">
        <v>2854</v>
      </c>
      <c r="H21" s="979">
        <v>87789</v>
      </c>
      <c r="I21" s="984">
        <v>22030</v>
      </c>
      <c r="L21" s="530">
        <f t="shared" si="0"/>
        <v>1409012</v>
      </c>
      <c r="M21" s="530">
        <f t="shared" si="1"/>
        <v>112673</v>
      </c>
    </row>
    <row r="22" spans="1:13" ht="18" customHeight="1">
      <c r="A22" s="977">
        <v>2016</v>
      </c>
      <c r="B22" s="979">
        <v>1494911</v>
      </c>
      <c r="C22" s="979">
        <v>1390872</v>
      </c>
      <c r="D22" s="979">
        <v>1059616</v>
      </c>
      <c r="E22" s="979">
        <v>11724</v>
      </c>
      <c r="F22" s="979">
        <v>319532</v>
      </c>
      <c r="G22" s="979">
        <v>4910</v>
      </c>
      <c r="H22" s="979">
        <v>76988</v>
      </c>
      <c r="I22" s="982">
        <v>22141</v>
      </c>
      <c r="L22" s="530">
        <f t="shared" si="0"/>
        <v>1390872</v>
      </c>
      <c r="M22" s="530">
        <f t="shared" si="1"/>
        <v>104039</v>
      </c>
    </row>
    <row r="23" spans="1:13" ht="18" customHeight="1">
      <c r="A23" s="977">
        <v>2017</v>
      </c>
      <c r="B23" s="985">
        <v>1488860</v>
      </c>
      <c r="C23" s="979">
        <v>1390560</v>
      </c>
      <c r="D23" s="979">
        <v>1073921</v>
      </c>
      <c r="E23" s="979">
        <v>6096</v>
      </c>
      <c r="F23" s="979">
        <v>310543</v>
      </c>
      <c r="G23" s="979">
        <v>6297</v>
      </c>
      <c r="H23" s="979">
        <v>69791</v>
      </c>
      <c r="I23" s="982">
        <v>22211</v>
      </c>
      <c r="L23" s="530">
        <f t="shared" si="0"/>
        <v>1390560</v>
      </c>
      <c r="M23" s="530">
        <f t="shared" si="1"/>
        <v>98299</v>
      </c>
    </row>
    <row r="24" spans="1:13" ht="18" customHeight="1">
      <c r="A24" s="986">
        <v>43344</v>
      </c>
      <c r="B24" s="979">
        <v>1454163</v>
      </c>
      <c r="C24" s="979">
        <v>1357015</v>
      </c>
      <c r="D24" s="979">
        <v>1047701</v>
      </c>
      <c r="E24" s="979">
        <v>2478</v>
      </c>
      <c r="F24" s="979">
        <v>306836</v>
      </c>
      <c r="G24" s="979">
        <v>8898</v>
      </c>
      <c r="H24" s="979">
        <v>66037</v>
      </c>
      <c r="I24" s="982">
        <v>22213</v>
      </c>
      <c r="L24" s="530">
        <f t="shared" si="0"/>
        <v>1357015</v>
      </c>
      <c r="M24" s="530">
        <f t="shared" si="1"/>
        <v>97148</v>
      </c>
    </row>
    <row r="25" spans="1:13" ht="14.85" customHeight="1">
      <c r="A25" s="314"/>
      <c r="B25" s="227"/>
      <c r="C25" s="227"/>
      <c r="D25" s="227"/>
      <c r="E25" s="227"/>
      <c r="F25" s="227"/>
      <c r="G25" s="227"/>
      <c r="H25" s="227"/>
      <c r="I25" s="227"/>
    </row>
    <row r="26" spans="1:13" ht="14.85" customHeight="1">
      <c r="B26" s="317"/>
      <c r="C26" s="317"/>
      <c r="D26" s="317"/>
      <c r="E26" s="317"/>
      <c r="F26" s="317"/>
      <c r="G26" s="315"/>
      <c r="H26" s="315"/>
      <c r="I26" s="315"/>
    </row>
    <row r="27" spans="1:13" ht="14.85" customHeight="1">
      <c r="B27" s="319"/>
      <c r="C27" s="319"/>
      <c r="D27" s="319"/>
      <c r="E27" s="319"/>
      <c r="F27" s="319"/>
      <c r="G27" s="316"/>
      <c r="H27" s="316"/>
      <c r="I27" s="316"/>
    </row>
    <row r="28" spans="1:13" ht="16.5" customHeight="1">
      <c r="B28" s="126"/>
      <c r="C28" s="126"/>
      <c r="D28" s="126"/>
      <c r="E28" s="126"/>
      <c r="F28" s="126"/>
      <c r="G28" s="126"/>
    </row>
    <row r="30" spans="1:13">
      <c r="A30" s="9"/>
      <c r="B30" s="9"/>
      <c r="C30" s="9"/>
      <c r="D30" s="9"/>
      <c r="E30" s="9"/>
      <c r="F30" s="9"/>
      <c r="G30" s="9"/>
      <c r="H30" s="9"/>
      <c r="I30" s="9"/>
    </row>
    <row r="49" spans="1:1">
      <c r="A49" s="276" t="s">
        <v>104</v>
      </c>
    </row>
    <row r="50" spans="1:1">
      <c r="A50" s="318" t="s">
        <v>520</v>
      </c>
    </row>
    <row r="51" spans="1:1">
      <c r="A51" s="318"/>
    </row>
    <row r="52" spans="1:1">
      <c r="A52" s="104" t="s">
        <v>193</v>
      </c>
    </row>
  </sheetData>
  <sheetProtection algorithmName="SHA-512" hashValue="CqEr4bb0wmI0QxJAORDVPLvu8lT9n3gsUxLaboh8DMR1knB4ZM3Qk4+7i9DK9e8ysVfPYz3XGd5ezmWvFUXfVw==" saltValue="mSFO1Pc2loEslGpgTPtgzw==" spinCount="100000" sheet="1" objects="1" scenarios="1"/>
  <mergeCells count="7">
    <mergeCell ref="A4:A6"/>
    <mergeCell ref="B4:B6"/>
    <mergeCell ref="C4:I4"/>
    <mergeCell ref="C5:F5"/>
    <mergeCell ref="G5:G6"/>
    <mergeCell ref="H5:H6"/>
    <mergeCell ref="I5:I6"/>
  </mergeCells>
  <hyperlinks>
    <hyperlink ref="J1" location="Indice!A1" display="volver al índice"/>
  </hyperlinks>
  <printOptions horizontalCentered="1"/>
  <pageMargins left="0.70866141732283472" right="0.70866141732283472" top="0.74803149606299213" bottom="0.74803149606299213" header="0.31496062992125984" footer="0.31496062992125984"/>
  <pageSetup paperSize="9" scale="78" orientation="portrait" r:id="rId1"/>
  <ignoredErrors>
    <ignoredError sqref="M7:M24" formulaRange="1"/>
  </ignoredErrors>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33"/>
  <sheetViews>
    <sheetView showGridLines="0" zoomScaleNormal="100" workbookViewId="0"/>
  </sheetViews>
  <sheetFormatPr baseColWidth="10" defaultColWidth="11.44140625" defaultRowHeight="13.2"/>
  <cols>
    <col min="1" max="1" width="25" style="9" customWidth="1"/>
    <col min="2" max="9" width="11.88671875" style="9" customWidth="1"/>
    <col min="10" max="10" width="11.88671875" style="175" customWidth="1"/>
    <col min="11" max="11" width="8.109375" style="9" customWidth="1"/>
    <col min="12" max="16384" width="11.44140625" style="9"/>
  </cols>
  <sheetData>
    <row r="1" spans="1:11" ht="24" customHeight="1" thickTop="1" thickBot="1">
      <c r="A1" s="993" t="s">
        <v>636</v>
      </c>
      <c r="B1" s="994"/>
      <c r="C1" s="994"/>
      <c r="D1" s="994"/>
      <c r="E1" s="994"/>
      <c r="F1" s="994"/>
      <c r="G1" s="994"/>
      <c r="H1" s="994"/>
      <c r="I1" s="994"/>
      <c r="J1" s="1333"/>
      <c r="K1" s="383" t="s">
        <v>285</v>
      </c>
    </row>
    <row r="2" spans="1:11">
      <c r="A2" s="919"/>
      <c r="B2" s="919"/>
      <c r="C2" s="919"/>
      <c r="D2" s="919"/>
      <c r="E2" s="919"/>
      <c r="F2" s="919"/>
      <c r="G2" s="919"/>
      <c r="H2" s="919"/>
      <c r="I2" s="919"/>
      <c r="J2" s="995"/>
    </row>
    <row r="3" spans="1:11" ht="19.5" customHeight="1" thickBot="1">
      <c r="A3" s="923"/>
      <c r="B3" s="178"/>
      <c r="C3" s="178"/>
      <c r="D3" s="178"/>
      <c r="E3" s="178"/>
      <c r="F3" s="178"/>
      <c r="G3" s="178"/>
      <c r="H3" s="178"/>
      <c r="I3" s="178"/>
      <c r="J3" s="996"/>
    </row>
    <row r="4" spans="1:11" ht="26.25" customHeight="1" thickBot="1">
      <c r="A4" s="997"/>
      <c r="B4" s="998">
        <v>40513</v>
      </c>
      <c r="C4" s="998">
        <v>40878</v>
      </c>
      <c r="D4" s="998">
        <v>41244</v>
      </c>
      <c r="E4" s="998">
        <v>41609</v>
      </c>
      <c r="F4" s="998">
        <v>41974</v>
      </c>
      <c r="G4" s="998">
        <v>42339</v>
      </c>
      <c r="H4" s="998">
        <v>42705</v>
      </c>
      <c r="I4" s="998">
        <v>43070</v>
      </c>
      <c r="J4" s="999">
        <v>43344</v>
      </c>
      <c r="K4" s="174"/>
    </row>
    <row r="5" spans="1:11" ht="23.25" customHeight="1">
      <c r="A5" s="988" t="s">
        <v>159</v>
      </c>
      <c r="B5" s="989">
        <v>1056347</v>
      </c>
      <c r="C5" s="989">
        <v>1194985</v>
      </c>
      <c r="D5" s="989">
        <v>1346163</v>
      </c>
      <c r="E5" s="989">
        <v>1450140</v>
      </c>
      <c r="F5" s="989">
        <v>1540994</v>
      </c>
      <c r="G5" s="989">
        <v>1514840</v>
      </c>
      <c r="H5" s="989">
        <v>1488788</v>
      </c>
      <c r="I5" s="989">
        <v>1469412</v>
      </c>
      <c r="J5" s="990">
        <v>1454163</v>
      </c>
      <c r="K5" s="177"/>
    </row>
    <row r="6" spans="1:11" ht="22.5" customHeight="1" thickBot="1">
      <c r="A6" s="1329" t="s">
        <v>160</v>
      </c>
      <c r="B6" s="1330"/>
      <c r="C6" s="1331"/>
      <c r="D6" s="1331"/>
      <c r="E6" s="1331"/>
      <c r="F6" s="1331"/>
      <c r="G6" s="1331"/>
      <c r="H6" s="1331"/>
      <c r="I6" s="1331"/>
      <c r="J6" s="1332"/>
    </row>
    <row r="7" spans="1:11" ht="18" customHeight="1">
      <c r="A7" s="1327" t="s">
        <v>194</v>
      </c>
      <c r="B7" s="1328">
        <v>28864</v>
      </c>
      <c r="C7" s="1328">
        <v>32506</v>
      </c>
      <c r="D7" s="1328">
        <v>33811</v>
      </c>
      <c r="E7" s="1328">
        <v>35123</v>
      </c>
      <c r="F7" s="1328">
        <v>36352</v>
      </c>
      <c r="G7" s="943">
        <v>36025</v>
      </c>
      <c r="H7" s="943">
        <v>34237</v>
      </c>
      <c r="I7" s="943">
        <v>33137</v>
      </c>
      <c r="J7" s="800">
        <v>32614</v>
      </c>
    </row>
    <row r="8" spans="1:11" ht="18" customHeight="1">
      <c r="A8" s="991" t="s">
        <v>161</v>
      </c>
      <c r="B8" s="985">
        <v>283799</v>
      </c>
      <c r="C8" s="985">
        <v>313247</v>
      </c>
      <c r="D8" s="985">
        <v>347107</v>
      </c>
      <c r="E8" s="985">
        <v>368386</v>
      </c>
      <c r="F8" s="985">
        <v>387617</v>
      </c>
      <c r="G8" s="932">
        <v>385181</v>
      </c>
      <c r="H8" s="932">
        <v>385691</v>
      </c>
      <c r="I8" s="932">
        <v>380043</v>
      </c>
      <c r="J8" s="797">
        <v>376758</v>
      </c>
    </row>
    <row r="9" spans="1:11" ht="18" customHeight="1">
      <c r="A9" s="991" t="s">
        <v>162</v>
      </c>
      <c r="B9" s="985">
        <v>15891</v>
      </c>
      <c r="C9" s="985">
        <v>18265</v>
      </c>
      <c r="D9" s="985">
        <v>20453</v>
      </c>
      <c r="E9" s="985">
        <v>21864</v>
      </c>
      <c r="F9" s="985">
        <v>23265</v>
      </c>
      <c r="G9" s="932">
        <v>22823</v>
      </c>
      <c r="H9" s="932">
        <v>22609</v>
      </c>
      <c r="I9" s="932">
        <v>22032</v>
      </c>
      <c r="J9" s="797">
        <v>21739</v>
      </c>
    </row>
    <row r="10" spans="1:11" ht="18" customHeight="1">
      <c r="A10" s="992" t="s">
        <v>163</v>
      </c>
      <c r="B10" s="985">
        <v>74347</v>
      </c>
      <c r="C10" s="985">
        <v>83736</v>
      </c>
      <c r="D10" s="985">
        <v>97956</v>
      </c>
      <c r="E10" s="985">
        <v>105599</v>
      </c>
      <c r="F10" s="985">
        <v>110707</v>
      </c>
      <c r="G10" s="932">
        <v>108992</v>
      </c>
      <c r="H10" s="932">
        <v>106908</v>
      </c>
      <c r="I10" s="932">
        <v>106801</v>
      </c>
      <c r="J10" s="797">
        <v>105612</v>
      </c>
    </row>
    <row r="11" spans="1:11" ht="18" customHeight="1">
      <c r="A11" s="991" t="s">
        <v>164</v>
      </c>
      <c r="B11" s="985">
        <v>8045</v>
      </c>
      <c r="C11" s="985">
        <v>9153</v>
      </c>
      <c r="D11" s="985">
        <v>10319</v>
      </c>
      <c r="E11" s="985">
        <v>11634</v>
      </c>
      <c r="F11" s="985">
        <v>13021</v>
      </c>
      <c r="G11" s="932">
        <v>13425</v>
      </c>
      <c r="H11" s="932">
        <v>13066</v>
      </c>
      <c r="I11" s="932">
        <v>12789</v>
      </c>
      <c r="J11" s="797">
        <v>12670</v>
      </c>
    </row>
    <row r="12" spans="1:11" ht="18" customHeight="1">
      <c r="A12" s="992" t="s">
        <v>165</v>
      </c>
      <c r="B12" s="985">
        <v>66733</v>
      </c>
      <c r="C12" s="985">
        <v>77342</v>
      </c>
      <c r="D12" s="985">
        <v>88946</v>
      </c>
      <c r="E12" s="985">
        <v>94247</v>
      </c>
      <c r="F12" s="985">
        <v>103121</v>
      </c>
      <c r="G12" s="932">
        <v>100998</v>
      </c>
      <c r="H12" s="932">
        <v>99679</v>
      </c>
      <c r="I12" s="932">
        <v>99814</v>
      </c>
      <c r="J12" s="797">
        <v>98665</v>
      </c>
    </row>
    <row r="13" spans="1:11" ht="18" customHeight="1">
      <c r="A13" s="992" t="s">
        <v>166</v>
      </c>
      <c r="B13" s="985">
        <v>47298</v>
      </c>
      <c r="C13" s="985">
        <v>55732</v>
      </c>
      <c r="D13" s="985">
        <v>65138</v>
      </c>
      <c r="E13" s="985">
        <v>71438</v>
      </c>
      <c r="F13" s="985">
        <v>78853</v>
      </c>
      <c r="G13" s="932">
        <v>76839</v>
      </c>
      <c r="H13" s="932">
        <v>74848</v>
      </c>
      <c r="I13" s="932">
        <v>73234</v>
      </c>
      <c r="J13" s="797">
        <v>72412</v>
      </c>
    </row>
    <row r="14" spans="1:11" ht="18" customHeight="1">
      <c r="A14" s="991" t="s">
        <v>167</v>
      </c>
      <c r="B14" s="985">
        <v>37229</v>
      </c>
      <c r="C14" s="985">
        <v>41580</v>
      </c>
      <c r="D14" s="985">
        <v>47330</v>
      </c>
      <c r="E14" s="985">
        <v>51033</v>
      </c>
      <c r="F14" s="985">
        <v>54273</v>
      </c>
      <c r="G14" s="932">
        <v>53058</v>
      </c>
      <c r="H14" s="932">
        <v>52525</v>
      </c>
      <c r="I14" s="932">
        <v>51293</v>
      </c>
      <c r="J14" s="797">
        <v>50587</v>
      </c>
    </row>
    <row r="15" spans="1:11" ht="18" customHeight="1">
      <c r="A15" s="991" t="s">
        <v>168</v>
      </c>
      <c r="B15" s="985">
        <v>40366</v>
      </c>
      <c r="C15" s="985">
        <v>47934</v>
      </c>
      <c r="D15" s="985">
        <v>56304</v>
      </c>
      <c r="E15" s="985">
        <v>58626</v>
      </c>
      <c r="F15" s="985">
        <v>58803</v>
      </c>
      <c r="G15" s="932">
        <v>56581</v>
      </c>
      <c r="H15" s="932">
        <v>54005</v>
      </c>
      <c r="I15" s="932">
        <v>52492</v>
      </c>
      <c r="J15" s="797">
        <v>51656</v>
      </c>
    </row>
    <row r="16" spans="1:11" ht="18" customHeight="1">
      <c r="A16" s="991" t="s">
        <v>169</v>
      </c>
      <c r="B16" s="985">
        <v>25305</v>
      </c>
      <c r="C16" s="985">
        <v>28303</v>
      </c>
      <c r="D16" s="985">
        <v>31470</v>
      </c>
      <c r="E16" s="985">
        <v>34454</v>
      </c>
      <c r="F16" s="985">
        <v>36139</v>
      </c>
      <c r="G16" s="932">
        <v>35905</v>
      </c>
      <c r="H16" s="932">
        <v>34831</v>
      </c>
      <c r="I16" s="932">
        <v>34034</v>
      </c>
      <c r="J16" s="797">
        <v>33596</v>
      </c>
    </row>
    <row r="17" spans="1:11" ht="18" customHeight="1">
      <c r="A17" s="991" t="s">
        <v>170</v>
      </c>
      <c r="B17" s="985">
        <v>14072</v>
      </c>
      <c r="C17" s="985">
        <v>14300</v>
      </c>
      <c r="D17" s="985">
        <v>14773</v>
      </c>
      <c r="E17" s="985">
        <v>15148</v>
      </c>
      <c r="F17" s="985">
        <v>15940</v>
      </c>
      <c r="G17" s="932">
        <v>15572</v>
      </c>
      <c r="H17" s="932">
        <v>15075</v>
      </c>
      <c r="I17" s="932">
        <v>14706</v>
      </c>
      <c r="J17" s="797">
        <v>14450</v>
      </c>
    </row>
    <row r="18" spans="1:11" ht="18" customHeight="1">
      <c r="A18" s="991" t="s">
        <v>171</v>
      </c>
      <c r="B18" s="985">
        <v>16216</v>
      </c>
      <c r="C18" s="985">
        <v>17926</v>
      </c>
      <c r="D18" s="985">
        <v>20541</v>
      </c>
      <c r="E18" s="985">
        <v>21752</v>
      </c>
      <c r="F18" s="985">
        <v>23316</v>
      </c>
      <c r="G18" s="932">
        <v>22257</v>
      </c>
      <c r="H18" s="932">
        <v>21537</v>
      </c>
      <c r="I18" s="932">
        <v>20923</v>
      </c>
      <c r="J18" s="797">
        <v>20525</v>
      </c>
    </row>
    <row r="19" spans="1:11" ht="18" customHeight="1">
      <c r="A19" s="992" t="s">
        <v>172</v>
      </c>
      <c r="B19" s="985">
        <v>31389</v>
      </c>
      <c r="C19" s="985">
        <v>36997</v>
      </c>
      <c r="D19" s="985">
        <v>43106</v>
      </c>
      <c r="E19" s="985">
        <v>50657</v>
      </c>
      <c r="F19" s="985">
        <v>55376</v>
      </c>
      <c r="G19" s="932">
        <v>53981</v>
      </c>
      <c r="H19" s="932">
        <v>52527</v>
      </c>
      <c r="I19" s="932">
        <v>52706</v>
      </c>
      <c r="J19" s="797">
        <v>52130</v>
      </c>
    </row>
    <row r="20" spans="1:11" ht="18" customHeight="1">
      <c r="A20" s="992" t="s">
        <v>173</v>
      </c>
      <c r="B20" s="985">
        <v>67816</v>
      </c>
      <c r="C20" s="985">
        <v>78727</v>
      </c>
      <c r="D20" s="985">
        <v>88390</v>
      </c>
      <c r="E20" s="985">
        <v>96768</v>
      </c>
      <c r="F20" s="985">
        <v>101805</v>
      </c>
      <c r="G20" s="932">
        <v>98363</v>
      </c>
      <c r="H20" s="932">
        <v>96235</v>
      </c>
      <c r="I20" s="932">
        <v>95846</v>
      </c>
      <c r="J20" s="797">
        <v>94426</v>
      </c>
    </row>
    <row r="21" spans="1:11" ht="18" customHeight="1">
      <c r="A21" s="992" t="s">
        <v>174</v>
      </c>
      <c r="B21" s="985">
        <v>10194</v>
      </c>
      <c r="C21" s="985">
        <v>11831</v>
      </c>
      <c r="D21" s="985">
        <v>13151</v>
      </c>
      <c r="E21" s="985">
        <v>14157</v>
      </c>
      <c r="F21" s="985">
        <v>15326</v>
      </c>
      <c r="G21" s="932">
        <v>15688</v>
      </c>
      <c r="H21" s="932">
        <v>15150</v>
      </c>
      <c r="I21" s="932">
        <v>14707</v>
      </c>
      <c r="J21" s="797">
        <v>14505</v>
      </c>
    </row>
    <row r="22" spans="1:11" ht="18" customHeight="1">
      <c r="A22" s="991" t="s">
        <v>175</v>
      </c>
      <c r="B22" s="985">
        <v>13136</v>
      </c>
      <c r="C22" s="985">
        <v>15244</v>
      </c>
      <c r="D22" s="985">
        <v>16718</v>
      </c>
      <c r="E22" s="985">
        <v>18573</v>
      </c>
      <c r="F22" s="985">
        <v>20492</v>
      </c>
      <c r="G22" s="932">
        <v>20887</v>
      </c>
      <c r="H22" s="932">
        <v>20330</v>
      </c>
      <c r="I22" s="932">
        <v>20023</v>
      </c>
      <c r="J22" s="797">
        <v>19743</v>
      </c>
    </row>
    <row r="23" spans="1:11" ht="18" customHeight="1">
      <c r="A23" s="991" t="s">
        <v>176</v>
      </c>
      <c r="B23" s="985">
        <v>57360</v>
      </c>
      <c r="C23" s="985">
        <v>63417</v>
      </c>
      <c r="D23" s="985">
        <v>71071</v>
      </c>
      <c r="E23" s="985">
        <v>74183</v>
      </c>
      <c r="F23" s="985">
        <v>77581</v>
      </c>
      <c r="G23" s="932">
        <v>76163</v>
      </c>
      <c r="H23" s="932">
        <v>74121</v>
      </c>
      <c r="I23" s="932">
        <v>72796</v>
      </c>
      <c r="J23" s="797">
        <v>72056</v>
      </c>
    </row>
    <row r="24" spans="1:11" ht="18" customHeight="1">
      <c r="A24" s="992" t="s">
        <v>177</v>
      </c>
      <c r="B24" s="985">
        <v>29273</v>
      </c>
      <c r="C24" s="985">
        <v>31227</v>
      </c>
      <c r="D24" s="985">
        <v>33895</v>
      </c>
      <c r="E24" s="985">
        <v>35789</v>
      </c>
      <c r="F24" s="985">
        <v>37927</v>
      </c>
      <c r="G24" s="932">
        <v>35191</v>
      </c>
      <c r="H24" s="932">
        <v>33489</v>
      </c>
      <c r="I24" s="932">
        <v>32881</v>
      </c>
      <c r="J24" s="797">
        <v>32490</v>
      </c>
    </row>
    <row r="25" spans="1:11" ht="18" customHeight="1">
      <c r="A25" s="992" t="s">
        <v>178</v>
      </c>
      <c r="B25" s="985">
        <v>15404</v>
      </c>
      <c r="C25" s="985">
        <v>18251</v>
      </c>
      <c r="D25" s="985">
        <v>20849</v>
      </c>
      <c r="E25" s="985">
        <v>23311</v>
      </c>
      <c r="F25" s="985">
        <v>25156</v>
      </c>
      <c r="G25" s="932">
        <v>24137</v>
      </c>
      <c r="H25" s="932">
        <v>23061</v>
      </c>
      <c r="I25" s="932">
        <v>22710</v>
      </c>
      <c r="J25" s="797">
        <v>22515</v>
      </c>
    </row>
    <row r="26" spans="1:11" ht="18" customHeight="1">
      <c r="A26" s="992" t="s">
        <v>179</v>
      </c>
      <c r="B26" s="985">
        <v>3854</v>
      </c>
      <c r="C26" s="985">
        <v>4238</v>
      </c>
      <c r="D26" s="985">
        <v>4603</v>
      </c>
      <c r="E26" s="985">
        <v>4954</v>
      </c>
      <c r="F26" s="985">
        <v>5296</v>
      </c>
      <c r="G26" s="932">
        <v>5461</v>
      </c>
      <c r="H26" s="932">
        <v>5375</v>
      </c>
      <c r="I26" s="932">
        <v>5246</v>
      </c>
      <c r="J26" s="797">
        <v>5218</v>
      </c>
    </row>
    <row r="27" spans="1:11" ht="18" customHeight="1">
      <c r="A27" s="992" t="s">
        <v>180</v>
      </c>
      <c r="B27" s="985">
        <v>44406</v>
      </c>
      <c r="C27" s="985">
        <v>49338</v>
      </c>
      <c r="D27" s="985">
        <v>56228</v>
      </c>
      <c r="E27" s="985">
        <v>61265</v>
      </c>
      <c r="F27" s="985">
        <v>66924</v>
      </c>
      <c r="G27" s="932">
        <v>68514</v>
      </c>
      <c r="H27" s="932">
        <v>67490</v>
      </c>
      <c r="I27" s="932">
        <v>67925</v>
      </c>
      <c r="J27" s="797">
        <v>67013</v>
      </c>
      <c r="K27" s="5"/>
    </row>
    <row r="28" spans="1:11" ht="18" customHeight="1">
      <c r="A28" s="992" t="s">
        <v>181</v>
      </c>
      <c r="B28" s="985">
        <v>51290</v>
      </c>
      <c r="C28" s="985">
        <v>65771</v>
      </c>
      <c r="D28" s="985">
        <v>78123</v>
      </c>
      <c r="E28" s="985">
        <v>90086</v>
      </c>
      <c r="F28" s="985">
        <v>99067</v>
      </c>
      <c r="G28" s="932">
        <v>98105</v>
      </c>
      <c r="H28" s="932">
        <v>98218</v>
      </c>
      <c r="I28" s="932">
        <v>97538</v>
      </c>
      <c r="J28" s="797">
        <v>96787</v>
      </c>
    </row>
    <row r="29" spans="1:11" ht="18" customHeight="1">
      <c r="A29" s="992" t="s">
        <v>182</v>
      </c>
      <c r="B29" s="985">
        <v>1585</v>
      </c>
      <c r="C29" s="985">
        <v>1690</v>
      </c>
      <c r="D29" s="985">
        <v>1738</v>
      </c>
      <c r="E29" s="985">
        <v>1860</v>
      </c>
      <c r="F29" s="985">
        <v>1952</v>
      </c>
      <c r="G29" s="932">
        <v>1932</v>
      </c>
      <c r="H29" s="932">
        <v>1902</v>
      </c>
      <c r="I29" s="932">
        <v>1910</v>
      </c>
      <c r="J29" s="797">
        <v>1889</v>
      </c>
    </row>
    <row r="30" spans="1:11" ht="18" customHeight="1">
      <c r="A30" s="992" t="s">
        <v>183</v>
      </c>
      <c r="B30" s="985">
        <v>72454</v>
      </c>
      <c r="C30" s="985">
        <v>78191</v>
      </c>
      <c r="D30" s="985">
        <v>84063</v>
      </c>
      <c r="E30" s="985">
        <v>89211</v>
      </c>
      <c r="F30" s="985">
        <v>92410</v>
      </c>
      <c r="G30" s="932">
        <v>88456</v>
      </c>
      <c r="H30" s="932">
        <v>85544</v>
      </c>
      <c r="I30" s="932">
        <v>83413</v>
      </c>
      <c r="J30" s="797">
        <v>82524</v>
      </c>
    </row>
    <row r="31" spans="1:11" ht="18" customHeight="1">
      <c r="A31" s="992" t="s">
        <v>195</v>
      </c>
      <c r="B31" s="985">
        <v>21</v>
      </c>
      <c r="C31" s="985">
        <v>39</v>
      </c>
      <c r="D31" s="985">
        <v>80</v>
      </c>
      <c r="E31" s="985">
        <v>22</v>
      </c>
      <c r="F31" s="985">
        <v>275</v>
      </c>
      <c r="G31" s="985">
        <v>306</v>
      </c>
      <c r="H31" s="932">
        <v>335</v>
      </c>
      <c r="I31" s="932">
        <v>413</v>
      </c>
      <c r="J31" s="797">
        <v>1583</v>
      </c>
      <c r="K31" s="5"/>
    </row>
    <row r="32" spans="1:11" ht="14.85" customHeight="1">
      <c r="A32" s="128"/>
      <c r="I32" s="321"/>
      <c r="J32" s="320"/>
    </row>
    <row r="33" spans="1:10" s="22" customFormat="1" ht="17.25" customHeight="1">
      <c r="A33" s="104" t="s">
        <v>193</v>
      </c>
      <c r="J33" s="176"/>
    </row>
  </sheetData>
  <sheetProtection algorithmName="SHA-512" hashValue="JaRo5Z8FvKKXGF9/6jdYJKXL0MsbOxdHfNXMYedaaa1MlSsI9NGDAOQO2g3m8UVb0xceivtaNeA3HR+zDM8jCQ==" saltValue="Q3KJeRXJHkuEyLDiXJsHRA==" spinCount="100000" sheet="1" objects="1" scenarios="1"/>
  <hyperlinks>
    <hyperlink ref="K1" location="Indice!A1" display="volver al índice"/>
  </hyperlinks>
  <pageMargins left="0.70866141732283472" right="0.70866141732283472" top="0.74803149606299213" bottom="0.74803149606299213" header="0.31496062992125984" footer="0.31496062992125984"/>
  <pageSetup paperSize="9" scale="67"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R63"/>
  <sheetViews>
    <sheetView showGridLines="0" workbookViewId="0">
      <selection activeCell="J1" sqref="J1"/>
    </sheetView>
  </sheetViews>
  <sheetFormatPr baseColWidth="10" defaultColWidth="11.44140625" defaultRowHeight="13.2"/>
  <cols>
    <col min="1" max="1" width="24.6640625" style="84" customWidth="1"/>
    <col min="2" max="8" width="11.6640625" style="84" customWidth="1"/>
    <col min="9" max="9" width="13.109375" style="84" customWidth="1"/>
    <col min="10" max="10" width="8.109375" style="84" customWidth="1"/>
    <col min="11" max="16384" width="11.44140625" style="84"/>
  </cols>
  <sheetData>
    <row r="1" spans="1:17" ht="24" customHeight="1" thickTop="1" thickBot="1">
      <c r="A1" s="924" t="s">
        <v>637</v>
      </c>
      <c r="B1" s="940"/>
      <c r="C1" s="940"/>
      <c r="D1" s="940"/>
      <c r="E1" s="940"/>
      <c r="F1" s="940"/>
      <c r="G1" s="940"/>
      <c r="H1" s="940"/>
      <c r="I1" s="941"/>
      <c r="J1" s="172" t="s">
        <v>285</v>
      </c>
    </row>
    <row r="2" spans="1:17" ht="14.25" customHeight="1">
      <c r="A2" s="178"/>
      <c r="B2" s="178"/>
      <c r="C2" s="178"/>
      <c r="D2" s="178"/>
      <c r="E2" s="919"/>
      <c r="F2" s="178"/>
      <c r="G2" s="919"/>
      <c r="H2" s="178"/>
      <c r="I2" s="178"/>
    </row>
    <row r="3" spans="1:17" ht="18.75" customHeight="1">
      <c r="A3" s="178"/>
      <c r="B3" s="178"/>
      <c r="C3" s="178"/>
      <c r="D3" s="178"/>
      <c r="E3" s="178"/>
      <c r="F3" s="178"/>
      <c r="G3" s="178"/>
      <c r="H3" s="178"/>
      <c r="I3" s="178"/>
    </row>
    <row r="4" spans="1:17" ht="19.5" customHeight="1" thickBot="1">
      <c r="A4" s="1004"/>
      <c r="B4" s="1797" t="s">
        <v>0</v>
      </c>
      <c r="C4" s="1762" t="s">
        <v>186</v>
      </c>
      <c r="D4" s="1763"/>
      <c r="E4" s="1763"/>
      <c r="F4" s="1763"/>
      <c r="G4" s="1763"/>
      <c r="H4" s="1763"/>
      <c r="I4" s="1763"/>
    </row>
    <row r="5" spans="1:17" ht="24" customHeight="1" thickBot="1">
      <c r="A5" s="1004"/>
      <c r="B5" s="1797"/>
      <c r="C5" s="1799" t="s">
        <v>187</v>
      </c>
      <c r="D5" s="1800"/>
      <c r="E5" s="1800"/>
      <c r="F5" s="1801"/>
      <c r="G5" s="1802" t="s">
        <v>188</v>
      </c>
      <c r="H5" s="1802" t="s">
        <v>189</v>
      </c>
      <c r="I5" s="1804" t="s">
        <v>380</v>
      </c>
    </row>
    <row r="6" spans="1:17" ht="42" customHeight="1" thickBot="1">
      <c r="A6" s="1005"/>
      <c r="B6" s="1798"/>
      <c r="C6" s="926" t="s">
        <v>0</v>
      </c>
      <c r="D6" s="926" t="s">
        <v>191</v>
      </c>
      <c r="E6" s="926" t="s">
        <v>192</v>
      </c>
      <c r="F6" s="956" t="s">
        <v>196</v>
      </c>
      <c r="G6" s="1803"/>
      <c r="H6" s="1803"/>
      <c r="I6" s="1805"/>
    </row>
    <row r="7" spans="1:17" ht="24" customHeight="1">
      <c r="A7" s="1338" t="s">
        <v>159</v>
      </c>
      <c r="B7" s="1334">
        <v>1454163</v>
      </c>
      <c r="C7" s="843">
        <v>1357015</v>
      </c>
      <c r="D7" s="843">
        <v>1047701</v>
      </c>
      <c r="E7" s="843">
        <v>2478</v>
      </c>
      <c r="F7" s="843">
        <v>306836</v>
      </c>
      <c r="G7" s="843">
        <v>8898</v>
      </c>
      <c r="H7" s="843">
        <v>66037</v>
      </c>
      <c r="I7" s="1000">
        <v>22213</v>
      </c>
      <c r="K7" s="181"/>
    </row>
    <row r="8" spans="1:17" ht="20.25" customHeight="1">
      <c r="A8" s="1339" t="s">
        <v>160</v>
      </c>
      <c r="B8" s="1335"/>
      <c r="C8" s="844"/>
      <c r="D8" s="844"/>
      <c r="E8" s="844"/>
      <c r="F8" s="844"/>
      <c r="G8" s="844"/>
      <c r="H8" s="844"/>
      <c r="I8" s="1001"/>
      <c r="K8" s="181"/>
    </row>
    <row r="9" spans="1:17" ht="18" customHeight="1">
      <c r="A9" s="1340" t="s">
        <v>194</v>
      </c>
      <c r="B9" s="1336">
        <v>32614</v>
      </c>
      <c r="C9" s="783">
        <v>24588</v>
      </c>
      <c r="D9" s="783">
        <v>22009</v>
      </c>
      <c r="E9" s="783">
        <v>225</v>
      </c>
      <c r="F9" s="783">
        <v>2354</v>
      </c>
      <c r="G9" s="783">
        <v>1593</v>
      </c>
      <c r="H9" s="783">
        <v>4338</v>
      </c>
      <c r="I9" s="1002">
        <v>2095</v>
      </c>
      <c r="J9" s="25"/>
      <c r="K9" s="25"/>
      <c r="L9" s="25"/>
      <c r="M9" s="25"/>
      <c r="N9" s="25"/>
      <c r="O9" s="25"/>
      <c r="P9" s="25"/>
      <c r="Q9" s="25"/>
    </row>
    <row r="10" spans="1:17" ht="18" customHeight="1">
      <c r="A10" s="1341" t="s">
        <v>161</v>
      </c>
      <c r="B10" s="1337">
        <v>376758</v>
      </c>
      <c r="C10" s="773">
        <v>352203</v>
      </c>
      <c r="D10" s="773">
        <v>264769</v>
      </c>
      <c r="E10" s="773">
        <v>743</v>
      </c>
      <c r="F10" s="773">
        <v>86691</v>
      </c>
      <c r="G10" s="773">
        <v>1807</v>
      </c>
      <c r="H10" s="773">
        <v>12647</v>
      </c>
      <c r="I10" s="1003">
        <v>10101</v>
      </c>
      <c r="J10" s="25"/>
      <c r="K10" s="132"/>
      <c r="L10" s="25"/>
      <c r="M10" s="25"/>
      <c r="N10" s="25"/>
      <c r="O10" s="25"/>
      <c r="P10" s="25"/>
      <c r="Q10" s="25"/>
    </row>
    <row r="11" spans="1:17" ht="18" customHeight="1">
      <c r="A11" s="1341" t="s">
        <v>162</v>
      </c>
      <c r="B11" s="1337">
        <v>21739</v>
      </c>
      <c r="C11" s="773">
        <v>20482</v>
      </c>
      <c r="D11" s="773">
        <v>16014</v>
      </c>
      <c r="E11" s="773">
        <v>22</v>
      </c>
      <c r="F11" s="773">
        <v>4446</v>
      </c>
      <c r="G11" s="773">
        <v>59</v>
      </c>
      <c r="H11" s="773">
        <v>1122</v>
      </c>
      <c r="I11" s="1003">
        <v>76</v>
      </c>
      <c r="J11" s="25"/>
      <c r="K11" s="132"/>
      <c r="L11" s="132"/>
      <c r="M11" s="25"/>
      <c r="N11" s="25"/>
      <c r="O11" s="25"/>
      <c r="P11" s="25"/>
      <c r="Q11" s="25"/>
    </row>
    <row r="12" spans="1:17" ht="18" customHeight="1">
      <c r="A12" s="1015" t="s">
        <v>163</v>
      </c>
      <c r="B12" s="1337">
        <v>105612</v>
      </c>
      <c r="C12" s="773">
        <v>102592</v>
      </c>
      <c r="D12" s="773">
        <v>83400</v>
      </c>
      <c r="E12" s="773">
        <v>23</v>
      </c>
      <c r="F12" s="773">
        <v>19169</v>
      </c>
      <c r="G12" s="773">
        <v>270</v>
      </c>
      <c r="H12" s="773">
        <v>1680</v>
      </c>
      <c r="I12" s="1003">
        <v>1070</v>
      </c>
      <c r="J12" s="25"/>
      <c r="K12" s="132"/>
      <c r="L12" s="25"/>
      <c r="M12" s="25"/>
      <c r="N12" s="25"/>
      <c r="O12" s="25"/>
      <c r="P12" s="25"/>
      <c r="Q12" s="25"/>
    </row>
    <row r="13" spans="1:17" ht="18" customHeight="1">
      <c r="A13" s="1341" t="s">
        <v>164</v>
      </c>
      <c r="B13" s="1337">
        <v>12670</v>
      </c>
      <c r="C13" s="773">
        <v>10861</v>
      </c>
      <c r="D13" s="773">
        <v>7959</v>
      </c>
      <c r="E13" s="773">
        <v>64</v>
      </c>
      <c r="F13" s="773">
        <v>2838</v>
      </c>
      <c r="G13" s="773">
        <v>83</v>
      </c>
      <c r="H13" s="773">
        <v>1097</v>
      </c>
      <c r="I13" s="1003">
        <v>629</v>
      </c>
      <c r="J13" s="25"/>
      <c r="K13" s="25"/>
      <c r="L13" s="25"/>
      <c r="M13" s="25"/>
      <c r="N13" s="25"/>
      <c r="O13" s="25"/>
      <c r="P13" s="25"/>
      <c r="Q13" s="25"/>
    </row>
    <row r="14" spans="1:17" ht="18" customHeight="1">
      <c r="A14" s="1015" t="s">
        <v>165</v>
      </c>
      <c r="B14" s="1337">
        <v>98665</v>
      </c>
      <c r="C14" s="773">
        <v>91171</v>
      </c>
      <c r="D14" s="773">
        <v>72849</v>
      </c>
      <c r="E14" s="773">
        <v>170</v>
      </c>
      <c r="F14" s="773">
        <v>18152</v>
      </c>
      <c r="G14" s="773">
        <v>1306</v>
      </c>
      <c r="H14" s="773">
        <v>4147</v>
      </c>
      <c r="I14" s="1003">
        <v>2041</v>
      </c>
      <c r="J14" s="25"/>
      <c r="K14" s="25"/>
      <c r="L14" s="25"/>
      <c r="M14" s="25"/>
      <c r="N14" s="25"/>
      <c r="O14" s="25"/>
      <c r="P14" s="25"/>
      <c r="Q14" s="25"/>
    </row>
    <row r="15" spans="1:17" ht="18" customHeight="1">
      <c r="A15" s="1015" t="s">
        <v>166</v>
      </c>
      <c r="B15" s="1337">
        <v>72412</v>
      </c>
      <c r="C15" s="773">
        <v>69324</v>
      </c>
      <c r="D15" s="773">
        <v>52872</v>
      </c>
      <c r="E15" s="773">
        <v>37</v>
      </c>
      <c r="F15" s="773">
        <v>16415</v>
      </c>
      <c r="G15" s="773">
        <v>161</v>
      </c>
      <c r="H15" s="773">
        <v>1676</v>
      </c>
      <c r="I15" s="1003">
        <v>1251</v>
      </c>
      <c r="J15" s="25"/>
      <c r="K15" s="25"/>
      <c r="L15" s="25"/>
      <c r="M15" s="25"/>
      <c r="N15" s="25"/>
      <c r="O15" s="25"/>
      <c r="P15" s="25"/>
      <c r="Q15" s="25"/>
    </row>
    <row r="16" spans="1:17" ht="18" customHeight="1">
      <c r="A16" s="1341" t="s">
        <v>167</v>
      </c>
      <c r="B16" s="1337">
        <v>50587</v>
      </c>
      <c r="C16" s="773">
        <v>46780</v>
      </c>
      <c r="D16" s="773">
        <v>35494</v>
      </c>
      <c r="E16" s="773">
        <v>30</v>
      </c>
      <c r="F16" s="773">
        <v>11256</v>
      </c>
      <c r="G16" s="773">
        <v>286</v>
      </c>
      <c r="H16" s="773">
        <v>3068</v>
      </c>
      <c r="I16" s="1003">
        <v>453</v>
      </c>
      <c r="J16" s="25"/>
      <c r="K16" s="25"/>
      <c r="L16" s="25"/>
      <c r="M16" s="25"/>
      <c r="N16" s="25"/>
      <c r="O16" s="25"/>
      <c r="P16" s="25"/>
      <c r="Q16" s="25"/>
    </row>
    <row r="17" spans="1:17" ht="18" customHeight="1">
      <c r="A17" s="1341" t="s">
        <v>168</v>
      </c>
      <c r="B17" s="1337">
        <v>51656</v>
      </c>
      <c r="C17" s="773">
        <v>50031</v>
      </c>
      <c r="D17" s="773">
        <v>40923</v>
      </c>
      <c r="E17" s="773">
        <v>36</v>
      </c>
      <c r="F17" s="773">
        <v>9072</v>
      </c>
      <c r="G17" s="773">
        <v>123</v>
      </c>
      <c r="H17" s="773">
        <v>1402</v>
      </c>
      <c r="I17" s="1003">
        <v>100</v>
      </c>
      <c r="J17" s="25"/>
      <c r="K17" s="25"/>
      <c r="L17" s="25"/>
      <c r="M17" s="25"/>
      <c r="N17" s="25"/>
      <c r="O17" s="25"/>
      <c r="P17" s="25"/>
      <c r="Q17" s="25"/>
    </row>
    <row r="18" spans="1:17" ht="18" customHeight="1">
      <c r="A18" s="1341" t="s">
        <v>169</v>
      </c>
      <c r="B18" s="1337">
        <v>33596</v>
      </c>
      <c r="C18" s="773">
        <v>30797</v>
      </c>
      <c r="D18" s="773">
        <v>21764</v>
      </c>
      <c r="E18" s="773">
        <v>130</v>
      </c>
      <c r="F18" s="773">
        <v>8903</v>
      </c>
      <c r="G18" s="773">
        <v>145</v>
      </c>
      <c r="H18" s="773">
        <v>2463</v>
      </c>
      <c r="I18" s="1003">
        <v>191</v>
      </c>
      <c r="J18" s="25"/>
      <c r="K18" s="25"/>
      <c r="L18" s="25"/>
      <c r="M18" s="25"/>
      <c r="N18" s="25"/>
      <c r="O18" s="25"/>
      <c r="P18" s="25"/>
      <c r="Q18" s="25"/>
    </row>
    <row r="19" spans="1:17" ht="18" customHeight="1">
      <c r="A19" s="1341" t="s">
        <v>170</v>
      </c>
      <c r="B19" s="1337">
        <v>14450</v>
      </c>
      <c r="C19" s="773">
        <v>8556</v>
      </c>
      <c r="D19" s="773">
        <v>7186</v>
      </c>
      <c r="E19" s="773">
        <v>3</v>
      </c>
      <c r="F19" s="773">
        <v>1367</v>
      </c>
      <c r="G19" s="773">
        <v>77</v>
      </c>
      <c r="H19" s="773">
        <v>5728</v>
      </c>
      <c r="I19" s="1003">
        <v>89</v>
      </c>
      <c r="J19" s="25"/>
      <c r="K19" s="25"/>
      <c r="L19" s="25"/>
      <c r="M19" s="25"/>
      <c r="N19" s="25"/>
      <c r="O19" s="25"/>
      <c r="P19" s="25"/>
      <c r="Q19" s="25"/>
    </row>
    <row r="20" spans="1:17" ht="18" customHeight="1">
      <c r="A20" s="1341" t="s">
        <v>171</v>
      </c>
      <c r="B20" s="1337">
        <v>20525</v>
      </c>
      <c r="C20" s="773">
        <v>18814</v>
      </c>
      <c r="D20" s="773">
        <v>15257</v>
      </c>
      <c r="E20" s="773">
        <v>7</v>
      </c>
      <c r="F20" s="773">
        <v>3550</v>
      </c>
      <c r="G20" s="773">
        <v>146</v>
      </c>
      <c r="H20" s="773">
        <v>1518</v>
      </c>
      <c r="I20" s="1003">
        <v>47</v>
      </c>
      <c r="J20" s="25"/>
      <c r="K20" s="25"/>
      <c r="L20" s="25"/>
      <c r="M20" s="25"/>
      <c r="N20" s="25"/>
      <c r="O20" s="25"/>
      <c r="P20" s="25"/>
      <c r="Q20" s="25"/>
    </row>
    <row r="21" spans="1:17" ht="18" customHeight="1">
      <c r="A21" s="1015" t="s">
        <v>172</v>
      </c>
      <c r="B21" s="1337">
        <v>52130</v>
      </c>
      <c r="C21" s="773">
        <v>49169</v>
      </c>
      <c r="D21" s="773">
        <v>37198</v>
      </c>
      <c r="E21" s="773">
        <v>48</v>
      </c>
      <c r="F21" s="773">
        <v>11923</v>
      </c>
      <c r="G21" s="773">
        <v>325</v>
      </c>
      <c r="H21" s="773">
        <v>2281</v>
      </c>
      <c r="I21" s="1003">
        <v>355</v>
      </c>
      <c r="J21" s="25"/>
      <c r="K21" s="25"/>
      <c r="L21" s="25"/>
      <c r="M21" s="25"/>
      <c r="N21" s="25"/>
      <c r="O21" s="25"/>
      <c r="P21" s="25"/>
      <c r="Q21" s="25"/>
    </row>
    <row r="22" spans="1:17" ht="18" customHeight="1">
      <c r="A22" s="1015" t="s">
        <v>173</v>
      </c>
      <c r="B22" s="1337">
        <v>94426</v>
      </c>
      <c r="C22" s="773">
        <v>92288</v>
      </c>
      <c r="D22" s="773">
        <v>72098</v>
      </c>
      <c r="E22" s="773">
        <v>90</v>
      </c>
      <c r="F22" s="773">
        <v>20100</v>
      </c>
      <c r="G22" s="773">
        <v>169</v>
      </c>
      <c r="H22" s="773">
        <v>1523</v>
      </c>
      <c r="I22" s="1003">
        <v>446</v>
      </c>
      <c r="J22" s="25"/>
      <c r="K22" s="25"/>
      <c r="L22" s="25"/>
      <c r="M22" s="25"/>
      <c r="N22" s="25"/>
      <c r="O22" s="25"/>
      <c r="P22" s="25"/>
      <c r="Q22" s="25"/>
    </row>
    <row r="23" spans="1:17" ht="18" customHeight="1">
      <c r="A23" s="1015" t="s">
        <v>174</v>
      </c>
      <c r="B23" s="1337">
        <v>14505</v>
      </c>
      <c r="C23" s="773">
        <v>13058</v>
      </c>
      <c r="D23" s="773">
        <v>9939</v>
      </c>
      <c r="E23" s="773">
        <v>63</v>
      </c>
      <c r="F23" s="773">
        <v>3056</v>
      </c>
      <c r="G23" s="773">
        <v>89</v>
      </c>
      <c r="H23" s="773">
        <v>1187</v>
      </c>
      <c r="I23" s="1003">
        <v>171</v>
      </c>
      <c r="J23" s="25"/>
      <c r="K23" s="25"/>
      <c r="L23" s="25"/>
      <c r="M23" s="25"/>
      <c r="N23" s="25"/>
      <c r="O23" s="25"/>
      <c r="P23" s="25"/>
      <c r="Q23" s="25"/>
    </row>
    <row r="24" spans="1:17" ht="18" customHeight="1">
      <c r="A24" s="1341" t="s">
        <v>175</v>
      </c>
      <c r="B24" s="1337">
        <v>19743</v>
      </c>
      <c r="C24" s="773">
        <v>18299</v>
      </c>
      <c r="D24" s="773">
        <v>14569</v>
      </c>
      <c r="E24" s="773">
        <v>73</v>
      </c>
      <c r="F24" s="773">
        <v>3657</v>
      </c>
      <c r="G24" s="773">
        <v>104</v>
      </c>
      <c r="H24" s="773">
        <v>1163</v>
      </c>
      <c r="I24" s="1003">
        <v>177</v>
      </c>
      <c r="J24" s="25"/>
      <c r="K24" s="25"/>
      <c r="L24" s="25"/>
      <c r="M24" s="25"/>
      <c r="N24" s="25"/>
      <c r="O24" s="25"/>
      <c r="P24" s="25"/>
      <c r="Q24" s="25"/>
    </row>
    <row r="25" spans="1:17" ht="18" customHeight="1">
      <c r="A25" s="1341" t="s">
        <v>176</v>
      </c>
      <c r="B25" s="1337">
        <v>72056</v>
      </c>
      <c r="C25" s="773">
        <v>67636</v>
      </c>
      <c r="D25" s="773">
        <v>49833</v>
      </c>
      <c r="E25" s="773">
        <v>61</v>
      </c>
      <c r="F25" s="773">
        <v>17742</v>
      </c>
      <c r="G25" s="773">
        <v>165</v>
      </c>
      <c r="H25" s="773">
        <v>3819</v>
      </c>
      <c r="I25" s="1003">
        <v>436</v>
      </c>
      <c r="J25" s="25"/>
      <c r="K25" s="25"/>
      <c r="L25" s="25"/>
      <c r="M25" s="25"/>
      <c r="N25" s="25"/>
      <c r="O25" s="25"/>
      <c r="P25" s="25"/>
      <c r="Q25" s="25"/>
    </row>
    <row r="26" spans="1:17" ht="18" customHeight="1">
      <c r="A26" s="1015" t="s">
        <v>177</v>
      </c>
      <c r="B26" s="1337">
        <v>32490</v>
      </c>
      <c r="C26" s="773">
        <v>30288</v>
      </c>
      <c r="D26" s="773">
        <v>22831</v>
      </c>
      <c r="E26" s="773">
        <v>26</v>
      </c>
      <c r="F26" s="773">
        <v>7431</v>
      </c>
      <c r="G26" s="773">
        <v>135</v>
      </c>
      <c r="H26" s="773">
        <v>1870</v>
      </c>
      <c r="I26" s="1003">
        <v>197</v>
      </c>
      <c r="J26" s="25"/>
      <c r="K26" s="25"/>
      <c r="L26" s="25"/>
      <c r="M26" s="25"/>
      <c r="N26" s="25"/>
      <c r="O26" s="25"/>
      <c r="P26" s="25"/>
      <c r="Q26" s="25"/>
    </row>
    <row r="27" spans="1:17" ht="18" customHeight="1">
      <c r="A27" s="1015" t="s">
        <v>178</v>
      </c>
      <c r="B27" s="1337">
        <v>22515</v>
      </c>
      <c r="C27" s="773">
        <v>20822</v>
      </c>
      <c r="D27" s="773">
        <v>17305</v>
      </c>
      <c r="E27" s="773">
        <v>8</v>
      </c>
      <c r="F27" s="773">
        <v>3509</v>
      </c>
      <c r="G27" s="773">
        <v>131</v>
      </c>
      <c r="H27" s="773">
        <v>1430</v>
      </c>
      <c r="I27" s="1003">
        <v>132</v>
      </c>
      <c r="J27" s="25"/>
      <c r="K27" s="25"/>
      <c r="L27" s="25"/>
      <c r="M27" s="25"/>
      <c r="N27" s="25"/>
      <c r="O27" s="25"/>
      <c r="P27" s="25"/>
      <c r="Q27" s="25"/>
    </row>
    <row r="28" spans="1:17" ht="18" customHeight="1">
      <c r="A28" s="1015" t="s">
        <v>179</v>
      </c>
      <c r="B28" s="1337">
        <v>5218</v>
      </c>
      <c r="C28" s="773">
        <v>4044</v>
      </c>
      <c r="D28" s="773">
        <v>3122</v>
      </c>
      <c r="E28" s="773">
        <v>29</v>
      </c>
      <c r="F28" s="773">
        <v>893</v>
      </c>
      <c r="G28" s="773">
        <v>32</v>
      </c>
      <c r="H28" s="773">
        <v>1013</v>
      </c>
      <c r="I28" s="1003">
        <v>129</v>
      </c>
      <c r="J28" s="25"/>
      <c r="K28" s="25"/>
      <c r="L28" s="25"/>
      <c r="M28" s="25"/>
      <c r="N28" s="25"/>
      <c r="O28" s="25"/>
      <c r="P28" s="25"/>
      <c r="Q28" s="25"/>
    </row>
    <row r="29" spans="1:17" ht="18" customHeight="1">
      <c r="A29" s="1015" t="s">
        <v>180</v>
      </c>
      <c r="B29" s="1337">
        <v>67013</v>
      </c>
      <c r="C29" s="773">
        <v>59856</v>
      </c>
      <c r="D29" s="773">
        <v>39982</v>
      </c>
      <c r="E29" s="773">
        <v>45</v>
      </c>
      <c r="F29" s="773">
        <v>19829</v>
      </c>
      <c r="G29" s="773">
        <v>449</v>
      </c>
      <c r="H29" s="773">
        <v>5737</v>
      </c>
      <c r="I29" s="1003">
        <v>971</v>
      </c>
      <c r="J29" s="25"/>
      <c r="K29" s="25"/>
      <c r="L29" s="25"/>
      <c r="M29" s="25"/>
      <c r="N29" s="25"/>
      <c r="O29" s="25"/>
      <c r="P29" s="25"/>
      <c r="Q29" s="25"/>
    </row>
    <row r="30" spans="1:17" ht="18" customHeight="1">
      <c r="A30" s="1015" t="s">
        <v>181</v>
      </c>
      <c r="B30" s="1337">
        <v>96787</v>
      </c>
      <c r="C30" s="773">
        <v>94390</v>
      </c>
      <c r="D30" s="773">
        <v>77538</v>
      </c>
      <c r="E30" s="773">
        <v>213</v>
      </c>
      <c r="F30" s="773">
        <v>16639</v>
      </c>
      <c r="G30" s="773">
        <v>126</v>
      </c>
      <c r="H30" s="773">
        <v>2060</v>
      </c>
      <c r="I30" s="1003">
        <v>211</v>
      </c>
      <c r="J30" s="25"/>
      <c r="K30" s="25"/>
      <c r="L30" s="25"/>
      <c r="M30" s="25"/>
      <c r="N30" s="25"/>
      <c r="O30" s="25"/>
      <c r="P30" s="25"/>
      <c r="Q30" s="25"/>
    </row>
    <row r="31" spans="1:17" ht="18" customHeight="1">
      <c r="A31" s="1015" t="s">
        <v>182</v>
      </c>
      <c r="B31" s="1337">
        <v>1889</v>
      </c>
      <c r="C31" s="773">
        <v>1086</v>
      </c>
      <c r="D31" s="773">
        <v>811</v>
      </c>
      <c r="E31" s="773">
        <v>13</v>
      </c>
      <c r="F31" s="773">
        <v>262</v>
      </c>
      <c r="G31" s="773">
        <v>27</v>
      </c>
      <c r="H31" s="773">
        <v>475</v>
      </c>
      <c r="I31" s="1003">
        <v>301</v>
      </c>
      <c r="J31" s="25"/>
      <c r="K31" s="25"/>
      <c r="L31" s="25"/>
      <c r="M31" s="25"/>
      <c r="N31" s="25"/>
      <c r="O31" s="25"/>
      <c r="P31" s="25"/>
      <c r="Q31" s="25"/>
    </row>
    <row r="32" spans="1:17" ht="18" customHeight="1">
      <c r="A32" s="1015" t="s">
        <v>183</v>
      </c>
      <c r="B32" s="1337">
        <v>82524</v>
      </c>
      <c r="C32" s="773">
        <v>79097</v>
      </c>
      <c r="D32" s="773">
        <v>61978</v>
      </c>
      <c r="E32" s="773">
        <v>102</v>
      </c>
      <c r="F32" s="773">
        <v>17017</v>
      </c>
      <c r="G32" s="773">
        <v>751</v>
      </c>
      <c r="H32" s="773">
        <v>2239</v>
      </c>
      <c r="I32" s="1003">
        <v>437</v>
      </c>
      <c r="J32" s="25"/>
      <c r="K32" s="25"/>
      <c r="L32" s="25"/>
      <c r="M32" s="25"/>
      <c r="N32" s="25"/>
      <c r="O32" s="25"/>
      <c r="P32" s="25"/>
      <c r="Q32" s="25"/>
    </row>
    <row r="33" spans="1:18" ht="18" customHeight="1">
      <c r="A33" s="1015" t="s">
        <v>195</v>
      </c>
      <c r="B33" s="1337">
        <v>1583</v>
      </c>
      <c r="C33" s="773">
        <v>783</v>
      </c>
      <c r="D33" s="773">
        <v>1</v>
      </c>
      <c r="E33" s="773">
        <v>217</v>
      </c>
      <c r="F33" s="773">
        <v>565</v>
      </c>
      <c r="G33" s="773">
        <v>339</v>
      </c>
      <c r="H33" s="773">
        <v>354</v>
      </c>
      <c r="I33" s="1003">
        <v>107</v>
      </c>
      <c r="J33" s="25"/>
      <c r="K33" s="25"/>
      <c r="L33" s="25"/>
      <c r="M33" s="25"/>
      <c r="N33" s="25"/>
      <c r="O33" s="25"/>
      <c r="P33" s="25"/>
      <c r="Q33" s="25"/>
    </row>
    <row r="34" spans="1:18" s="126" customFormat="1" ht="30" customHeight="1">
      <c r="A34" s="104" t="s">
        <v>197</v>
      </c>
      <c r="B34" s="227"/>
      <c r="C34" s="227"/>
      <c r="D34" s="227"/>
      <c r="E34" s="227"/>
      <c r="F34" s="227"/>
      <c r="G34" s="227"/>
      <c r="H34" s="227"/>
      <c r="I34" s="227"/>
    </row>
    <row r="37" spans="1:18" ht="21.6" customHeight="1">
      <c r="A37" s="12"/>
      <c r="B37" s="12"/>
      <c r="C37" s="129"/>
      <c r="D37" s="12"/>
      <c r="E37" s="12"/>
      <c r="F37" s="12"/>
      <c r="G37" s="129"/>
      <c r="H37" s="129"/>
      <c r="I37" s="129"/>
      <c r="J37" s="129"/>
    </row>
    <row r="38" spans="1:18">
      <c r="A38" s="12"/>
      <c r="B38" s="25"/>
      <c r="C38" s="25"/>
      <c r="D38" s="25"/>
      <c r="E38" s="25"/>
      <c r="F38" s="25"/>
      <c r="G38" s="25"/>
      <c r="H38" s="25"/>
      <c r="I38" s="25"/>
      <c r="J38" s="25"/>
      <c r="K38" s="1"/>
      <c r="L38" s="1"/>
      <c r="M38" s="1"/>
      <c r="N38" s="1"/>
      <c r="O38" s="1"/>
      <c r="P38" s="1"/>
      <c r="Q38" s="1"/>
      <c r="R38" s="1"/>
    </row>
    <row r="39" spans="1:18">
      <c r="A39" s="12"/>
      <c r="B39" s="25"/>
      <c r="C39" s="25"/>
      <c r="D39" s="25"/>
      <c r="E39" s="25"/>
      <c r="F39" s="25"/>
      <c r="G39" s="25"/>
      <c r="H39" s="25"/>
      <c r="I39" s="25"/>
      <c r="J39" s="25"/>
      <c r="K39" s="1"/>
      <c r="L39" s="1"/>
      <c r="M39" s="1"/>
      <c r="N39" s="1"/>
      <c r="O39" s="1"/>
      <c r="P39" s="1"/>
      <c r="Q39" s="1"/>
      <c r="R39" s="1"/>
    </row>
    <row r="40" spans="1:18">
      <c r="A40" s="12"/>
      <c r="B40" s="25"/>
      <c r="C40" s="25"/>
      <c r="D40" s="25"/>
      <c r="E40" s="25"/>
      <c r="F40" s="25"/>
      <c r="G40" s="25"/>
      <c r="H40" s="25"/>
      <c r="I40" s="25"/>
      <c r="J40" s="25"/>
      <c r="K40" s="1"/>
      <c r="L40" s="1"/>
      <c r="M40" s="1"/>
      <c r="N40" s="1"/>
      <c r="O40" s="1"/>
      <c r="P40" s="1"/>
      <c r="Q40" s="1"/>
      <c r="R40" s="1"/>
    </row>
    <row r="41" spans="1:18">
      <c r="A41" s="12"/>
      <c r="B41" s="25"/>
      <c r="C41" s="25"/>
      <c r="D41" s="25"/>
      <c r="E41" s="25"/>
      <c r="F41" s="25"/>
      <c r="G41" s="25"/>
      <c r="H41" s="25"/>
      <c r="I41" s="25"/>
      <c r="J41" s="25"/>
      <c r="K41" s="1"/>
      <c r="L41" s="1"/>
      <c r="M41" s="1"/>
      <c r="N41" s="1"/>
      <c r="O41" s="1"/>
      <c r="P41" s="1"/>
      <c r="Q41" s="1"/>
      <c r="R41" s="1"/>
    </row>
    <row r="42" spans="1:18">
      <c r="A42" s="12"/>
      <c r="B42" s="25"/>
      <c r="C42" s="25"/>
      <c r="D42" s="25"/>
      <c r="E42" s="25"/>
      <c r="F42" s="25"/>
      <c r="G42" s="25"/>
      <c r="H42" s="25"/>
      <c r="I42" s="25"/>
      <c r="J42" s="25"/>
      <c r="K42" s="1"/>
      <c r="L42" s="1"/>
      <c r="M42" s="1"/>
      <c r="N42" s="1"/>
      <c r="O42" s="1"/>
      <c r="P42" s="1"/>
      <c r="Q42" s="1"/>
      <c r="R42" s="1"/>
    </row>
    <row r="43" spans="1:18">
      <c r="A43" s="12"/>
      <c r="B43" s="25"/>
      <c r="C43" s="25"/>
      <c r="D43" s="25"/>
      <c r="E43" s="25"/>
      <c r="F43" s="25"/>
      <c r="G43" s="25"/>
      <c r="H43" s="25"/>
      <c r="I43" s="25"/>
      <c r="J43" s="25"/>
      <c r="K43" s="1"/>
      <c r="L43" s="1"/>
      <c r="M43" s="1"/>
      <c r="N43" s="1"/>
      <c r="O43" s="1"/>
      <c r="P43" s="1"/>
      <c r="Q43" s="1"/>
      <c r="R43" s="1"/>
    </row>
    <row r="44" spans="1:18">
      <c r="A44" s="12"/>
      <c r="B44" s="25"/>
      <c r="C44" s="25"/>
      <c r="D44" s="25"/>
      <c r="E44" s="25"/>
      <c r="F44" s="25"/>
      <c r="G44" s="25"/>
      <c r="H44" s="25"/>
      <c r="I44" s="25"/>
      <c r="J44" s="25"/>
      <c r="K44" s="1"/>
      <c r="L44" s="1"/>
      <c r="M44" s="1"/>
      <c r="N44" s="1"/>
      <c r="O44" s="1"/>
      <c r="P44" s="1"/>
      <c r="Q44" s="1"/>
      <c r="R44" s="1"/>
    </row>
    <row r="45" spans="1:18">
      <c r="A45" s="12"/>
      <c r="B45" s="25"/>
      <c r="C45" s="25"/>
      <c r="D45" s="25"/>
      <c r="E45" s="25"/>
      <c r="F45" s="25"/>
      <c r="G45" s="25"/>
      <c r="H45" s="25"/>
      <c r="I45" s="25"/>
      <c r="J45" s="25"/>
      <c r="K45" s="1"/>
      <c r="L45" s="1"/>
      <c r="M45" s="1"/>
      <c r="N45" s="1"/>
      <c r="O45" s="1"/>
      <c r="P45" s="1"/>
      <c r="Q45" s="1"/>
      <c r="R45" s="1"/>
    </row>
    <row r="46" spans="1:18">
      <c r="A46" s="12"/>
      <c r="B46" s="25"/>
      <c r="C46" s="25"/>
      <c r="D46" s="25"/>
      <c r="E46" s="25"/>
      <c r="F46" s="25"/>
      <c r="G46" s="25"/>
      <c r="H46" s="25"/>
      <c r="I46" s="25"/>
      <c r="J46" s="25"/>
      <c r="K46" s="1"/>
      <c r="L46" s="1"/>
      <c r="M46" s="1"/>
      <c r="N46" s="1"/>
      <c r="O46" s="1"/>
      <c r="P46" s="1"/>
      <c r="Q46" s="1"/>
      <c r="R46" s="1"/>
    </row>
    <row r="47" spans="1:18">
      <c r="A47" s="12"/>
      <c r="B47" s="25"/>
      <c r="C47" s="25"/>
      <c r="D47" s="25"/>
      <c r="E47" s="25"/>
      <c r="F47" s="25"/>
      <c r="G47" s="25"/>
      <c r="H47" s="25"/>
      <c r="I47" s="25"/>
      <c r="J47" s="25"/>
      <c r="K47" s="1"/>
      <c r="L47" s="1"/>
      <c r="M47" s="1"/>
      <c r="N47" s="1"/>
      <c r="O47" s="1"/>
      <c r="P47" s="1"/>
      <c r="Q47" s="1"/>
      <c r="R47" s="1"/>
    </row>
    <row r="48" spans="1:18">
      <c r="A48" s="12"/>
      <c r="B48" s="25"/>
      <c r="C48" s="25"/>
      <c r="D48" s="25"/>
      <c r="E48" s="25"/>
      <c r="F48" s="25"/>
      <c r="G48" s="25"/>
      <c r="H48" s="25"/>
      <c r="I48" s="25"/>
      <c r="J48" s="25"/>
      <c r="K48" s="1"/>
      <c r="L48" s="1"/>
      <c r="M48" s="1"/>
      <c r="N48" s="1"/>
      <c r="O48" s="1"/>
      <c r="P48" s="1"/>
      <c r="Q48" s="1"/>
      <c r="R48" s="1"/>
    </row>
    <row r="49" spans="1:18">
      <c r="A49" s="12"/>
      <c r="B49" s="25"/>
      <c r="C49" s="25"/>
      <c r="D49" s="25"/>
      <c r="E49" s="25"/>
      <c r="F49" s="25"/>
      <c r="G49" s="25"/>
      <c r="H49" s="25"/>
      <c r="I49" s="25"/>
      <c r="J49" s="25"/>
      <c r="K49" s="1"/>
      <c r="L49" s="1"/>
      <c r="M49" s="1"/>
      <c r="N49" s="1"/>
      <c r="O49" s="1"/>
      <c r="P49" s="1"/>
      <c r="Q49" s="1"/>
      <c r="R49" s="1"/>
    </row>
    <row r="50" spans="1:18">
      <c r="A50" s="12"/>
      <c r="B50" s="25"/>
      <c r="C50" s="25"/>
      <c r="D50" s="25"/>
      <c r="E50" s="25"/>
      <c r="F50" s="25"/>
      <c r="G50" s="25"/>
      <c r="H50" s="25"/>
      <c r="I50" s="25"/>
      <c r="J50" s="25"/>
      <c r="K50" s="1"/>
      <c r="L50" s="1"/>
      <c r="M50" s="1"/>
      <c r="N50" s="1"/>
      <c r="O50" s="1"/>
      <c r="P50" s="1"/>
      <c r="Q50" s="1"/>
      <c r="R50" s="1"/>
    </row>
    <row r="51" spans="1:18">
      <c r="A51" s="12"/>
      <c r="B51" s="25"/>
      <c r="C51" s="25"/>
      <c r="D51" s="25"/>
      <c r="E51" s="25"/>
      <c r="F51" s="25"/>
      <c r="G51" s="25"/>
      <c r="H51" s="25"/>
      <c r="I51" s="25"/>
      <c r="J51" s="25"/>
      <c r="K51" s="1"/>
      <c r="L51" s="1"/>
      <c r="M51" s="1"/>
      <c r="N51" s="1"/>
      <c r="O51" s="1"/>
      <c r="P51" s="1"/>
      <c r="Q51" s="1"/>
      <c r="R51" s="1"/>
    </row>
    <row r="52" spans="1:18">
      <c r="A52" s="12"/>
      <c r="B52" s="25"/>
      <c r="C52" s="25"/>
      <c r="D52" s="25"/>
      <c r="E52" s="25"/>
      <c r="F52" s="25"/>
      <c r="G52" s="25"/>
      <c r="H52" s="25"/>
      <c r="I52" s="25"/>
      <c r="J52" s="25"/>
      <c r="K52" s="1"/>
      <c r="L52" s="1"/>
      <c r="M52" s="1"/>
      <c r="N52" s="1"/>
      <c r="O52" s="1"/>
      <c r="P52" s="1"/>
      <c r="Q52" s="1"/>
      <c r="R52" s="1"/>
    </row>
    <row r="53" spans="1:18">
      <c r="A53" s="12"/>
      <c r="B53" s="25"/>
      <c r="C53" s="25"/>
      <c r="D53" s="25"/>
      <c r="E53" s="25"/>
      <c r="F53" s="25"/>
      <c r="G53" s="25"/>
      <c r="H53" s="25"/>
      <c r="I53" s="25"/>
      <c r="J53" s="25"/>
      <c r="K53" s="1"/>
      <c r="L53" s="1"/>
      <c r="M53" s="1"/>
      <c r="N53" s="1"/>
      <c r="O53" s="1"/>
      <c r="P53" s="1"/>
      <c r="Q53" s="1"/>
      <c r="R53" s="1"/>
    </row>
    <row r="54" spans="1:18">
      <c r="A54" s="12"/>
      <c r="B54" s="25"/>
      <c r="C54" s="25"/>
      <c r="D54" s="25"/>
      <c r="E54" s="25"/>
      <c r="F54" s="25"/>
      <c r="G54" s="25"/>
      <c r="H54" s="25"/>
      <c r="I54" s="25"/>
      <c r="J54" s="25"/>
      <c r="K54" s="1"/>
      <c r="L54" s="1"/>
      <c r="M54" s="1"/>
      <c r="N54" s="1"/>
      <c r="O54" s="1"/>
      <c r="P54" s="1"/>
      <c r="Q54" s="1"/>
      <c r="R54" s="1"/>
    </row>
    <row r="55" spans="1:18">
      <c r="A55" s="12"/>
      <c r="B55" s="25"/>
      <c r="C55" s="25"/>
      <c r="D55" s="25"/>
      <c r="E55" s="25"/>
      <c r="F55" s="25"/>
      <c r="G55" s="25"/>
      <c r="H55" s="25"/>
      <c r="I55" s="25"/>
      <c r="J55" s="25"/>
      <c r="K55" s="1"/>
      <c r="L55" s="1"/>
      <c r="M55" s="1"/>
      <c r="N55" s="1"/>
      <c r="O55" s="1"/>
      <c r="P55" s="1"/>
      <c r="Q55" s="1"/>
      <c r="R55" s="1"/>
    </row>
    <row r="56" spans="1:18">
      <c r="A56" s="12"/>
      <c r="B56" s="25"/>
      <c r="C56" s="25"/>
      <c r="D56" s="25"/>
      <c r="E56" s="25"/>
      <c r="F56" s="25"/>
      <c r="G56" s="25"/>
      <c r="H56" s="25"/>
      <c r="I56" s="25"/>
      <c r="J56" s="25"/>
      <c r="K56" s="1"/>
      <c r="L56" s="1"/>
      <c r="M56" s="1"/>
      <c r="N56" s="1"/>
      <c r="O56" s="1"/>
      <c r="P56" s="1"/>
      <c r="Q56" s="1"/>
      <c r="R56" s="1"/>
    </row>
    <row r="57" spans="1:18">
      <c r="A57" s="12"/>
      <c r="B57" s="25"/>
      <c r="C57" s="25"/>
      <c r="D57" s="25"/>
      <c r="E57" s="25"/>
      <c r="F57" s="25"/>
      <c r="G57" s="25"/>
      <c r="H57" s="25"/>
      <c r="I57" s="25"/>
      <c r="J57" s="25"/>
      <c r="K57" s="1"/>
      <c r="L57" s="1"/>
      <c r="M57" s="1"/>
      <c r="N57" s="1"/>
      <c r="O57" s="1"/>
      <c r="P57" s="1"/>
      <c r="Q57" s="1"/>
      <c r="R57" s="1"/>
    </row>
    <row r="58" spans="1:18">
      <c r="A58" s="12"/>
      <c r="B58" s="25"/>
      <c r="C58" s="25"/>
      <c r="D58" s="25"/>
      <c r="E58" s="25"/>
      <c r="F58" s="25"/>
      <c r="G58" s="25"/>
      <c r="H58" s="25"/>
      <c r="I58" s="25"/>
      <c r="J58" s="25"/>
      <c r="K58" s="1"/>
      <c r="L58" s="1"/>
      <c r="M58" s="1"/>
      <c r="N58" s="1"/>
      <c r="O58" s="1"/>
      <c r="P58" s="1"/>
      <c r="Q58" s="1"/>
      <c r="R58" s="1"/>
    </row>
    <row r="59" spans="1:18">
      <c r="A59" s="12"/>
      <c r="B59" s="25"/>
      <c r="C59" s="25"/>
      <c r="D59" s="25"/>
      <c r="E59" s="25"/>
      <c r="F59" s="25"/>
      <c r="G59" s="25"/>
      <c r="H59" s="25"/>
      <c r="I59" s="25"/>
      <c r="J59" s="25"/>
      <c r="K59" s="1"/>
      <c r="L59" s="1"/>
      <c r="M59" s="1"/>
      <c r="N59" s="1"/>
      <c r="O59" s="1"/>
      <c r="P59" s="1"/>
      <c r="Q59" s="1"/>
      <c r="R59" s="1"/>
    </row>
    <row r="60" spans="1:18">
      <c r="A60" s="12"/>
      <c r="B60" s="25"/>
      <c r="C60" s="25"/>
      <c r="D60" s="25"/>
      <c r="E60" s="25"/>
      <c r="F60" s="25"/>
      <c r="G60" s="25"/>
      <c r="H60" s="25"/>
      <c r="I60" s="25"/>
      <c r="J60" s="25"/>
      <c r="K60" s="1"/>
      <c r="L60" s="1"/>
      <c r="M60" s="1"/>
      <c r="N60" s="1"/>
      <c r="O60" s="1"/>
      <c r="P60" s="1"/>
      <c r="Q60" s="1"/>
      <c r="R60" s="1"/>
    </row>
    <row r="61" spans="1:18">
      <c r="A61" s="12"/>
      <c r="B61" s="25"/>
      <c r="C61" s="25"/>
      <c r="D61" s="25"/>
      <c r="E61" s="25"/>
      <c r="F61" s="25"/>
      <c r="G61" s="25"/>
      <c r="H61" s="25"/>
      <c r="I61" s="25"/>
      <c r="J61" s="25"/>
      <c r="K61" s="1"/>
      <c r="L61" s="1"/>
      <c r="M61" s="1"/>
      <c r="N61" s="1"/>
      <c r="O61" s="1"/>
      <c r="P61" s="1"/>
      <c r="Q61" s="1"/>
      <c r="R61" s="1"/>
    </row>
    <row r="62" spans="1:18">
      <c r="A62" s="12"/>
      <c r="B62" s="25"/>
      <c r="C62" s="25"/>
      <c r="D62" s="25"/>
      <c r="E62" s="25"/>
      <c r="F62" s="25"/>
      <c r="G62" s="25"/>
      <c r="H62" s="25"/>
      <c r="I62" s="25"/>
      <c r="J62" s="25"/>
      <c r="K62" s="1"/>
      <c r="L62" s="1"/>
      <c r="M62" s="1"/>
      <c r="N62" s="1"/>
      <c r="O62" s="1"/>
      <c r="P62" s="1"/>
      <c r="Q62" s="1"/>
      <c r="R62" s="1"/>
    </row>
    <row r="63" spans="1:18">
      <c r="A63" s="12"/>
      <c r="B63" s="25"/>
      <c r="C63" s="25"/>
      <c r="D63" s="25"/>
      <c r="E63" s="25"/>
      <c r="F63" s="25"/>
      <c r="G63" s="25"/>
      <c r="H63" s="25"/>
      <c r="I63" s="25"/>
      <c r="J63" s="25"/>
      <c r="K63" s="1"/>
    </row>
  </sheetData>
  <sheetProtection algorithmName="SHA-512" hashValue="0wBf0Aczm/1pYEopemp2l91iwCa2MQgN+73teCvZR4ELEy2O96hpYlcPV53B+GJK/zpB5C/MPtiyZBCskXUsMQ==" saltValue="c4+Va+3ELMNzQbbKLis84w==" spinCount="100000" sheet="1" objects="1" scenarios="1"/>
  <mergeCells count="6">
    <mergeCell ref="B4:B6"/>
    <mergeCell ref="C4:I4"/>
    <mergeCell ref="C5:F5"/>
    <mergeCell ref="G5:G6"/>
    <mergeCell ref="H5:H6"/>
    <mergeCell ref="I5:I6"/>
  </mergeCells>
  <hyperlinks>
    <hyperlink ref="J1" location="Indice!A1" display="volver al índice"/>
  </hyperlinks>
  <pageMargins left="0.70866141732283472" right="0.70866141732283472" top="0.74803149606299213" bottom="0.74803149606299213" header="0.31496062992125984" footer="0.31496062992125984"/>
  <pageSetup paperSize="9" scale="74"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31"/>
  <sheetViews>
    <sheetView showGridLines="0" workbookViewId="0">
      <selection activeCell="J1" sqref="J1"/>
    </sheetView>
  </sheetViews>
  <sheetFormatPr baseColWidth="10" defaultColWidth="11.44140625" defaultRowHeight="13.2"/>
  <cols>
    <col min="1" max="1" width="11.44140625" style="84"/>
    <col min="2" max="2" width="14.109375" style="84" customWidth="1"/>
    <col min="3" max="8" width="12.44140625" style="84" customWidth="1"/>
    <col min="9" max="9" width="13" style="84" customWidth="1"/>
    <col min="10" max="10" width="8.109375" style="84" customWidth="1"/>
    <col min="11" max="16384" width="11.44140625" style="84"/>
  </cols>
  <sheetData>
    <row r="1" spans="1:11" ht="24" customHeight="1" thickTop="1" thickBot="1">
      <c r="A1" s="1008" t="s">
        <v>198</v>
      </c>
      <c r="B1" s="919"/>
      <c r="C1" s="919"/>
      <c r="D1" s="919"/>
      <c r="E1" s="919"/>
      <c r="F1" s="919"/>
      <c r="G1" s="919"/>
      <c r="H1" s="919"/>
      <c r="I1" s="919"/>
      <c r="J1" s="172" t="s">
        <v>285</v>
      </c>
    </row>
    <row r="2" spans="1:11" ht="13.5" customHeight="1" thickTop="1" thickBot="1">
      <c r="A2" s="924" t="s">
        <v>523</v>
      </c>
      <c r="B2" s="940"/>
      <c r="C2" s="940"/>
      <c r="D2" s="940"/>
      <c r="E2" s="940"/>
      <c r="F2" s="940"/>
      <c r="G2" s="940"/>
      <c r="H2" s="940"/>
      <c r="I2" s="940"/>
    </row>
    <row r="3" spans="1:11" ht="14.25" customHeight="1">
      <c r="A3" s="1008"/>
      <c r="B3" s="919"/>
      <c r="C3" s="919"/>
      <c r="D3" s="919"/>
      <c r="E3" s="919"/>
      <c r="F3" s="919"/>
      <c r="G3" s="919"/>
      <c r="H3" s="919"/>
      <c r="I3" s="919"/>
    </row>
    <row r="4" spans="1:11" ht="17.25" customHeight="1">
      <c r="A4" s="178"/>
      <c r="B4" s="178"/>
      <c r="C4" s="178"/>
      <c r="D4" s="178"/>
      <c r="E4" s="178"/>
      <c r="F4" s="178"/>
      <c r="G4" s="178"/>
      <c r="H4" s="178"/>
      <c r="I4" s="178"/>
    </row>
    <row r="5" spans="1:11" ht="18" customHeight="1" thickBot="1">
      <c r="A5" s="1785" t="s">
        <v>1160</v>
      </c>
      <c r="B5" s="1797" t="s">
        <v>0</v>
      </c>
      <c r="C5" s="1782" t="s">
        <v>186</v>
      </c>
      <c r="D5" s="1806"/>
      <c r="E5" s="1806"/>
      <c r="F5" s="1806"/>
      <c r="G5" s="1806"/>
      <c r="H5" s="1806"/>
      <c r="I5" s="1806"/>
    </row>
    <row r="6" spans="1:11" ht="18" customHeight="1" thickBot="1">
      <c r="A6" s="1785"/>
      <c r="B6" s="1797"/>
      <c r="C6" s="1807" t="s">
        <v>187</v>
      </c>
      <c r="D6" s="1808"/>
      <c r="E6" s="1808"/>
      <c r="F6" s="1809"/>
      <c r="G6" s="1802" t="s">
        <v>188</v>
      </c>
      <c r="H6" s="1802" t="s">
        <v>189</v>
      </c>
      <c r="I6" s="1804" t="s">
        <v>379</v>
      </c>
    </row>
    <row r="7" spans="1:11" ht="42" customHeight="1" thickBot="1">
      <c r="A7" s="1786"/>
      <c r="B7" s="1798"/>
      <c r="C7" s="926" t="s">
        <v>0</v>
      </c>
      <c r="D7" s="926" t="s">
        <v>191</v>
      </c>
      <c r="E7" s="926" t="s">
        <v>192</v>
      </c>
      <c r="F7" s="956" t="s">
        <v>199</v>
      </c>
      <c r="G7" s="1803"/>
      <c r="H7" s="1803"/>
      <c r="I7" s="1805"/>
      <c r="K7" s="126"/>
    </row>
    <row r="8" spans="1:11" ht="18" customHeight="1">
      <c r="A8" s="1006">
        <v>2001</v>
      </c>
      <c r="B8" s="975">
        <v>139</v>
      </c>
      <c r="C8" s="975">
        <v>120</v>
      </c>
      <c r="D8" s="975">
        <v>106</v>
      </c>
      <c r="E8" s="975">
        <v>106</v>
      </c>
      <c r="F8" s="975">
        <v>150</v>
      </c>
      <c r="G8" s="975">
        <v>284</v>
      </c>
      <c r="H8" s="975">
        <v>144</v>
      </c>
      <c r="I8" s="976">
        <v>313</v>
      </c>
      <c r="J8" s="1"/>
    </row>
    <row r="9" spans="1:11" ht="18" customHeight="1">
      <c r="A9" s="977">
        <v>2002</v>
      </c>
      <c r="B9" s="978">
        <v>140</v>
      </c>
      <c r="C9" s="978">
        <v>120</v>
      </c>
      <c r="D9" s="978">
        <v>106</v>
      </c>
      <c r="E9" s="978">
        <v>106</v>
      </c>
      <c r="F9" s="978">
        <v>150</v>
      </c>
      <c r="G9" s="978">
        <v>291</v>
      </c>
      <c r="H9" s="978">
        <v>144</v>
      </c>
      <c r="I9" s="980">
        <v>312</v>
      </c>
      <c r="J9" s="1"/>
    </row>
    <row r="10" spans="1:11" ht="18" customHeight="1">
      <c r="A10" s="977">
        <v>2003</v>
      </c>
      <c r="B10" s="978">
        <v>159</v>
      </c>
      <c r="C10" s="978">
        <v>144</v>
      </c>
      <c r="D10" s="978">
        <v>127</v>
      </c>
      <c r="E10" s="978">
        <v>127</v>
      </c>
      <c r="F10" s="978">
        <v>179</v>
      </c>
      <c r="G10" s="978">
        <v>319</v>
      </c>
      <c r="H10" s="978">
        <v>151</v>
      </c>
      <c r="I10" s="980">
        <v>414</v>
      </c>
      <c r="J10" s="1"/>
    </row>
    <row r="11" spans="1:11" ht="18" customHeight="1">
      <c r="A11" s="977">
        <v>2004</v>
      </c>
      <c r="B11" s="978">
        <v>217</v>
      </c>
      <c r="C11" s="978">
        <v>214</v>
      </c>
      <c r="D11" s="978">
        <v>190</v>
      </c>
      <c r="E11" s="978">
        <v>189</v>
      </c>
      <c r="F11" s="978">
        <v>268</v>
      </c>
      <c r="G11" s="978">
        <v>159</v>
      </c>
      <c r="H11" s="978">
        <v>183</v>
      </c>
      <c r="I11" s="980">
        <v>554</v>
      </c>
      <c r="J11" s="1"/>
    </row>
    <row r="12" spans="1:11" ht="18" customHeight="1">
      <c r="A12" s="977">
        <v>2005</v>
      </c>
      <c r="B12" s="978">
        <v>278</v>
      </c>
      <c r="C12" s="978">
        <v>271</v>
      </c>
      <c r="D12" s="978">
        <v>242</v>
      </c>
      <c r="E12" s="978">
        <v>241</v>
      </c>
      <c r="F12" s="978">
        <v>339</v>
      </c>
      <c r="G12" s="978">
        <v>568</v>
      </c>
      <c r="H12" s="978">
        <v>205</v>
      </c>
      <c r="I12" s="980">
        <v>1025</v>
      </c>
      <c r="J12" s="1"/>
    </row>
    <row r="13" spans="1:11" ht="18" customHeight="1">
      <c r="A13" s="977">
        <v>2006</v>
      </c>
      <c r="B13" s="978">
        <v>357</v>
      </c>
      <c r="C13" s="978">
        <v>351</v>
      </c>
      <c r="D13" s="978">
        <v>314</v>
      </c>
      <c r="E13" s="978">
        <v>313</v>
      </c>
      <c r="F13" s="978">
        <v>436</v>
      </c>
      <c r="G13" s="978">
        <v>745</v>
      </c>
      <c r="H13" s="978">
        <v>232</v>
      </c>
      <c r="I13" s="980">
        <v>1322</v>
      </c>
      <c r="J13" s="1"/>
    </row>
    <row r="14" spans="1:11" ht="18" customHeight="1">
      <c r="A14" s="981">
        <v>2007</v>
      </c>
      <c r="B14" s="978">
        <v>472</v>
      </c>
      <c r="C14" s="978">
        <v>443</v>
      </c>
      <c r="D14" s="978">
        <v>392</v>
      </c>
      <c r="E14" s="978">
        <v>391</v>
      </c>
      <c r="F14" s="978">
        <v>552</v>
      </c>
      <c r="G14" s="978">
        <v>963</v>
      </c>
      <c r="H14" s="978">
        <v>382</v>
      </c>
      <c r="I14" s="980">
        <v>1680</v>
      </c>
      <c r="J14" s="1"/>
    </row>
    <row r="15" spans="1:11" ht="18" customHeight="1">
      <c r="A15" s="981">
        <v>2008</v>
      </c>
      <c r="B15" s="978">
        <v>586</v>
      </c>
      <c r="C15" s="978">
        <v>539</v>
      </c>
      <c r="D15" s="978">
        <v>473</v>
      </c>
      <c r="E15" s="978">
        <v>473</v>
      </c>
      <c r="F15" s="978">
        <v>663</v>
      </c>
      <c r="G15" s="978">
        <v>1179</v>
      </c>
      <c r="H15" s="978">
        <v>540</v>
      </c>
      <c r="I15" s="980">
        <v>2035</v>
      </c>
      <c r="J15" s="1"/>
    </row>
    <row r="16" spans="1:11" ht="18" customHeight="1">
      <c r="A16" s="977">
        <v>2009</v>
      </c>
      <c r="B16" s="978">
        <v>683</v>
      </c>
      <c r="C16" s="978">
        <v>633</v>
      </c>
      <c r="D16" s="978">
        <v>552</v>
      </c>
      <c r="E16" s="978">
        <v>555</v>
      </c>
      <c r="F16" s="978">
        <v>784</v>
      </c>
      <c r="G16" s="978">
        <v>1405</v>
      </c>
      <c r="H16" s="978">
        <v>669</v>
      </c>
      <c r="I16" s="980">
        <v>2363</v>
      </c>
      <c r="J16" s="1"/>
    </row>
    <row r="17" spans="1:11" ht="18" customHeight="1">
      <c r="A17" s="977">
        <v>2010</v>
      </c>
      <c r="B17" s="978">
        <v>811</v>
      </c>
      <c r="C17" s="978">
        <v>758</v>
      </c>
      <c r="D17" s="978">
        <v>664</v>
      </c>
      <c r="E17" s="978">
        <v>668</v>
      </c>
      <c r="F17" s="978">
        <v>944</v>
      </c>
      <c r="G17" s="978">
        <v>1698</v>
      </c>
      <c r="H17" s="978">
        <v>819</v>
      </c>
      <c r="I17" s="980">
        <v>2871</v>
      </c>
      <c r="J17" s="1"/>
    </row>
    <row r="18" spans="1:11" ht="18" customHeight="1">
      <c r="A18" s="977">
        <v>2011</v>
      </c>
      <c r="B18" s="978">
        <v>1081</v>
      </c>
      <c r="C18" s="978">
        <v>1015</v>
      </c>
      <c r="D18" s="978">
        <v>900</v>
      </c>
      <c r="E18" s="978">
        <v>906</v>
      </c>
      <c r="F18" s="978">
        <v>1282</v>
      </c>
      <c r="G18" s="978">
        <v>2281</v>
      </c>
      <c r="H18" s="978">
        <v>1126</v>
      </c>
      <c r="I18" s="980">
        <v>3891</v>
      </c>
      <c r="J18" s="1"/>
    </row>
    <row r="19" spans="1:11" ht="18" customHeight="1">
      <c r="A19" s="977">
        <v>2012</v>
      </c>
      <c r="B19" s="978">
        <v>1439</v>
      </c>
      <c r="C19" s="978">
        <v>1357</v>
      </c>
      <c r="D19" s="978">
        <v>1214</v>
      </c>
      <c r="E19" s="978">
        <v>1223</v>
      </c>
      <c r="F19" s="978">
        <v>1731</v>
      </c>
      <c r="G19" s="978">
        <v>3071</v>
      </c>
      <c r="H19" s="978">
        <v>1530</v>
      </c>
      <c r="I19" s="980">
        <v>5250</v>
      </c>
      <c r="J19" s="1"/>
    </row>
    <row r="20" spans="1:11" ht="18" customHeight="1">
      <c r="A20" s="977">
        <v>2013</v>
      </c>
      <c r="B20" s="978">
        <v>1852</v>
      </c>
      <c r="C20" s="978">
        <v>1753</v>
      </c>
      <c r="D20" s="978">
        <v>1579</v>
      </c>
      <c r="E20" s="978">
        <v>1590</v>
      </c>
      <c r="F20" s="978">
        <v>2253</v>
      </c>
      <c r="G20" s="978">
        <v>4033</v>
      </c>
      <c r="H20" s="978">
        <v>2012</v>
      </c>
      <c r="I20" s="980">
        <v>6824</v>
      </c>
      <c r="J20" s="1"/>
    </row>
    <row r="21" spans="1:11" ht="18" customHeight="1">
      <c r="A21" s="977">
        <v>2014</v>
      </c>
      <c r="B21" s="978">
        <v>2375</v>
      </c>
      <c r="C21" s="978">
        <v>2253</v>
      </c>
      <c r="D21" s="978">
        <v>2040</v>
      </c>
      <c r="E21" s="978">
        <v>2053</v>
      </c>
      <c r="F21" s="978">
        <v>2911</v>
      </c>
      <c r="G21" s="978">
        <v>5290</v>
      </c>
      <c r="H21" s="978">
        <v>2624</v>
      </c>
      <c r="I21" s="980">
        <v>8813</v>
      </c>
      <c r="J21" s="1"/>
      <c r="K21" s="130"/>
    </row>
    <row r="22" spans="1:11" ht="18" customHeight="1">
      <c r="A22" s="977">
        <v>2015</v>
      </c>
      <c r="B22" s="978">
        <v>3211</v>
      </c>
      <c r="C22" s="978">
        <v>3042</v>
      </c>
      <c r="D22" s="978">
        <v>2763</v>
      </c>
      <c r="E22" s="978">
        <v>2787</v>
      </c>
      <c r="F22" s="978">
        <v>3943</v>
      </c>
      <c r="G22" s="978">
        <v>7666</v>
      </c>
      <c r="H22" s="978">
        <v>3585</v>
      </c>
      <c r="I22" s="980">
        <v>11926</v>
      </c>
      <c r="J22" s="1"/>
      <c r="K22" s="130"/>
    </row>
    <row r="23" spans="1:11" ht="18" customHeight="1">
      <c r="A23" s="977">
        <v>2016</v>
      </c>
      <c r="B23" s="978">
        <v>4208</v>
      </c>
      <c r="C23" s="978">
        <v>3974</v>
      </c>
      <c r="D23" s="978">
        <v>3619</v>
      </c>
      <c r="E23" s="978">
        <v>3655</v>
      </c>
      <c r="F23" s="978">
        <v>5164</v>
      </c>
      <c r="G23" s="978">
        <v>10391</v>
      </c>
      <c r="H23" s="978">
        <v>4766</v>
      </c>
      <c r="I23" s="980">
        <v>15612</v>
      </c>
      <c r="J23" s="1"/>
      <c r="K23" s="130"/>
    </row>
    <row r="24" spans="1:11" ht="18" customHeight="1">
      <c r="A24" s="977">
        <v>2017</v>
      </c>
      <c r="B24" s="978">
        <v>5418</v>
      </c>
      <c r="C24" s="978">
        <v>5112</v>
      </c>
      <c r="D24" s="978">
        <v>4667</v>
      </c>
      <c r="E24" s="978">
        <v>4737</v>
      </c>
      <c r="F24" s="978">
        <v>6660</v>
      </c>
      <c r="G24" s="978">
        <v>12712</v>
      </c>
      <c r="H24" s="978">
        <v>6157</v>
      </c>
      <c r="I24" s="980">
        <v>20138</v>
      </c>
      <c r="J24" s="1"/>
      <c r="K24" s="130"/>
    </row>
    <row r="25" spans="1:11" ht="18" customHeight="1">
      <c r="A25" s="1007">
        <v>43344</v>
      </c>
      <c r="B25" s="978">
        <v>7159</v>
      </c>
      <c r="C25" s="978">
        <v>6741</v>
      </c>
      <c r="D25" s="978">
        <v>6148</v>
      </c>
      <c r="E25" s="978">
        <v>6283</v>
      </c>
      <c r="F25" s="978">
        <v>8768</v>
      </c>
      <c r="G25" s="978">
        <v>14295</v>
      </c>
      <c r="H25" s="978">
        <v>8149</v>
      </c>
      <c r="I25" s="980">
        <v>26942</v>
      </c>
      <c r="J25" s="1"/>
    </row>
    <row r="26" spans="1:11" ht="14.85" customHeight="1">
      <c r="A26" s="322"/>
      <c r="B26" s="313"/>
      <c r="C26" s="313"/>
      <c r="D26" s="313"/>
      <c r="E26" s="313"/>
      <c r="F26" s="313"/>
      <c r="G26" s="313"/>
      <c r="H26" s="313"/>
      <c r="I26" s="313"/>
      <c r="J26" s="1"/>
    </row>
    <row r="27" spans="1:11" ht="14.85" customHeight="1">
      <c r="A27" s="325" t="s">
        <v>104</v>
      </c>
      <c r="B27" s="326"/>
      <c r="C27" s="326"/>
      <c r="D27" s="327"/>
      <c r="E27" s="326"/>
      <c r="F27" s="326"/>
      <c r="G27" s="323"/>
      <c r="H27" s="324"/>
      <c r="I27" s="324"/>
      <c r="J27" s="1"/>
    </row>
    <row r="28" spans="1:11" ht="14.85" customHeight="1">
      <c r="A28" s="328" t="s">
        <v>520</v>
      </c>
      <c r="B28" s="326"/>
      <c r="C28" s="326"/>
      <c r="D28" s="327"/>
      <c r="E28" s="326"/>
      <c r="F28" s="326"/>
      <c r="G28" s="323"/>
      <c r="H28" s="323"/>
      <c r="I28" s="324"/>
      <c r="J28" s="1"/>
    </row>
    <row r="29" spans="1:11" ht="14.85" customHeight="1">
      <c r="A29" s="328"/>
      <c r="B29" s="326"/>
      <c r="C29" s="326"/>
      <c r="D29" s="327"/>
      <c r="E29" s="326"/>
      <c r="F29" s="326"/>
      <c r="G29" s="323"/>
      <c r="H29" s="323"/>
      <c r="I29" s="324"/>
      <c r="J29" s="1"/>
    </row>
    <row r="30" spans="1:11" ht="15.75" customHeight="1">
      <c r="A30" s="37" t="s">
        <v>522</v>
      </c>
      <c r="B30" s="126"/>
      <c r="C30" s="126"/>
      <c r="D30" s="126"/>
      <c r="E30" s="126"/>
      <c r="F30" s="126"/>
      <c r="G30" s="126"/>
      <c r="H30" s="126"/>
      <c r="I30" s="126"/>
    </row>
    <row r="31" spans="1:11" s="223" customFormat="1" ht="12">
      <c r="A31" s="201"/>
      <c r="B31" s="238"/>
      <c r="C31" s="238"/>
      <c r="D31" s="238"/>
      <c r="E31" s="238"/>
      <c r="F31" s="238"/>
      <c r="G31" s="238"/>
      <c r="H31" s="238"/>
      <c r="I31" s="238"/>
    </row>
  </sheetData>
  <sheetProtection algorithmName="SHA-512" hashValue="V+Q+7J+O5w3jDBbCXRGsvTVPdktMwGJGa2Utak0wYkgkCz9CZ/0ePd+dbo2lNekvl3lfFORBE7VgYkbGSwtX6w==" saltValue="+K1VYv59cCN/fdZ6sMje5w==" spinCount="100000" sheet="1" objects="1" scenarios="1"/>
  <mergeCells count="7">
    <mergeCell ref="A5:A7"/>
    <mergeCell ref="B5:B7"/>
    <mergeCell ref="C5:I5"/>
    <mergeCell ref="C6:F6"/>
    <mergeCell ref="G6:G7"/>
    <mergeCell ref="H6:H7"/>
    <mergeCell ref="I6:I7"/>
  </mergeCells>
  <hyperlinks>
    <hyperlink ref="J1" location="Indice!A1" display="volver al índice"/>
  </hyperlinks>
  <pageMargins left="0.70866141732283472" right="0.70866141732283472" top="0.74803149606299213" bottom="0.74803149606299213" header="0.31496062992125984" footer="0.31496062992125984"/>
  <pageSetup paperSize="9" scale="78"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H16"/>
  <sheetViews>
    <sheetView showGridLines="0" workbookViewId="0">
      <selection activeCell="D12" sqref="D12"/>
    </sheetView>
  </sheetViews>
  <sheetFormatPr baseColWidth="10" defaultRowHeight="13.2"/>
  <cols>
    <col min="1" max="1" width="12.5546875" customWidth="1"/>
    <col min="2" max="4" width="14.88671875" customWidth="1"/>
    <col min="5" max="5" width="8.109375" customWidth="1"/>
  </cols>
  <sheetData>
    <row r="1" spans="1:8" ht="27" customHeight="1" thickTop="1" thickBot="1">
      <c r="A1" s="1747" t="s">
        <v>638</v>
      </c>
      <c r="B1" s="1747"/>
      <c r="C1" s="1747"/>
      <c r="D1" s="1747"/>
      <c r="E1" s="383" t="s">
        <v>285</v>
      </c>
    </row>
    <row r="2" spans="1:8" ht="15" customHeight="1">
      <c r="A2" s="1018"/>
      <c r="B2" s="1019"/>
      <c r="C2" s="1020"/>
      <c r="D2" s="1020"/>
    </row>
    <row r="3" spans="1:8" ht="18.75" customHeight="1">
      <c r="A3" s="1022"/>
      <c r="B3" s="1021"/>
      <c r="C3" s="1021"/>
      <c r="D3" s="1021"/>
    </row>
    <row r="4" spans="1:8" ht="27" thickBot="1">
      <c r="A4" s="1023" t="s">
        <v>1156</v>
      </c>
      <c r="B4" s="944" t="s">
        <v>0</v>
      </c>
      <c r="C4" s="944" t="s">
        <v>3</v>
      </c>
      <c r="D4" s="945" t="s">
        <v>4</v>
      </c>
    </row>
    <row r="5" spans="1:8" ht="18.75" customHeight="1">
      <c r="A5" s="1009" t="s">
        <v>0</v>
      </c>
      <c r="B5" s="1010">
        <v>102951</v>
      </c>
      <c r="C5" s="1010">
        <v>84439</v>
      </c>
      <c r="D5" s="1011">
        <v>18512</v>
      </c>
    </row>
    <row r="6" spans="1:8" ht="18.75" customHeight="1">
      <c r="A6" s="1012" t="s">
        <v>67</v>
      </c>
      <c r="B6" s="1013">
        <v>85785</v>
      </c>
      <c r="C6" s="1013">
        <v>76496</v>
      </c>
      <c r="D6" s="1014">
        <v>9289</v>
      </c>
      <c r="E6" s="90"/>
      <c r="F6" s="90"/>
      <c r="G6" s="90"/>
      <c r="H6" s="90"/>
    </row>
    <row r="7" spans="1:8" ht="18.75" customHeight="1">
      <c r="A7" s="1015" t="s">
        <v>68</v>
      </c>
      <c r="B7" s="1016">
        <v>7712</v>
      </c>
      <c r="C7" s="1016">
        <v>4416</v>
      </c>
      <c r="D7" s="1017">
        <v>3296</v>
      </c>
      <c r="E7" s="90"/>
      <c r="F7" s="90"/>
      <c r="G7" s="90"/>
      <c r="H7" s="90"/>
    </row>
    <row r="8" spans="1:8" ht="18.75" customHeight="1">
      <c r="A8" s="1015" t="s">
        <v>69</v>
      </c>
      <c r="B8" s="1016">
        <v>2807</v>
      </c>
      <c r="C8" s="1016">
        <v>1296</v>
      </c>
      <c r="D8" s="1017">
        <v>1511</v>
      </c>
      <c r="E8" s="90"/>
      <c r="F8" s="90"/>
      <c r="G8" s="90"/>
      <c r="H8" s="90"/>
    </row>
    <row r="9" spans="1:8" ht="18.75" customHeight="1">
      <c r="A9" s="1015" t="s">
        <v>70</v>
      </c>
      <c r="B9" s="1016">
        <v>2555</v>
      </c>
      <c r="C9" s="1016">
        <v>939</v>
      </c>
      <c r="D9" s="1017">
        <v>1616</v>
      </c>
      <c r="E9" s="90"/>
      <c r="F9" s="90"/>
      <c r="G9" s="90"/>
      <c r="H9" s="90"/>
    </row>
    <row r="10" spans="1:8" ht="18.75" customHeight="1">
      <c r="A10" s="1015" t="s">
        <v>71</v>
      </c>
      <c r="B10" s="1016">
        <v>2583</v>
      </c>
      <c r="C10" s="1016">
        <v>862</v>
      </c>
      <c r="D10" s="1017">
        <v>1721</v>
      </c>
      <c r="E10" s="90"/>
      <c r="F10" s="90"/>
      <c r="G10" s="90"/>
      <c r="H10" s="90"/>
    </row>
    <row r="11" spans="1:8" ht="18.75" customHeight="1">
      <c r="A11" s="1015" t="s">
        <v>72</v>
      </c>
      <c r="B11" s="1016">
        <v>1089</v>
      </c>
      <c r="C11" s="1016">
        <v>314</v>
      </c>
      <c r="D11" s="1017">
        <v>775</v>
      </c>
      <c r="E11" s="90"/>
      <c r="F11" s="90"/>
      <c r="G11" s="90"/>
      <c r="H11" s="90"/>
    </row>
    <row r="12" spans="1:8" ht="18.75" customHeight="1">
      <c r="A12" s="1015" t="s">
        <v>73</v>
      </c>
      <c r="B12" s="1016">
        <v>351</v>
      </c>
      <c r="C12" s="1016">
        <v>77</v>
      </c>
      <c r="D12" s="1017">
        <v>274</v>
      </c>
    </row>
    <row r="13" spans="1:8" ht="18.75" customHeight="1">
      <c r="A13" s="1015" t="s">
        <v>5</v>
      </c>
      <c r="B13" s="1016">
        <v>69</v>
      </c>
      <c r="C13" s="1016">
        <v>39</v>
      </c>
      <c r="D13" s="1017">
        <v>30</v>
      </c>
    </row>
    <row r="14" spans="1:8" s="3" customFormat="1" ht="20.100000000000001" customHeight="1">
      <c r="A14" s="228"/>
      <c r="E14" s="5"/>
    </row>
    <row r="15" spans="1:8">
      <c r="A15" s="53" t="s">
        <v>65</v>
      </c>
    </row>
    <row r="16" spans="1:8">
      <c r="A16" s="3"/>
    </row>
  </sheetData>
  <sheetProtection password="CB15" sheet="1" objects="1" scenarios="1"/>
  <mergeCells count="1">
    <mergeCell ref="A1:D1"/>
  </mergeCells>
  <hyperlinks>
    <hyperlink ref="E1" location="Indice!A1" display="volver al índice"/>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F55"/>
  <sheetViews>
    <sheetView showGridLines="0" workbookViewId="0">
      <selection activeCell="C54" sqref="C54"/>
    </sheetView>
  </sheetViews>
  <sheetFormatPr baseColWidth="10" defaultRowHeight="13.2"/>
  <cols>
    <col min="1" max="5" width="19.109375" customWidth="1"/>
    <col min="6" max="6" width="8.109375" customWidth="1"/>
  </cols>
  <sheetData>
    <row r="1" spans="1:6" ht="30" customHeight="1" thickTop="1" thickBot="1">
      <c r="A1" s="1747" t="s">
        <v>639</v>
      </c>
      <c r="B1" s="1747"/>
      <c r="C1" s="1747"/>
      <c r="D1" s="1747"/>
      <c r="E1" s="1747"/>
      <c r="F1" s="172" t="s">
        <v>285</v>
      </c>
    </row>
    <row r="2" spans="1:6" ht="15.75" customHeight="1">
      <c r="B2" s="1008"/>
      <c r="C2" s="1008"/>
      <c r="D2" s="1026"/>
      <c r="E2" s="1026"/>
      <c r="F2" s="6"/>
    </row>
    <row r="3" spans="1:6" ht="27.75" customHeight="1" thickBot="1">
      <c r="A3" s="1475" t="s">
        <v>1</v>
      </c>
      <c r="B3" s="963" t="s">
        <v>127</v>
      </c>
      <c r="C3" s="962" t="s">
        <v>200</v>
      </c>
      <c r="D3" s="955"/>
      <c r="E3" s="131"/>
    </row>
    <row r="4" spans="1:6" ht="15" customHeight="1">
      <c r="A4" s="1024">
        <v>42644</v>
      </c>
      <c r="B4" s="1439">
        <v>734</v>
      </c>
      <c r="C4" s="1440">
        <v>4660</v>
      </c>
      <c r="D4" s="1438"/>
      <c r="E4" s="6"/>
    </row>
    <row r="5" spans="1:6" ht="15" customHeight="1">
      <c r="A5" s="1025">
        <v>42675</v>
      </c>
      <c r="B5" s="1441">
        <v>840</v>
      </c>
      <c r="C5" s="1442">
        <v>4707</v>
      </c>
      <c r="D5" s="1438"/>
      <c r="E5" s="6"/>
    </row>
    <row r="6" spans="1:6" ht="15" customHeight="1">
      <c r="A6" s="1025">
        <v>42705</v>
      </c>
      <c r="B6" s="1441">
        <v>1355</v>
      </c>
      <c r="C6" s="1442">
        <v>4680</v>
      </c>
      <c r="D6" s="1438"/>
      <c r="E6" s="6"/>
    </row>
    <row r="7" spans="1:6" ht="15" customHeight="1">
      <c r="A7" s="1025">
        <v>42736</v>
      </c>
      <c r="B7" s="1441">
        <v>2338</v>
      </c>
      <c r="C7" s="1442">
        <v>4650</v>
      </c>
      <c r="D7" s="1438"/>
      <c r="E7" s="6"/>
    </row>
    <row r="8" spans="1:6" ht="15" customHeight="1">
      <c r="A8" s="1025">
        <v>42767</v>
      </c>
      <c r="B8" s="1441">
        <v>3845</v>
      </c>
      <c r="C8" s="1442">
        <v>4629</v>
      </c>
      <c r="D8" s="1438"/>
      <c r="E8" s="6"/>
    </row>
    <row r="9" spans="1:6" ht="15" customHeight="1">
      <c r="A9" s="1025">
        <v>42795</v>
      </c>
      <c r="B9" s="1441">
        <v>10612</v>
      </c>
      <c r="C9" s="1442">
        <v>5226</v>
      </c>
      <c r="D9" s="1438"/>
      <c r="E9" s="6"/>
    </row>
    <row r="10" spans="1:6" ht="15" customHeight="1">
      <c r="A10" s="1025">
        <v>42826</v>
      </c>
      <c r="B10" s="1441">
        <v>12409</v>
      </c>
      <c r="C10" s="1442">
        <v>5222</v>
      </c>
      <c r="D10" s="1438"/>
      <c r="E10" s="6"/>
    </row>
    <row r="11" spans="1:6" ht="15" customHeight="1">
      <c r="A11" s="1025">
        <v>42856</v>
      </c>
      <c r="B11" s="1441">
        <v>16412</v>
      </c>
      <c r="C11" s="1442">
        <v>5221</v>
      </c>
      <c r="D11" s="1438"/>
      <c r="E11" s="6"/>
    </row>
    <row r="12" spans="1:6" ht="15" customHeight="1">
      <c r="A12" s="1025">
        <v>42887</v>
      </c>
      <c r="B12" s="1441">
        <v>19947</v>
      </c>
      <c r="C12" s="1442">
        <v>5211</v>
      </c>
      <c r="D12" s="1438"/>
      <c r="E12" s="6"/>
    </row>
    <row r="13" spans="1:6" ht="15" customHeight="1">
      <c r="A13" s="1025">
        <v>42917</v>
      </c>
      <c r="B13" s="1441">
        <v>23878</v>
      </c>
      <c r="C13" s="1442">
        <v>5211</v>
      </c>
      <c r="D13" s="1438"/>
      <c r="E13" s="6"/>
    </row>
    <row r="14" spans="1:6" ht="15" customHeight="1">
      <c r="A14" s="1025">
        <v>42948</v>
      </c>
      <c r="B14" s="1441">
        <v>29715</v>
      </c>
      <c r="C14" s="1442">
        <v>5217</v>
      </c>
      <c r="D14" s="1438"/>
      <c r="E14" s="6"/>
    </row>
    <row r="15" spans="1:6" ht="15" customHeight="1">
      <c r="A15" s="1025">
        <v>42979</v>
      </c>
      <c r="B15" s="1441">
        <v>52268</v>
      </c>
      <c r="C15" s="1442">
        <v>5934</v>
      </c>
      <c r="D15" s="1438"/>
      <c r="E15" s="6"/>
    </row>
    <row r="16" spans="1:6" ht="15" customHeight="1">
      <c r="A16" s="1025">
        <v>43009</v>
      </c>
      <c r="B16" s="1441">
        <v>57452</v>
      </c>
      <c r="C16" s="1442">
        <v>5935</v>
      </c>
      <c r="D16" s="1438"/>
      <c r="E16" s="6"/>
    </row>
    <row r="17" spans="1:5" ht="15" customHeight="1">
      <c r="A17" s="1025">
        <v>43040</v>
      </c>
      <c r="B17" s="1441">
        <v>63653</v>
      </c>
      <c r="C17" s="1442">
        <v>5934</v>
      </c>
      <c r="D17" s="1438"/>
      <c r="E17" s="6"/>
    </row>
    <row r="18" spans="1:5" ht="15" customHeight="1">
      <c r="A18" s="1025">
        <v>43070</v>
      </c>
      <c r="B18" s="1441">
        <v>68183</v>
      </c>
      <c r="C18" s="1442">
        <v>5933</v>
      </c>
      <c r="D18" s="1438"/>
      <c r="E18" s="6"/>
    </row>
    <row r="19" spans="1:5" ht="15" customHeight="1">
      <c r="A19" s="1025">
        <v>43101</v>
      </c>
      <c r="B19" s="1443">
        <v>72302</v>
      </c>
      <c r="C19" s="1442">
        <v>5934</v>
      </c>
      <c r="D19" s="1438"/>
      <c r="E19" s="6"/>
    </row>
    <row r="20" spans="1:5" ht="15" customHeight="1">
      <c r="A20" s="1025">
        <v>43132</v>
      </c>
      <c r="B20" s="1441">
        <v>75570</v>
      </c>
      <c r="C20" s="1442">
        <v>5935</v>
      </c>
      <c r="D20" s="1438"/>
      <c r="E20" s="6"/>
    </row>
    <row r="21" spans="1:5" ht="15" customHeight="1">
      <c r="A21" s="1025">
        <v>43160</v>
      </c>
      <c r="B21" s="1441">
        <v>78119</v>
      </c>
      <c r="C21" s="1442">
        <v>6274</v>
      </c>
      <c r="D21" s="1438"/>
      <c r="E21" s="6"/>
    </row>
    <row r="22" spans="1:5" ht="15" customHeight="1">
      <c r="A22" s="1025">
        <v>43191</v>
      </c>
      <c r="B22" s="1441">
        <v>80700</v>
      </c>
      <c r="C22" s="1442">
        <v>6273</v>
      </c>
      <c r="D22" s="1438"/>
    </row>
    <row r="23" spans="1:5" ht="15" customHeight="1">
      <c r="A23" s="1025">
        <v>43221</v>
      </c>
      <c r="B23" s="1441">
        <v>84709</v>
      </c>
      <c r="C23" s="1442">
        <v>6272</v>
      </c>
      <c r="D23" s="1438"/>
      <c r="E23" s="6"/>
    </row>
    <row r="24" spans="1:5" ht="15" customHeight="1">
      <c r="A24" s="1025">
        <v>43252</v>
      </c>
      <c r="B24" s="1441">
        <v>88857</v>
      </c>
      <c r="C24" s="1442">
        <v>6628</v>
      </c>
      <c r="D24" s="1438"/>
    </row>
    <row r="25" spans="1:5" ht="15" customHeight="1">
      <c r="A25" s="1025">
        <v>43282</v>
      </c>
      <c r="B25" s="1441">
        <v>93664</v>
      </c>
      <c r="C25" s="1442">
        <v>6628</v>
      </c>
      <c r="D25" s="1438"/>
    </row>
    <row r="26" spans="1:5" ht="15" customHeight="1">
      <c r="A26" s="1025">
        <v>43313</v>
      </c>
      <c r="B26" s="1441">
        <v>98093</v>
      </c>
      <c r="C26" s="1442">
        <v>6627</v>
      </c>
      <c r="D26" s="1438"/>
    </row>
    <row r="27" spans="1:5" ht="15" customHeight="1">
      <c r="A27" s="1025">
        <v>43344</v>
      </c>
      <c r="B27" s="1441">
        <v>102951</v>
      </c>
      <c r="C27" s="1442">
        <v>7069</v>
      </c>
      <c r="D27" s="1438"/>
    </row>
    <row r="29" spans="1:5">
      <c r="A29" s="1810"/>
      <c r="B29" s="1810"/>
      <c r="C29" s="1810"/>
      <c r="D29" s="1810"/>
      <c r="E29" s="1810"/>
    </row>
    <row r="30" spans="1:5" ht="13.8" thickBot="1">
      <c r="A30" s="1747" t="s">
        <v>1208</v>
      </c>
      <c r="B30" s="1747"/>
      <c r="C30" s="1747"/>
      <c r="D30" s="1747"/>
      <c r="E30" s="1747"/>
    </row>
    <row r="55" spans="1:1">
      <c r="A55" s="53" t="s">
        <v>65</v>
      </c>
    </row>
  </sheetData>
  <sheetProtection password="CB15" sheet="1" objects="1" scenarios="1"/>
  <mergeCells count="3">
    <mergeCell ref="A1:E1"/>
    <mergeCell ref="A29:E29"/>
    <mergeCell ref="A30:E30"/>
  </mergeCells>
  <hyperlinks>
    <hyperlink ref="F1" location="Indice!A1" display="volver al índice"/>
  </hyperlink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L17"/>
  <sheetViews>
    <sheetView showGridLines="0" zoomScaleNormal="100" workbookViewId="0">
      <selection activeCell="L1" sqref="L1"/>
    </sheetView>
  </sheetViews>
  <sheetFormatPr baseColWidth="10" defaultColWidth="11.44140625" defaultRowHeight="13.2"/>
  <cols>
    <col min="1" max="1" width="5.5546875" style="12" customWidth="1"/>
    <col min="2" max="2" width="2.109375" style="12" customWidth="1"/>
    <col min="3" max="3" width="3.6640625" style="12" customWidth="1"/>
    <col min="4" max="4" width="2.44140625" style="12" customWidth="1"/>
    <col min="5" max="6" width="3.6640625" style="12" customWidth="1"/>
    <col min="7" max="7" width="3.33203125" style="12" customWidth="1"/>
    <col min="8" max="8" width="16.44140625" style="12" customWidth="1"/>
    <col min="9" max="11" width="15.6640625" style="12" customWidth="1"/>
    <col min="12" max="12" width="8" style="12" customWidth="1"/>
    <col min="13" max="16384" width="11.44140625" style="12"/>
  </cols>
  <sheetData>
    <row r="1" spans="1:12" ht="39" customHeight="1" thickTop="1" thickBot="1">
      <c r="A1" s="1795" t="s">
        <v>1227</v>
      </c>
      <c r="B1" s="1796"/>
      <c r="C1" s="1796"/>
      <c r="D1" s="1796"/>
      <c r="E1" s="1796"/>
      <c r="F1" s="1796"/>
      <c r="G1" s="1566" t="s">
        <v>1042</v>
      </c>
      <c r="H1" s="1566"/>
      <c r="I1" s="1566"/>
      <c r="J1" s="1566"/>
      <c r="K1" s="1567"/>
      <c r="L1" s="383" t="s">
        <v>285</v>
      </c>
    </row>
    <row r="3" spans="1:12" ht="153.75" customHeight="1">
      <c r="A3" s="1501" t="s">
        <v>1020</v>
      </c>
      <c r="B3" s="1501"/>
      <c r="C3" s="1501"/>
      <c r="D3" s="1501"/>
      <c r="E3" s="1501"/>
      <c r="F3" s="1501"/>
      <c r="G3" s="1501"/>
      <c r="H3" s="1501"/>
      <c r="I3" s="1501"/>
      <c r="J3" s="1501"/>
      <c r="K3" s="1501"/>
    </row>
    <row r="4" spans="1:12" ht="12.75" customHeight="1">
      <c r="A4" s="382"/>
      <c r="B4" s="382"/>
      <c r="C4" s="382"/>
      <c r="D4" s="382"/>
      <c r="E4" s="382"/>
      <c r="F4" s="382"/>
      <c r="G4" s="382"/>
      <c r="H4" s="382"/>
      <c r="I4" s="382"/>
      <c r="J4" s="382"/>
      <c r="K4" s="382"/>
    </row>
    <row r="5" spans="1:12" ht="15.75" customHeight="1">
      <c r="A5"/>
      <c r="B5" s="463" t="s">
        <v>1034</v>
      </c>
      <c r="C5" s="1811" t="s">
        <v>1033</v>
      </c>
      <c r="D5" s="1811"/>
      <c r="E5" s="1811"/>
      <c r="F5" s="1811"/>
      <c r="G5" s="1811"/>
      <c r="H5" s="1811"/>
      <c r="I5" s="1811"/>
      <c r="J5" s="1811"/>
      <c r="K5" s="1811"/>
    </row>
    <row r="6" spans="1:12" ht="15.75" customHeight="1">
      <c r="D6" s="460" t="s">
        <v>1028</v>
      </c>
      <c r="E6" s="1812" t="s">
        <v>1027</v>
      </c>
      <c r="F6" s="1812"/>
      <c r="G6" s="1812"/>
      <c r="H6" s="1812"/>
      <c r="I6" s="1812"/>
      <c r="J6" s="1812"/>
      <c r="K6" s="1812"/>
    </row>
    <row r="7" spans="1:12" ht="124.5" customHeight="1">
      <c r="F7" s="459" t="s">
        <v>1022</v>
      </c>
      <c r="G7" s="1501" t="s">
        <v>1021</v>
      </c>
      <c r="H7" s="1501"/>
      <c r="I7" s="1501"/>
      <c r="J7" s="1501"/>
      <c r="K7" s="1501"/>
    </row>
    <row r="8" spans="1:12" ht="78.75" customHeight="1">
      <c r="F8" s="459" t="s">
        <v>1023</v>
      </c>
      <c r="G8" s="1501" t="s">
        <v>1024</v>
      </c>
      <c r="H8" s="1501"/>
      <c r="I8" s="1501"/>
      <c r="J8" s="1501"/>
      <c r="K8" s="1501"/>
    </row>
    <row r="10" spans="1:12" ht="27.75" customHeight="1">
      <c r="D10" s="461" t="s">
        <v>1030</v>
      </c>
      <c r="E10" s="1811" t="s">
        <v>1029</v>
      </c>
      <c r="F10" s="1811"/>
      <c r="G10" s="1811"/>
      <c r="H10" s="1811"/>
      <c r="I10" s="1811"/>
      <c r="J10" s="1811"/>
      <c r="K10" s="1811"/>
    </row>
    <row r="11" spans="1:12" ht="46.5" customHeight="1">
      <c r="F11" s="459" t="s">
        <v>1022</v>
      </c>
      <c r="G11" s="1501" t="s">
        <v>1025</v>
      </c>
      <c r="H11" s="1501"/>
      <c r="I11" s="1501"/>
      <c r="J11" s="1501"/>
      <c r="K11" s="1501"/>
    </row>
    <row r="12" spans="1:12" ht="83.25" customHeight="1">
      <c r="F12" s="459" t="s">
        <v>1023</v>
      </c>
      <c r="G12" s="1501" t="s">
        <v>1026</v>
      </c>
      <c r="H12" s="1501"/>
      <c r="I12" s="1501"/>
      <c r="J12" s="1501"/>
      <c r="K12" s="1501"/>
    </row>
    <row r="14" spans="1:12" ht="30" customHeight="1">
      <c r="B14" s="463" t="s">
        <v>1035</v>
      </c>
      <c r="C14" s="1811" t="s">
        <v>1036</v>
      </c>
      <c r="D14" s="1811"/>
      <c r="E14" s="1811"/>
      <c r="F14" s="1811"/>
      <c r="G14" s="1811"/>
      <c r="H14" s="1811"/>
      <c r="I14" s="1811"/>
      <c r="J14" s="1811"/>
      <c r="K14" s="1811"/>
    </row>
    <row r="15" spans="1:12" ht="64.5" customHeight="1">
      <c r="C15" s="462"/>
      <c r="D15" s="461" t="s">
        <v>1028</v>
      </c>
      <c r="E15" s="1811" t="s">
        <v>1031</v>
      </c>
      <c r="F15" s="1811"/>
      <c r="G15" s="1811"/>
      <c r="H15" s="1811"/>
      <c r="I15" s="1811"/>
      <c r="J15" s="1811"/>
      <c r="K15" s="1811"/>
    </row>
    <row r="16" spans="1:12" ht="30" customHeight="1">
      <c r="D16" s="461" t="s">
        <v>1030</v>
      </c>
      <c r="E16" s="1811" t="s">
        <v>1032</v>
      </c>
      <c r="F16" s="1811"/>
      <c r="G16" s="1811"/>
      <c r="H16" s="1811"/>
      <c r="I16" s="1811"/>
      <c r="J16" s="1811"/>
      <c r="K16" s="1811"/>
    </row>
    <row r="17" spans="1:11" ht="42.75" customHeight="1">
      <c r="A17" s="1501" t="s">
        <v>1037</v>
      </c>
      <c r="B17" s="1501"/>
      <c r="C17" s="1501"/>
      <c r="D17" s="1501"/>
      <c r="E17" s="1501"/>
      <c r="F17" s="1501"/>
      <c r="G17" s="1501"/>
      <c r="H17" s="1501"/>
      <c r="I17" s="1501"/>
      <c r="J17" s="1501"/>
      <c r="K17" s="1501"/>
    </row>
  </sheetData>
  <sheetProtection algorithmName="SHA-512" hashValue="C90pp8LnON8HM5uukcpKZf3rFs0xY1X0qO3q9pl241k8T/oBWjsNEOW+sgqK2Tfk+GRSwnEIwe18HIwfJ5zwEA==" saltValue="4XEIh/pzSECrtrPhSAYMKA==" spinCount="100000" sheet="1" objects="1" scenarios="1"/>
  <mergeCells count="14">
    <mergeCell ref="E15:K15"/>
    <mergeCell ref="E16:K16"/>
    <mergeCell ref="A17:K17"/>
    <mergeCell ref="A1:F1"/>
    <mergeCell ref="G1:K1"/>
    <mergeCell ref="G8:K8"/>
    <mergeCell ref="E6:K6"/>
    <mergeCell ref="E10:K10"/>
    <mergeCell ref="G11:K11"/>
    <mergeCell ref="G12:K12"/>
    <mergeCell ref="C14:K14"/>
    <mergeCell ref="A3:K3"/>
    <mergeCell ref="C5:K5"/>
    <mergeCell ref="G7:K7"/>
  </mergeCells>
  <hyperlinks>
    <hyperlink ref="L1" location="Indice!A1" display="volver al índice"/>
  </hyperlinks>
  <pageMargins left="0.70866141732283472" right="0.31496062992125984" top="0.74803149606299213" bottom="0.74803149606299213" header="0.31496062992125984" footer="0.31496062992125984"/>
  <pageSetup paperSize="9" scale="94" orientation="portrait" r:id="rId1"/>
  <ignoredErrors>
    <ignoredError sqref="F7:F8 F11:F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3" tint="0.79998168889431442"/>
    <pageSetUpPr fitToPage="1"/>
  </sheetPr>
  <dimension ref="A1:L29"/>
  <sheetViews>
    <sheetView showGridLines="0" zoomScaleNormal="100" workbookViewId="0">
      <selection activeCell="G6" sqref="G6"/>
    </sheetView>
  </sheetViews>
  <sheetFormatPr baseColWidth="10" defaultColWidth="11.44140625" defaultRowHeight="13.2"/>
  <cols>
    <col min="1" max="1" width="13.6640625" style="12" customWidth="1"/>
    <col min="2" max="2" width="28.6640625" style="12" customWidth="1"/>
    <col min="3" max="10" width="13.88671875" style="12" customWidth="1"/>
    <col min="11" max="11" width="12.44140625" style="12" customWidth="1"/>
    <col min="12" max="12" width="8.109375" style="17" customWidth="1"/>
    <col min="13" max="13" width="14.33203125" style="12" bestFit="1" customWidth="1"/>
    <col min="14" max="16384" width="11.44140625" style="12"/>
  </cols>
  <sheetData>
    <row r="1" spans="1:12" ht="24" customHeight="1" thickTop="1" thickBot="1">
      <c r="A1" s="483" t="s">
        <v>644</v>
      </c>
      <c r="B1" s="467"/>
      <c r="C1" s="467"/>
      <c r="D1" s="467"/>
      <c r="E1" s="467"/>
      <c r="F1" s="467"/>
      <c r="G1" s="467"/>
      <c r="H1" s="467"/>
      <c r="I1" s="467"/>
      <c r="J1" s="467"/>
      <c r="K1" s="383" t="s">
        <v>285</v>
      </c>
      <c r="L1" s="12"/>
    </row>
    <row r="2" spans="1:12" ht="13.5" customHeight="1">
      <c r="A2" s="468"/>
      <c r="B2" s="469"/>
      <c r="C2" s="468"/>
      <c r="D2" s="468"/>
      <c r="E2" s="468"/>
      <c r="F2" s="468"/>
      <c r="G2" s="468"/>
      <c r="H2" s="468"/>
      <c r="I2" s="468"/>
      <c r="J2" s="468"/>
      <c r="L2" s="12"/>
    </row>
    <row r="3" spans="1:12" ht="22.5" customHeight="1">
      <c r="A3" s="468"/>
      <c r="B3" s="468"/>
      <c r="C3" s="468"/>
      <c r="D3" s="468"/>
      <c r="E3" s="468"/>
      <c r="F3" s="468"/>
      <c r="G3" s="468"/>
      <c r="H3" s="468"/>
      <c r="I3" s="468"/>
      <c r="J3" s="468"/>
      <c r="L3" s="12"/>
    </row>
    <row r="4" spans="1:12" s="249" customFormat="1" ht="50.25" customHeight="1" thickBot="1">
      <c r="A4" s="1580" t="s">
        <v>27</v>
      </c>
      <c r="B4" s="1581"/>
      <c r="C4" s="1584" t="s">
        <v>391</v>
      </c>
      <c r="D4" s="1584" t="s">
        <v>28</v>
      </c>
      <c r="E4" s="1590" t="s">
        <v>1046</v>
      </c>
      <c r="F4" s="1577"/>
      <c r="G4" s="1585"/>
      <c r="H4" s="1577" t="s">
        <v>392</v>
      </c>
      <c r="I4" s="1577"/>
      <c r="J4" s="1577"/>
    </row>
    <row r="5" spans="1:12" s="249" customFormat="1" ht="40.5" customHeight="1" thickBot="1">
      <c r="A5" s="1582"/>
      <c r="B5" s="1583"/>
      <c r="C5" s="1585"/>
      <c r="D5" s="1585"/>
      <c r="E5" s="485" t="s">
        <v>31</v>
      </c>
      <c r="F5" s="485" t="s">
        <v>29</v>
      </c>
      <c r="G5" s="485" t="s">
        <v>30</v>
      </c>
      <c r="H5" s="485" t="s">
        <v>31</v>
      </c>
      <c r="I5" s="485" t="s">
        <v>29</v>
      </c>
      <c r="J5" s="486" t="s">
        <v>30</v>
      </c>
    </row>
    <row r="6" spans="1:12" s="249" customFormat="1" ht="21.75" customHeight="1" thickBot="1">
      <c r="A6" s="1588" t="s">
        <v>1048</v>
      </c>
      <c r="B6" s="1589"/>
      <c r="C6" s="647">
        <v>9713797</v>
      </c>
      <c r="D6" s="648">
        <v>10110945</v>
      </c>
      <c r="E6" s="648">
        <v>50103</v>
      </c>
      <c r="F6" s="648">
        <v>25752</v>
      </c>
      <c r="G6" s="648">
        <v>24351</v>
      </c>
      <c r="H6" s="649">
        <v>5158</v>
      </c>
      <c r="I6" s="649">
        <v>2651.1</v>
      </c>
      <c r="J6" s="650">
        <v>2506.9</v>
      </c>
    </row>
    <row r="7" spans="1:12" s="249" customFormat="1" ht="21.75" customHeight="1">
      <c r="A7" s="1586" t="s">
        <v>32</v>
      </c>
      <c r="B7" s="651" t="s">
        <v>33</v>
      </c>
      <c r="C7" s="652">
        <v>5699902</v>
      </c>
      <c r="D7" s="653">
        <v>5802696</v>
      </c>
      <c r="E7" s="653">
        <v>37994</v>
      </c>
      <c r="F7" s="653">
        <v>18877</v>
      </c>
      <c r="G7" s="653">
        <v>19117</v>
      </c>
      <c r="H7" s="654">
        <v>6665.7</v>
      </c>
      <c r="I7" s="654">
        <v>3311.8</v>
      </c>
      <c r="J7" s="655">
        <v>3354</v>
      </c>
    </row>
    <row r="8" spans="1:12" s="249" customFormat="1" ht="21.75" customHeight="1">
      <c r="A8" s="1586"/>
      <c r="B8" s="656" t="s">
        <v>1049</v>
      </c>
      <c r="C8" s="657">
        <v>788946</v>
      </c>
      <c r="D8" s="658">
        <v>798362</v>
      </c>
      <c r="E8" s="658">
        <v>5302</v>
      </c>
      <c r="F8" s="658">
        <v>2403</v>
      </c>
      <c r="G8" s="658">
        <v>2900</v>
      </c>
      <c r="H8" s="659">
        <v>6720.6</v>
      </c>
      <c r="I8" s="659">
        <v>3045.5</v>
      </c>
      <c r="J8" s="660">
        <v>3675.2</v>
      </c>
    </row>
    <row r="9" spans="1:12" s="249" customFormat="1" ht="21.75" customHeight="1">
      <c r="A9" s="1586"/>
      <c r="B9" s="656" t="s">
        <v>1050</v>
      </c>
      <c r="C9" s="657">
        <v>565722</v>
      </c>
      <c r="D9" s="658">
        <v>608905</v>
      </c>
      <c r="E9" s="658">
        <v>4430</v>
      </c>
      <c r="F9" s="658">
        <v>2454</v>
      </c>
      <c r="G9" s="658">
        <v>1976</v>
      </c>
      <c r="H9" s="659">
        <v>7830.5</v>
      </c>
      <c r="I9" s="659">
        <v>4338.2</v>
      </c>
      <c r="J9" s="660">
        <v>3492.3</v>
      </c>
    </row>
    <row r="10" spans="1:12" s="249" customFormat="1" ht="21.75" customHeight="1">
      <c r="A10" s="1586"/>
      <c r="B10" s="656" t="s">
        <v>74</v>
      </c>
      <c r="C10" s="657">
        <v>78831</v>
      </c>
      <c r="D10" s="658">
        <v>78831</v>
      </c>
      <c r="E10" s="658">
        <v>548</v>
      </c>
      <c r="F10" s="658">
        <v>206</v>
      </c>
      <c r="G10" s="658">
        <v>342</v>
      </c>
      <c r="H10" s="659">
        <v>6951.6</v>
      </c>
      <c r="I10" s="659">
        <v>2617.5</v>
      </c>
      <c r="J10" s="660">
        <v>4334.2</v>
      </c>
    </row>
    <row r="11" spans="1:12" s="249" customFormat="1" ht="21.75" customHeight="1" thickBot="1">
      <c r="A11" s="1587"/>
      <c r="B11" s="661" t="s">
        <v>34</v>
      </c>
      <c r="C11" s="662">
        <v>431597</v>
      </c>
      <c r="D11" s="663">
        <v>491826</v>
      </c>
      <c r="E11" s="663">
        <v>17</v>
      </c>
      <c r="F11" s="663">
        <v>0</v>
      </c>
      <c r="G11" s="663">
        <v>17</v>
      </c>
      <c r="H11" s="664">
        <v>40.200000000000003</v>
      </c>
      <c r="I11" s="664">
        <v>0.3</v>
      </c>
      <c r="J11" s="665">
        <v>39.9</v>
      </c>
    </row>
    <row r="12" spans="1:12" s="249" customFormat="1" ht="21.75" customHeight="1">
      <c r="A12" s="1578" t="s">
        <v>35</v>
      </c>
      <c r="B12" s="666" t="s">
        <v>2</v>
      </c>
      <c r="C12" s="652">
        <v>490656</v>
      </c>
      <c r="D12" s="653">
        <v>490656</v>
      </c>
      <c r="E12" s="653">
        <v>1129</v>
      </c>
      <c r="F12" s="653">
        <v>1129</v>
      </c>
      <c r="G12" s="667" t="s">
        <v>66</v>
      </c>
      <c r="H12" s="654">
        <v>2301</v>
      </c>
      <c r="I12" s="654">
        <v>2301</v>
      </c>
      <c r="J12" s="668" t="s">
        <v>66</v>
      </c>
    </row>
    <row r="13" spans="1:12" s="249" customFormat="1" ht="21.75" customHeight="1">
      <c r="A13" s="1578"/>
      <c r="B13" s="669" t="s">
        <v>36</v>
      </c>
      <c r="C13" s="657">
        <v>1452528</v>
      </c>
      <c r="D13" s="658">
        <v>1452528</v>
      </c>
      <c r="E13" s="658">
        <v>683</v>
      </c>
      <c r="F13" s="658">
        <v>683</v>
      </c>
      <c r="G13" s="670" t="s">
        <v>66</v>
      </c>
      <c r="H13" s="659">
        <v>470.1</v>
      </c>
      <c r="I13" s="659">
        <v>470.1</v>
      </c>
      <c r="J13" s="671" t="s">
        <v>66</v>
      </c>
    </row>
    <row r="14" spans="1:12" s="249" customFormat="1" ht="21.75" customHeight="1" thickBot="1">
      <c r="A14" s="1579"/>
      <c r="B14" s="672" t="s">
        <v>394</v>
      </c>
      <c r="C14" s="662">
        <v>387141</v>
      </c>
      <c r="D14" s="663">
        <v>387141</v>
      </c>
      <c r="E14" s="673" t="s">
        <v>66</v>
      </c>
      <c r="F14" s="673" t="s">
        <v>66</v>
      </c>
      <c r="G14" s="673" t="s">
        <v>66</v>
      </c>
      <c r="H14" s="674" t="s">
        <v>66</v>
      </c>
      <c r="I14" s="674" t="s">
        <v>66</v>
      </c>
      <c r="J14" s="675" t="s">
        <v>66</v>
      </c>
    </row>
    <row r="15" spans="1:12" ht="13.5" customHeight="1">
      <c r="A15" s="28"/>
      <c r="B15" s="28"/>
      <c r="C15" s="23"/>
      <c r="D15" s="27"/>
      <c r="E15" s="23"/>
      <c r="F15" s="27"/>
      <c r="G15" s="27"/>
      <c r="H15" s="27"/>
      <c r="I15" s="11"/>
      <c r="J15" s="11"/>
      <c r="L15" s="12"/>
    </row>
    <row r="16" spans="1:12" ht="19.5" customHeight="1">
      <c r="A16" s="171" t="s">
        <v>18</v>
      </c>
      <c r="B16" s="17"/>
      <c r="C16" s="17"/>
      <c r="D16" s="17"/>
      <c r="E16" s="17"/>
      <c r="F16" s="17"/>
      <c r="G16" s="17"/>
      <c r="H16" s="17"/>
      <c r="I16" s="17"/>
      <c r="J16" s="17"/>
      <c r="L16" s="12"/>
    </row>
    <row r="17" spans="1:12" s="65" customFormat="1" ht="12" customHeight="1">
      <c r="A17" s="19" t="s">
        <v>645</v>
      </c>
      <c r="B17" s="400"/>
      <c r="C17" s="400"/>
      <c r="D17" s="400"/>
      <c r="E17" s="400"/>
      <c r="F17" s="400"/>
      <c r="G17" s="400"/>
      <c r="H17" s="400"/>
      <c r="I17" s="19"/>
      <c r="J17" s="19"/>
    </row>
    <row r="18" spans="1:12" s="65" customFormat="1" ht="10.199999999999999">
      <c r="A18" s="19" t="s">
        <v>646</v>
      </c>
      <c r="B18" s="19"/>
      <c r="C18" s="19"/>
      <c r="D18" s="19"/>
      <c r="E18" s="19"/>
      <c r="F18" s="19"/>
      <c r="G18" s="19"/>
      <c r="H18" s="19"/>
      <c r="I18" s="19"/>
      <c r="J18" s="19"/>
    </row>
    <row r="19" spans="1:12" s="65" customFormat="1" ht="13.5" customHeight="1">
      <c r="A19" s="19"/>
      <c r="B19" s="19"/>
      <c r="C19" s="19"/>
      <c r="D19" s="19"/>
      <c r="E19" s="19"/>
      <c r="F19" s="19"/>
      <c r="G19" s="19"/>
      <c r="H19" s="19"/>
      <c r="I19" s="19"/>
      <c r="J19" s="19"/>
    </row>
    <row r="20" spans="1:12" s="65" customFormat="1" ht="15.75" customHeight="1">
      <c r="A20" s="22" t="s">
        <v>393</v>
      </c>
      <c r="B20" s="19"/>
      <c r="C20" s="19"/>
      <c r="D20" s="19"/>
      <c r="E20" s="19"/>
      <c r="F20" s="19"/>
      <c r="G20" s="19"/>
      <c r="H20" s="19"/>
      <c r="I20" s="19"/>
      <c r="J20" s="19"/>
    </row>
    <row r="21" spans="1:12" s="65" customFormat="1" ht="10.199999999999999">
      <c r="B21" s="19"/>
    </row>
    <row r="22" spans="1:12">
      <c r="B22" s="17"/>
      <c r="L22" s="12"/>
    </row>
    <row r="23" spans="1:12">
      <c r="B23" s="17"/>
      <c r="L23" s="12"/>
    </row>
    <row r="24" spans="1:12">
      <c r="B24" s="17"/>
      <c r="L24" s="12"/>
    </row>
    <row r="25" spans="1:12">
      <c r="B25" s="17"/>
      <c r="L25" s="12"/>
    </row>
    <row r="26" spans="1:12">
      <c r="B26" s="17"/>
      <c r="L26" s="12"/>
    </row>
    <row r="27" spans="1:12">
      <c r="B27" s="17"/>
      <c r="L27" s="12"/>
    </row>
    <row r="28" spans="1:12">
      <c r="B28" s="17"/>
      <c r="L28" s="12"/>
    </row>
    <row r="29" spans="1:12">
      <c r="B29" s="17"/>
      <c r="L29" s="12"/>
    </row>
  </sheetData>
  <sheetProtection algorithmName="SHA-512" hashValue="3bSUQrUVB9dqESuVn0t5ujaSfMYkU/LBjWFYTjMX1LHTe0tuh1ztfSYv4JM7EF7xs/ZY8iymTUy6lg1+HS+SHA==" saltValue="gV3BR+YwLCKC+cNwjUSPIw==" spinCount="100000" sheet="1" objects="1" scenarios="1"/>
  <mergeCells count="8">
    <mergeCell ref="H4:J4"/>
    <mergeCell ref="A12:A14"/>
    <mergeCell ref="A4:B5"/>
    <mergeCell ref="C4:C5"/>
    <mergeCell ref="D4:D5"/>
    <mergeCell ref="A7:A11"/>
    <mergeCell ref="A6:B6"/>
    <mergeCell ref="E4:G4"/>
  </mergeCells>
  <phoneticPr fontId="0" type="noConversion"/>
  <hyperlinks>
    <hyperlink ref="K1" location="Indice!A1" display="volver al índice"/>
  </hyperlinks>
  <printOptions horizontalCentered="1"/>
  <pageMargins left="0.74803149606299213" right="0.74803149606299213" top="0.78740157480314965" bottom="0.98425196850393704" header="0" footer="0"/>
  <pageSetup paperSize="9" scale="86"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A1:Q44"/>
  <sheetViews>
    <sheetView showGridLines="0" zoomScale="85" zoomScaleNormal="85" workbookViewId="0"/>
  </sheetViews>
  <sheetFormatPr baseColWidth="10" defaultRowHeight="13.2"/>
  <cols>
    <col min="1" max="1" width="4.5546875" customWidth="1"/>
    <col min="2" max="2" width="13.88671875" customWidth="1"/>
    <col min="3" max="3" width="10.6640625" customWidth="1"/>
    <col min="4" max="4" width="16.33203125" customWidth="1"/>
    <col min="5" max="9" width="13.33203125" customWidth="1"/>
    <col min="13" max="13" width="11.33203125" bestFit="1" customWidth="1"/>
    <col min="14" max="14" width="11.44140625" customWidth="1"/>
  </cols>
  <sheetData>
    <row r="1" spans="1:17" ht="24" customHeight="1" thickTop="1" thickBot="1">
      <c r="A1" s="1063" t="s">
        <v>640</v>
      </c>
      <c r="B1" s="499"/>
      <c r="C1" s="467"/>
      <c r="D1" s="467"/>
      <c r="E1" s="467"/>
      <c r="F1" s="467"/>
      <c r="G1" s="467"/>
      <c r="H1" s="467"/>
      <c r="I1" s="467"/>
      <c r="J1" s="729"/>
      <c r="K1" s="467"/>
      <c r="L1" s="467"/>
      <c r="M1" s="467"/>
      <c r="N1" s="467"/>
      <c r="O1" s="467"/>
      <c r="P1" s="467"/>
      <c r="Q1" s="172" t="s">
        <v>285</v>
      </c>
    </row>
    <row r="2" spans="1:17" ht="16.2">
      <c r="A2" s="914" t="s">
        <v>370</v>
      </c>
      <c r="B2" s="468"/>
      <c r="C2" s="468"/>
      <c r="D2" s="468"/>
      <c r="E2" s="468"/>
      <c r="F2" s="468"/>
      <c r="G2" s="468"/>
      <c r="H2" s="468"/>
      <c r="I2" s="468"/>
      <c r="J2" s="468"/>
      <c r="K2" s="468"/>
      <c r="L2" s="468"/>
      <c r="M2" s="468"/>
      <c r="N2" s="468"/>
      <c r="O2" s="468"/>
      <c r="P2" s="468"/>
    </row>
    <row r="3" spans="1:17" ht="9.75" customHeight="1">
      <c r="A3" s="468"/>
      <c r="B3" s="468"/>
      <c r="C3" s="468"/>
      <c r="D3" s="468"/>
      <c r="E3" s="1822"/>
      <c r="F3" s="1822"/>
      <c r="G3" s="1822"/>
      <c r="H3" s="1822"/>
      <c r="I3" s="1822"/>
      <c r="J3" s="468"/>
      <c r="K3" s="468"/>
      <c r="L3" s="468"/>
      <c r="M3" s="468"/>
      <c r="N3" s="468"/>
      <c r="O3" s="468"/>
      <c r="P3" s="468"/>
    </row>
    <row r="4" spans="1:17" ht="17.25" customHeight="1" thickBot="1">
      <c r="A4" s="468"/>
      <c r="B4" s="468"/>
      <c r="C4" s="468"/>
      <c r="D4" s="1064"/>
      <c r="E4" s="1705" t="s">
        <v>371</v>
      </c>
      <c r="F4" s="1706"/>
      <c r="G4" s="1707"/>
      <c r="H4" s="1705" t="s">
        <v>372</v>
      </c>
      <c r="I4" s="1706"/>
      <c r="J4" s="1706"/>
      <c r="K4" s="1706"/>
      <c r="L4" s="1706"/>
      <c r="M4" s="1706"/>
      <c r="N4" s="1706"/>
      <c r="O4" s="1706"/>
      <c r="P4" s="1706"/>
    </row>
    <row r="5" spans="1:17" ht="22.5" customHeight="1" thickBot="1">
      <c r="A5" s="823"/>
      <c r="B5" s="1582" t="s">
        <v>203</v>
      </c>
      <c r="C5" s="1582"/>
      <c r="D5" s="1583"/>
      <c r="E5" s="485" t="s">
        <v>213</v>
      </c>
      <c r="F5" s="485" t="s">
        <v>214</v>
      </c>
      <c r="G5" s="743" t="s">
        <v>215</v>
      </c>
      <c r="H5" s="744" t="s">
        <v>204</v>
      </c>
      <c r="I5" s="485" t="s">
        <v>205</v>
      </c>
      <c r="J5" s="485" t="s">
        <v>206</v>
      </c>
      <c r="K5" s="744" t="s">
        <v>207</v>
      </c>
      <c r="L5" s="485" t="s">
        <v>208</v>
      </c>
      <c r="M5" s="485" t="s">
        <v>209</v>
      </c>
      <c r="N5" s="485" t="s">
        <v>210</v>
      </c>
      <c r="O5" s="485" t="s">
        <v>211</v>
      </c>
      <c r="P5" s="742" t="s">
        <v>212</v>
      </c>
    </row>
    <row r="6" spans="1:17" ht="20.25" customHeight="1" thickBot="1">
      <c r="A6" s="329"/>
      <c r="B6" s="1771" t="s">
        <v>524</v>
      </c>
      <c r="C6" s="1771"/>
      <c r="D6" s="1772"/>
      <c r="E6" s="1065">
        <v>9898313</v>
      </c>
      <c r="F6" s="1066">
        <v>10013777</v>
      </c>
      <c r="G6" s="1066">
        <v>10120959</v>
      </c>
      <c r="H6" s="1066">
        <v>13399636</v>
      </c>
      <c r="I6" s="1066">
        <v>13019309</v>
      </c>
      <c r="J6" s="1066">
        <v>10792642</v>
      </c>
      <c r="K6" s="1066">
        <v>10190304</v>
      </c>
      <c r="L6" s="1066">
        <v>10292054</v>
      </c>
      <c r="M6" s="1066">
        <v>10189686</v>
      </c>
      <c r="N6" s="1066">
        <v>9996424</v>
      </c>
      <c r="O6" s="1066">
        <v>9761318</v>
      </c>
      <c r="P6" s="1067">
        <v>9815901</v>
      </c>
    </row>
    <row r="7" spans="1:17" ht="18.75" customHeight="1" thickBot="1">
      <c r="A7" s="329"/>
      <c r="B7" s="1771" t="s">
        <v>525</v>
      </c>
      <c r="C7" s="1771"/>
      <c r="D7" s="1772"/>
      <c r="E7" s="1068">
        <v>4287473</v>
      </c>
      <c r="F7" s="1069">
        <v>4284912</v>
      </c>
      <c r="G7" s="1069">
        <v>4326244</v>
      </c>
      <c r="H7" s="1069">
        <v>7626213</v>
      </c>
      <c r="I7" s="1069">
        <v>4779055</v>
      </c>
      <c r="J7" s="1069">
        <v>4540906</v>
      </c>
      <c r="K7" s="1069">
        <v>4521999</v>
      </c>
      <c r="L7" s="1069">
        <v>4477109</v>
      </c>
      <c r="M7" s="1069">
        <v>4324585</v>
      </c>
      <c r="N7" s="1069">
        <v>4044731</v>
      </c>
      <c r="O7" s="1069">
        <v>3943121</v>
      </c>
      <c r="P7" s="1070">
        <v>4004384</v>
      </c>
    </row>
    <row r="8" spans="1:17" ht="12.75" customHeight="1">
      <c r="A8" s="1813" t="s">
        <v>216</v>
      </c>
      <c r="B8" s="1658" t="s">
        <v>526</v>
      </c>
      <c r="C8" s="1736" t="s">
        <v>217</v>
      </c>
      <c r="D8" s="1718"/>
      <c r="E8" s="1071">
        <v>3684110</v>
      </c>
      <c r="F8" s="1072">
        <v>3683027</v>
      </c>
      <c r="G8" s="1072">
        <v>3646540</v>
      </c>
      <c r="H8" s="1073">
        <v>3893320</v>
      </c>
      <c r="I8" s="1073">
        <v>3969445</v>
      </c>
      <c r="J8" s="1073">
        <v>3923289</v>
      </c>
      <c r="K8" s="1073">
        <v>3875283</v>
      </c>
      <c r="L8" s="1073">
        <v>3832524</v>
      </c>
      <c r="M8" s="1073">
        <v>3698764</v>
      </c>
      <c r="N8" s="1073">
        <v>3432123</v>
      </c>
      <c r="O8" s="1073">
        <v>3312956</v>
      </c>
      <c r="P8" s="1074">
        <v>3297233</v>
      </c>
    </row>
    <row r="9" spans="1:17">
      <c r="A9" s="1813"/>
      <c r="B9" s="1659"/>
      <c r="C9" s="1737" t="s">
        <v>218</v>
      </c>
      <c r="D9" s="1738"/>
      <c r="E9" s="1075">
        <v>102748</v>
      </c>
      <c r="F9" s="1076">
        <v>103211</v>
      </c>
      <c r="G9" s="1076">
        <v>102995</v>
      </c>
      <c r="H9" s="1077">
        <v>103030</v>
      </c>
      <c r="I9" s="1077">
        <v>103780</v>
      </c>
      <c r="J9" s="1077">
        <v>104214</v>
      </c>
      <c r="K9" s="1077">
        <v>104818</v>
      </c>
      <c r="L9" s="1077">
        <v>105090</v>
      </c>
      <c r="M9" s="1077">
        <v>105647</v>
      </c>
      <c r="N9" s="1077">
        <v>106001</v>
      </c>
      <c r="O9" s="1077">
        <v>106245</v>
      </c>
      <c r="P9" s="1078">
        <v>106688</v>
      </c>
    </row>
    <row r="10" spans="1:17">
      <c r="A10" s="1813"/>
      <c r="B10" s="1659"/>
      <c r="C10" s="1737" t="s">
        <v>219</v>
      </c>
      <c r="D10" s="1738"/>
      <c r="E10" s="1075">
        <v>48139</v>
      </c>
      <c r="F10" s="1076">
        <v>47384</v>
      </c>
      <c r="G10" s="1076">
        <v>45849</v>
      </c>
      <c r="H10" s="1077">
        <v>45699</v>
      </c>
      <c r="I10" s="1077">
        <v>46022</v>
      </c>
      <c r="J10" s="1077">
        <v>45453</v>
      </c>
      <c r="K10" s="1077">
        <v>46548</v>
      </c>
      <c r="L10" s="1077">
        <v>47227</v>
      </c>
      <c r="M10" s="1077">
        <v>45884</v>
      </c>
      <c r="N10" s="1077">
        <v>43425</v>
      </c>
      <c r="O10" s="1077">
        <v>42569</v>
      </c>
      <c r="P10" s="1078">
        <v>43321</v>
      </c>
    </row>
    <row r="11" spans="1:17" ht="12.75" customHeight="1">
      <c r="A11" s="1813"/>
      <c r="B11" s="1659"/>
      <c r="C11" s="1751" t="s">
        <v>220</v>
      </c>
      <c r="D11" s="1753"/>
      <c r="E11" s="1075">
        <v>14975</v>
      </c>
      <c r="F11" s="1076">
        <v>18580</v>
      </c>
      <c r="G11" s="1076">
        <v>79543</v>
      </c>
      <c r="H11" s="1077">
        <v>2905907</v>
      </c>
      <c r="I11" s="1077">
        <v>208058</v>
      </c>
      <c r="J11" s="1077">
        <v>32698</v>
      </c>
      <c r="K11" s="1077">
        <v>49256</v>
      </c>
      <c r="L11" s="1077">
        <v>45214</v>
      </c>
      <c r="M11" s="1077">
        <v>20602</v>
      </c>
      <c r="N11" s="1077">
        <v>12496</v>
      </c>
      <c r="O11" s="1077">
        <v>11936</v>
      </c>
      <c r="P11" s="1078">
        <v>71820</v>
      </c>
    </row>
    <row r="12" spans="1:17" ht="12.75" customHeight="1">
      <c r="A12" s="1813"/>
      <c r="B12" s="1659"/>
      <c r="C12" s="1751" t="s">
        <v>221</v>
      </c>
      <c r="D12" s="1753"/>
      <c r="E12" s="1075">
        <v>22741</v>
      </c>
      <c r="F12" s="1076">
        <v>22428</v>
      </c>
      <c r="G12" s="1076">
        <v>22496</v>
      </c>
      <c r="H12" s="1077">
        <v>22906</v>
      </c>
      <c r="I12" s="1077">
        <v>22546</v>
      </c>
      <c r="J12" s="1077">
        <v>22655</v>
      </c>
      <c r="K12" s="1077">
        <v>22675</v>
      </c>
      <c r="L12" s="1077">
        <v>21905</v>
      </c>
      <c r="M12" s="1077">
        <v>22251</v>
      </c>
      <c r="N12" s="1077">
        <v>21596</v>
      </c>
      <c r="O12" s="1077">
        <v>21461</v>
      </c>
      <c r="P12" s="1078">
        <v>21696</v>
      </c>
    </row>
    <row r="13" spans="1:17" ht="13.5" customHeight="1">
      <c r="A13" s="1813"/>
      <c r="B13" s="1659"/>
      <c r="C13" s="1751" t="s">
        <v>222</v>
      </c>
      <c r="D13" s="1753"/>
      <c r="E13" s="1075">
        <v>10128</v>
      </c>
      <c r="F13" s="1076">
        <v>9903</v>
      </c>
      <c r="G13" s="1076">
        <v>12019</v>
      </c>
      <c r="H13" s="1077">
        <v>8157</v>
      </c>
      <c r="I13" s="1077">
        <v>6674</v>
      </c>
      <c r="J13" s="1077">
        <v>15559</v>
      </c>
      <c r="K13" s="1077">
        <v>14970</v>
      </c>
      <c r="L13" s="1077">
        <v>10965</v>
      </c>
      <c r="M13" s="1077">
        <v>13099</v>
      </c>
      <c r="N13" s="1077">
        <v>10496</v>
      </c>
      <c r="O13" s="1077">
        <v>9611</v>
      </c>
      <c r="P13" s="1078">
        <v>9050</v>
      </c>
    </row>
    <row r="14" spans="1:17">
      <c r="A14" s="1813"/>
      <c r="B14" s="1659"/>
      <c r="C14" s="1751" t="s">
        <v>223</v>
      </c>
      <c r="D14" s="1753"/>
      <c r="E14" s="1075">
        <v>31</v>
      </c>
      <c r="F14" s="1076">
        <v>28</v>
      </c>
      <c r="G14" s="1076">
        <v>41</v>
      </c>
      <c r="H14" s="1077">
        <v>25</v>
      </c>
      <c r="I14" s="1077">
        <v>19</v>
      </c>
      <c r="J14" s="1077">
        <v>46</v>
      </c>
      <c r="K14" s="1077">
        <v>40</v>
      </c>
      <c r="L14" s="1077">
        <v>33</v>
      </c>
      <c r="M14" s="1077">
        <v>33</v>
      </c>
      <c r="N14" s="1077">
        <v>51</v>
      </c>
      <c r="O14" s="1077">
        <v>30</v>
      </c>
      <c r="P14" s="1078">
        <v>29</v>
      </c>
    </row>
    <row r="15" spans="1:17" ht="13.5" customHeight="1" thickBot="1">
      <c r="A15" s="1813"/>
      <c r="B15" s="1740"/>
      <c r="C15" s="1748" t="s">
        <v>224</v>
      </c>
      <c r="D15" s="1750"/>
      <c r="E15" s="1079">
        <v>2332</v>
      </c>
      <c r="F15" s="1080">
        <v>2412</v>
      </c>
      <c r="G15" s="1080">
        <v>3106</v>
      </c>
      <c r="H15" s="1081">
        <v>2365</v>
      </c>
      <c r="I15" s="1081">
        <v>2164</v>
      </c>
      <c r="J15" s="1081">
        <v>5256</v>
      </c>
      <c r="K15" s="1081">
        <v>4835</v>
      </c>
      <c r="L15" s="1081">
        <v>3631</v>
      </c>
      <c r="M15" s="1081">
        <v>4052</v>
      </c>
      <c r="N15" s="1081">
        <v>2829</v>
      </c>
      <c r="O15" s="1081">
        <v>2346</v>
      </c>
      <c r="P15" s="1082">
        <v>2222</v>
      </c>
    </row>
    <row r="16" spans="1:17" ht="14.25" customHeight="1">
      <c r="A16" s="1813"/>
      <c r="B16" s="1658" t="s">
        <v>79</v>
      </c>
      <c r="C16" s="1736" t="s">
        <v>217</v>
      </c>
      <c r="D16" s="1718"/>
      <c r="E16" s="1071">
        <v>339859</v>
      </c>
      <c r="F16" s="1072">
        <v>337893</v>
      </c>
      <c r="G16" s="1072">
        <v>339924</v>
      </c>
      <c r="H16" s="1073">
        <v>333085</v>
      </c>
      <c r="I16" s="1073">
        <v>334270</v>
      </c>
      <c r="J16" s="1073">
        <v>330853</v>
      </c>
      <c r="K16" s="1073">
        <v>341340</v>
      </c>
      <c r="L16" s="1073">
        <v>345228</v>
      </c>
      <c r="M16" s="1073">
        <v>351768</v>
      </c>
      <c r="N16" s="1073">
        <v>353155</v>
      </c>
      <c r="O16" s="1073">
        <v>369743</v>
      </c>
      <c r="P16" s="1074">
        <v>373384</v>
      </c>
    </row>
    <row r="17" spans="1:16" ht="15.75" customHeight="1">
      <c r="A17" s="1813"/>
      <c r="B17" s="1659"/>
      <c r="C17" s="1737" t="s">
        <v>218</v>
      </c>
      <c r="D17" s="1738"/>
      <c r="E17" s="1075">
        <v>8577</v>
      </c>
      <c r="F17" s="1076">
        <v>8664</v>
      </c>
      <c r="G17" s="1076">
        <v>8866</v>
      </c>
      <c r="H17" s="1077">
        <v>8717</v>
      </c>
      <c r="I17" s="1077">
        <v>8884</v>
      </c>
      <c r="J17" s="1077">
        <v>8938</v>
      </c>
      <c r="K17" s="1077">
        <v>9480</v>
      </c>
      <c r="L17" s="1077">
        <v>9683</v>
      </c>
      <c r="M17" s="1077">
        <v>9922</v>
      </c>
      <c r="N17" s="1077">
        <v>10066</v>
      </c>
      <c r="O17" s="1077">
        <v>10496</v>
      </c>
      <c r="P17" s="1078">
        <v>10695</v>
      </c>
    </row>
    <row r="18" spans="1:16" ht="18" customHeight="1">
      <c r="A18" s="1813"/>
      <c r="B18" s="1659"/>
      <c r="C18" s="1737" t="s">
        <v>219</v>
      </c>
      <c r="D18" s="1738"/>
      <c r="E18" s="1075">
        <v>3340</v>
      </c>
      <c r="F18" s="1076">
        <v>3226</v>
      </c>
      <c r="G18" s="1076">
        <v>3144</v>
      </c>
      <c r="H18" s="1077">
        <v>2994</v>
      </c>
      <c r="I18" s="1077">
        <v>2997</v>
      </c>
      <c r="J18" s="1077">
        <v>2904</v>
      </c>
      <c r="K18" s="1077">
        <v>3164</v>
      </c>
      <c r="L18" s="1077">
        <v>3217</v>
      </c>
      <c r="M18" s="1077">
        <v>3231</v>
      </c>
      <c r="N18" s="1077">
        <v>3228</v>
      </c>
      <c r="O18" s="1077">
        <v>3249</v>
      </c>
      <c r="P18" s="1078">
        <v>3396</v>
      </c>
    </row>
    <row r="19" spans="1:16" ht="13.5" customHeight="1" thickBot="1">
      <c r="A19" s="1813"/>
      <c r="B19" s="1740"/>
      <c r="C19" s="1748" t="s">
        <v>220</v>
      </c>
      <c r="D19" s="1750"/>
      <c r="E19" s="1079">
        <v>3069</v>
      </c>
      <c r="F19" s="1080">
        <v>4014</v>
      </c>
      <c r="G19" s="1080">
        <v>14016</v>
      </c>
      <c r="H19" s="1081">
        <v>254766</v>
      </c>
      <c r="I19" s="1081">
        <v>30856</v>
      </c>
      <c r="J19" s="1081">
        <v>4846</v>
      </c>
      <c r="K19" s="1081">
        <v>6294</v>
      </c>
      <c r="L19" s="1081">
        <v>7743</v>
      </c>
      <c r="M19" s="1081">
        <v>2971</v>
      </c>
      <c r="N19" s="1081">
        <v>2682</v>
      </c>
      <c r="O19" s="1081">
        <v>3291</v>
      </c>
      <c r="P19" s="1082">
        <v>13980</v>
      </c>
    </row>
    <row r="20" spans="1:16" ht="19.5" customHeight="1" thickBot="1">
      <c r="A20" s="1813"/>
      <c r="B20" s="1820" t="s">
        <v>527</v>
      </c>
      <c r="C20" s="1820"/>
      <c r="D20" s="1821"/>
      <c r="E20" s="1083">
        <v>47424</v>
      </c>
      <c r="F20" s="1084">
        <v>44142</v>
      </c>
      <c r="G20" s="1084">
        <v>47705</v>
      </c>
      <c r="H20" s="1084">
        <v>45242</v>
      </c>
      <c r="I20" s="1084">
        <v>43340</v>
      </c>
      <c r="J20" s="1084">
        <v>44195</v>
      </c>
      <c r="K20" s="1084">
        <v>43296</v>
      </c>
      <c r="L20" s="1084">
        <v>44649</v>
      </c>
      <c r="M20" s="1084">
        <v>46361</v>
      </c>
      <c r="N20" s="1084">
        <v>46583</v>
      </c>
      <c r="O20" s="1084">
        <v>49188</v>
      </c>
      <c r="P20" s="1085">
        <v>50870</v>
      </c>
    </row>
    <row r="21" spans="1:16" ht="16.5" customHeight="1" thickBot="1">
      <c r="A21" s="134"/>
      <c r="B21" s="1771" t="s">
        <v>528</v>
      </c>
      <c r="C21" s="1771"/>
      <c r="D21" s="1772"/>
      <c r="E21" s="1068">
        <v>5610840</v>
      </c>
      <c r="F21" s="1069">
        <v>5728865</v>
      </c>
      <c r="G21" s="1069">
        <v>5794715</v>
      </c>
      <c r="H21" s="1069">
        <v>5773423</v>
      </c>
      <c r="I21" s="1069">
        <v>8240254</v>
      </c>
      <c r="J21" s="1069">
        <v>6251736</v>
      </c>
      <c r="K21" s="1069">
        <v>5668305</v>
      </c>
      <c r="L21" s="1069">
        <v>5814945</v>
      </c>
      <c r="M21" s="1069">
        <v>5865101</v>
      </c>
      <c r="N21" s="1069">
        <v>5951693</v>
      </c>
      <c r="O21" s="1069">
        <v>5818197</v>
      </c>
      <c r="P21" s="1070">
        <v>5811517</v>
      </c>
    </row>
    <row r="22" spans="1:16" ht="12.75" customHeight="1">
      <c r="A22" s="1813" t="s">
        <v>226</v>
      </c>
      <c r="B22" s="1658" t="s">
        <v>529</v>
      </c>
      <c r="C22" s="1814" t="s">
        <v>227</v>
      </c>
      <c r="D22" s="702" t="s">
        <v>217</v>
      </c>
      <c r="E22" s="1071">
        <v>209124</v>
      </c>
      <c r="F22" s="1072">
        <v>240431</v>
      </c>
      <c r="G22" s="1072">
        <v>239182</v>
      </c>
      <c r="H22" s="1073">
        <v>245801</v>
      </c>
      <c r="I22" s="1073">
        <v>245544</v>
      </c>
      <c r="J22" s="1073">
        <v>247283</v>
      </c>
      <c r="K22" s="1073">
        <v>248980</v>
      </c>
      <c r="L22" s="1073">
        <v>259725</v>
      </c>
      <c r="M22" s="1073">
        <v>268407</v>
      </c>
      <c r="N22" s="1073">
        <v>271278</v>
      </c>
      <c r="O22" s="1073">
        <v>278072</v>
      </c>
      <c r="P22" s="1074">
        <v>274100</v>
      </c>
    </row>
    <row r="23" spans="1:16">
      <c r="A23" s="1813"/>
      <c r="B23" s="1659"/>
      <c r="C23" s="1815"/>
      <c r="D23" s="877" t="s">
        <v>218</v>
      </c>
      <c r="E23" s="1075">
        <v>101199</v>
      </c>
      <c r="F23" s="1076">
        <v>104051</v>
      </c>
      <c r="G23" s="1076">
        <v>104215</v>
      </c>
      <c r="H23" s="1077">
        <v>105306</v>
      </c>
      <c r="I23" s="1077">
        <v>105659</v>
      </c>
      <c r="J23" s="1077">
        <v>110786</v>
      </c>
      <c r="K23" s="1077">
        <v>111139</v>
      </c>
      <c r="L23" s="1077">
        <v>111821</v>
      </c>
      <c r="M23" s="1077">
        <v>112292</v>
      </c>
      <c r="N23" s="1077">
        <v>113414</v>
      </c>
      <c r="O23" s="1077">
        <v>114565</v>
      </c>
      <c r="P23" s="1078">
        <v>115445</v>
      </c>
    </row>
    <row r="24" spans="1:16" ht="13.8" thickBot="1">
      <c r="A24" s="1813"/>
      <c r="B24" s="1659"/>
      <c r="C24" s="1816"/>
      <c r="D24" s="877" t="s">
        <v>341</v>
      </c>
      <c r="E24" s="1075">
        <v>740678</v>
      </c>
      <c r="F24" s="1076">
        <v>748243</v>
      </c>
      <c r="G24" s="1076">
        <v>734678</v>
      </c>
      <c r="H24" s="1077">
        <v>747693</v>
      </c>
      <c r="I24" s="1077">
        <v>743800</v>
      </c>
      <c r="J24" s="1077">
        <v>748333</v>
      </c>
      <c r="K24" s="1077">
        <v>751775</v>
      </c>
      <c r="L24" s="1077">
        <v>797476</v>
      </c>
      <c r="M24" s="1077">
        <v>793191</v>
      </c>
      <c r="N24" s="1077">
        <v>801900</v>
      </c>
      <c r="O24" s="1077">
        <v>807690</v>
      </c>
      <c r="P24" s="1078">
        <v>787699</v>
      </c>
    </row>
    <row r="25" spans="1:16">
      <c r="A25" s="1813"/>
      <c r="B25" s="1659"/>
      <c r="C25" s="1817" t="s">
        <v>228</v>
      </c>
      <c r="D25" s="680" t="s">
        <v>217</v>
      </c>
      <c r="E25" s="1075">
        <v>376494</v>
      </c>
      <c r="F25" s="1076">
        <v>447047</v>
      </c>
      <c r="G25" s="1076">
        <v>442870</v>
      </c>
      <c r="H25" s="1077">
        <v>451291</v>
      </c>
      <c r="I25" s="1077">
        <v>450953</v>
      </c>
      <c r="J25" s="1077">
        <v>472101</v>
      </c>
      <c r="K25" s="1077">
        <v>470498</v>
      </c>
      <c r="L25" s="1077">
        <v>488752</v>
      </c>
      <c r="M25" s="1077">
        <v>486485</v>
      </c>
      <c r="N25" s="1077">
        <v>495686</v>
      </c>
      <c r="O25" s="1077">
        <v>487043</v>
      </c>
      <c r="P25" s="1078">
        <v>491928</v>
      </c>
    </row>
    <row r="26" spans="1:16">
      <c r="A26" s="1813"/>
      <c r="B26" s="1659"/>
      <c r="C26" s="1818"/>
      <c r="D26" s="877" t="s">
        <v>218</v>
      </c>
      <c r="E26" s="1075">
        <v>9219</v>
      </c>
      <c r="F26" s="1076">
        <v>10587</v>
      </c>
      <c r="G26" s="1076">
        <v>10456</v>
      </c>
      <c r="H26" s="1077">
        <v>10765</v>
      </c>
      <c r="I26" s="1077">
        <v>10892</v>
      </c>
      <c r="J26" s="1077">
        <v>11727</v>
      </c>
      <c r="K26" s="1077">
        <v>11780</v>
      </c>
      <c r="L26" s="1077">
        <v>12472</v>
      </c>
      <c r="M26" s="1077">
        <v>12510</v>
      </c>
      <c r="N26" s="1077">
        <v>13028</v>
      </c>
      <c r="O26" s="1077">
        <v>12307</v>
      </c>
      <c r="P26" s="1078">
        <v>12749</v>
      </c>
    </row>
    <row r="27" spans="1:16" ht="12.75" customHeight="1" thickBot="1">
      <c r="A27" s="1813"/>
      <c r="B27" s="1659"/>
      <c r="C27" s="1819"/>
      <c r="D27" s="877" t="s">
        <v>341</v>
      </c>
      <c r="E27" s="1075">
        <v>61424</v>
      </c>
      <c r="F27" s="1076">
        <v>61937</v>
      </c>
      <c r="G27" s="1076">
        <v>60893</v>
      </c>
      <c r="H27" s="1077">
        <v>63434</v>
      </c>
      <c r="I27" s="1077">
        <v>62241</v>
      </c>
      <c r="J27" s="1077">
        <v>68660</v>
      </c>
      <c r="K27" s="1077">
        <v>68804</v>
      </c>
      <c r="L27" s="1077">
        <v>75935</v>
      </c>
      <c r="M27" s="1077">
        <v>76163</v>
      </c>
      <c r="N27" s="1077">
        <v>79523</v>
      </c>
      <c r="O27" s="1077">
        <v>73118</v>
      </c>
      <c r="P27" s="1078">
        <v>74219</v>
      </c>
    </row>
    <row r="28" spans="1:16" ht="12.75" customHeight="1">
      <c r="A28" s="1813"/>
      <c r="B28" s="1659"/>
      <c r="C28" s="1814" t="s">
        <v>229</v>
      </c>
      <c r="D28" s="680" t="s">
        <v>217</v>
      </c>
      <c r="E28" s="1075">
        <v>1447</v>
      </c>
      <c r="F28" s="1076">
        <v>2540</v>
      </c>
      <c r="G28" s="1076">
        <v>3202</v>
      </c>
      <c r="H28" s="1077">
        <v>4753</v>
      </c>
      <c r="I28" s="1077">
        <v>5061</v>
      </c>
      <c r="J28" s="1077">
        <v>5228</v>
      </c>
      <c r="K28" s="1077">
        <v>5386</v>
      </c>
      <c r="L28" s="1077">
        <v>5535</v>
      </c>
      <c r="M28" s="1077">
        <v>5775</v>
      </c>
      <c r="N28" s="1077">
        <v>5972</v>
      </c>
      <c r="O28" s="1077">
        <v>6907</v>
      </c>
      <c r="P28" s="1078">
        <v>7216</v>
      </c>
    </row>
    <row r="29" spans="1:16">
      <c r="A29" s="1813"/>
      <c r="B29" s="1659"/>
      <c r="C29" s="1815"/>
      <c r="D29" s="877" t="s">
        <v>218</v>
      </c>
      <c r="E29" s="1075">
        <v>139</v>
      </c>
      <c r="F29" s="1076">
        <v>185</v>
      </c>
      <c r="G29" s="1076">
        <v>266</v>
      </c>
      <c r="H29" s="1077">
        <v>395</v>
      </c>
      <c r="I29" s="1077">
        <v>426</v>
      </c>
      <c r="J29" s="1077">
        <v>448</v>
      </c>
      <c r="K29" s="1077">
        <v>466</v>
      </c>
      <c r="L29" s="1077">
        <v>476</v>
      </c>
      <c r="M29" s="1077">
        <v>486</v>
      </c>
      <c r="N29" s="1077">
        <v>502</v>
      </c>
      <c r="O29" s="1077">
        <v>583</v>
      </c>
      <c r="P29" s="1078">
        <v>629</v>
      </c>
    </row>
    <row r="30" spans="1:16" ht="15.75" customHeight="1" thickBot="1">
      <c r="A30" s="1813"/>
      <c r="B30" s="1659"/>
      <c r="C30" s="1816"/>
      <c r="D30" s="877" t="s">
        <v>341</v>
      </c>
      <c r="E30" s="1075">
        <v>2931</v>
      </c>
      <c r="F30" s="1076">
        <v>3338</v>
      </c>
      <c r="G30" s="1076">
        <v>4447</v>
      </c>
      <c r="H30" s="1077">
        <v>5091</v>
      </c>
      <c r="I30" s="1077">
        <v>5463</v>
      </c>
      <c r="J30" s="1077">
        <v>5543</v>
      </c>
      <c r="K30" s="1077">
        <v>5802</v>
      </c>
      <c r="L30" s="1077">
        <v>5994</v>
      </c>
      <c r="M30" s="1077">
        <v>6327</v>
      </c>
      <c r="N30" s="1077">
        <v>6468</v>
      </c>
      <c r="O30" s="1077">
        <v>7394</v>
      </c>
      <c r="P30" s="1078">
        <v>7472</v>
      </c>
    </row>
    <row r="31" spans="1:16" ht="13.5" customHeight="1">
      <c r="A31" s="1813"/>
      <c r="B31" s="1659"/>
      <c r="C31" s="1814" t="s">
        <v>230</v>
      </c>
      <c r="D31" s="680" t="s">
        <v>217</v>
      </c>
      <c r="E31" s="1075">
        <v>488</v>
      </c>
      <c r="F31" s="1076">
        <v>594</v>
      </c>
      <c r="G31" s="1076">
        <v>3590</v>
      </c>
      <c r="H31" s="1077">
        <v>679</v>
      </c>
      <c r="I31" s="1077">
        <v>484</v>
      </c>
      <c r="J31" s="1077">
        <v>311</v>
      </c>
      <c r="K31" s="1077">
        <v>327</v>
      </c>
      <c r="L31" s="1077">
        <v>356</v>
      </c>
      <c r="M31" s="1077">
        <v>364</v>
      </c>
      <c r="N31" s="1077">
        <v>699</v>
      </c>
      <c r="O31" s="1077">
        <v>379</v>
      </c>
      <c r="P31" s="1078">
        <v>385</v>
      </c>
    </row>
    <row r="32" spans="1:16" ht="15" customHeight="1">
      <c r="A32" s="1813"/>
      <c r="B32" s="1659"/>
      <c r="C32" s="1815"/>
      <c r="D32" s="877" t="s">
        <v>218</v>
      </c>
      <c r="E32" s="1075">
        <v>38</v>
      </c>
      <c r="F32" s="1076">
        <v>40</v>
      </c>
      <c r="G32" s="1076">
        <v>274</v>
      </c>
      <c r="H32" s="1077">
        <v>40</v>
      </c>
      <c r="I32" s="1077">
        <v>35</v>
      </c>
      <c r="J32" s="1077">
        <v>46</v>
      </c>
      <c r="K32" s="1077">
        <v>30</v>
      </c>
      <c r="L32" s="1077">
        <v>34</v>
      </c>
      <c r="M32" s="1077">
        <v>47</v>
      </c>
      <c r="N32" s="1077">
        <v>87</v>
      </c>
      <c r="O32" s="1077">
        <v>86</v>
      </c>
      <c r="P32" s="1078">
        <v>73</v>
      </c>
    </row>
    <row r="33" spans="1:16" ht="15.75" customHeight="1" thickBot="1">
      <c r="A33" s="1813"/>
      <c r="B33" s="1659"/>
      <c r="C33" s="1816"/>
      <c r="D33" s="878" t="s">
        <v>341</v>
      </c>
      <c r="E33" s="1079">
        <v>373</v>
      </c>
      <c r="F33" s="1080">
        <v>382</v>
      </c>
      <c r="G33" s="1080">
        <v>1015</v>
      </c>
      <c r="H33" s="1081">
        <v>396</v>
      </c>
      <c r="I33" s="1081">
        <v>340</v>
      </c>
      <c r="J33" s="1081">
        <v>253</v>
      </c>
      <c r="K33" s="1081">
        <v>220</v>
      </c>
      <c r="L33" s="1081">
        <v>269</v>
      </c>
      <c r="M33" s="1081">
        <v>282</v>
      </c>
      <c r="N33" s="1081">
        <v>713</v>
      </c>
      <c r="O33" s="1081">
        <v>614</v>
      </c>
      <c r="P33" s="1082">
        <v>385</v>
      </c>
    </row>
    <row r="34" spans="1:16" ht="16.5" customHeight="1" thickBot="1">
      <c r="A34" s="1813"/>
      <c r="B34" s="1740"/>
      <c r="C34" s="1823" t="s">
        <v>220</v>
      </c>
      <c r="D34" s="1821"/>
      <c r="E34" s="1083">
        <v>1544</v>
      </c>
      <c r="F34" s="1084">
        <v>1745</v>
      </c>
      <c r="G34" s="1084">
        <v>3000</v>
      </c>
      <c r="H34" s="1086">
        <v>0</v>
      </c>
      <c r="I34" s="1087">
        <v>1762</v>
      </c>
      <c r="J34" s="1087">
        <v>625606</v>
      </c>
      <c r="K34" s="1086">
        <v>0</v>
      </c>
      <c r="L34" s="1087">
        <v>2712</v>
      </c>
      <c r="M34" s="1087">
        <v>4899</v>
      </c>
      <c r="N34" s="1087">
        <v>5271</v>
      </c>
      <c r="O34" s="1087">
        <v>6573</v>
      </c>
      <c r="P34" s="1088">
        <v>2863</v>
      </c>
    </row>
    <row r="35" spans="1:16" ht="15.75" customHeight="1">
      <c r="A35" s="1813"/>
      <c r="B35" s="1658" t="s">
        <v>530</v>
      </c>
      <c r="C35" s="1736" t="s">
        <v>217</v>
      </c>
      <c r="D35" s="1718"/>
      <c r="E35" s="1071">
        <v>3941802</v>
      </c>
      <c r="F35" s="1072">
        <v>3940520</v>
      </c>
      <c r="G35" s="1072">
        <v>3948854</v>
      </c>
      <c r="H35" s="1072">
        <v>3958881</v>
      </c>
      <c r="I35" s="1072">
        <v>3776753</v>
      </c>
      <c r="J35" s="1072">
        <v>3813735</v>
      </c>
      <c r="K35" s="1072">
        <v>3841579</v>
      </c>
      <c r="L35" s="1072">
        <v>3885003</v>
      </c>
      <c r="M35" s="1072">
        <v>3931495</v>
      </c>
      <c r="N35" s="1072">
        <v>3979864</v>
      </c>
      <c r="O35" s="1072">
        <v>3877670</v>
      </c>
      <c r="P35" s="1089">
        <v>3909872</v>
      </c>
    </row>
    <row r="36" spans="1:16" ht="15" customHeight="1">
      <c r="A36" s="1813"/>
      <c r="B36" s="1659"/>
      <c r="C36" s="1737" t="s">
        <v>218</v>
      </c>
      <c r="D36" s="1738"/>
      <c r="E36" s="1075">
        <v>28960</v>
      </c>
      <c r="F36" s="1076">
        <v>29232</v>
      </c>
      <c r="G36" s="1076">
        <v>29523</v>
      </c>
      <c r="H36" s="1076">
        <v>29677</v>
      </c>
      <c r="I36" s="1076">
        <v>29094</v>
      </c>
      <c r="J36" s="1076">
        <v>29638</v>
      </c>
      <c r="K36" s="1076">
        <v>30464</v>
      </c>
      <c r="L36" s="1076">
        <v>31326</v>
      </c>
      <c r="M36" s="1076">
        <v>32223</v>
      </c>
      <c r="N36" s="1076">
        <v>33390</v>
      </c>
      <c r="O36" s="1076">
        <v>32907</v>
      </c>
      <c r="P36" s="1090">
        <v>33300</v>
      </c>
    </row>
    <row r="37" spans="1:16">
      <c r="A37" s="1813"/>
      <c r="B37" s="1659"/>
      <c r="C37" s="1737" t="s">
        <v>231</v>
      </c>
      <c r="D37" s="1738"/>
      <c r="E37" s="1075">
        <v>115040</v>
      </c>
      <c r="F37" s="1076">
        <v>117275</v>
      </c>
      <c r="G37" s="1076">
        <v>117858</v>
      </c>
      <c r="H37" s="1076">
        <v>115961</v>
      </c>
      <c r="I37" s="1076">
        <v>112655</v>
      </c>
      <c r="J37" s="1076">
        <v>106841</v>
      </c>
      <c r="K37" s="1076">
        <v>100308</v>
      </c>
      <c r="L37" s="1076">
        <v>90587</v>
      </c>
      <c r="M37" s="1076">
        <v>86186</v>
      </c>
      <c r="N37" s="1076">
        <v>80738</v>
      </c>
      <c r="O37" s="1076">
        <v>78687</v>
      </c>
      <c r="P37" s="1090">
        <v>80901</v>
      </c>
    </row>
    <row r="38" spans="1:16" ht="13.5" customHeight="1" thickBot="1">
      <c r="A38" s="1813"/>
      <c r="B38" s="1740"/>
      <c r="C38" s="1748" t="s">
        <v>220</v>
      </c>
      <c r="D38" s="1750"/>
      <c r="E38" s="1079">
        <v>19940</v>
      </c>
      <c r="F38" s="1080">
        <v>20718</v>
      </c>
      <c r="G38" s="1080">
        <v>90392</v>
      </c>
      <c r="H38" s="1080">
        <v>33260</v>
      </c>
      <c r="I38" s="1080">
        <v>2689092</v>
      </c>
      <c r="J38" s="1080">
        <v>5197</v>
      </c>
      <c r="K38" s="1080">
        <v>20747</v>
      </c>
      <c r="L38" s="1080">
        <v>46472</v>
      </c>
      <c r="M38" s="1080">
        <v>47969</v>
      </c>
      <c r="N38" s="1080">
        <v>63160</v>
      </c>
      <c r="O38" s="1080">
        <v>33602</v>
      </c>
      <c r="P38" s="1091">
        <v>12281</v>
      </c>
    </row>
    <row r="39" spans="1:16">
      <c r="A39" s="134"/>
      <c r="E39" s="89"/>
      <c r="F39" s="89"/>
      <c r="G39" s="89"/>
      <c r="H39" s="89"/>
      <c r="I39" s="89"/>
      <c r="J39" s="89"/>
      <c r="K39" s="89"/>
      <c r="L39" s="89"/>
    </row>
    <row r="40" spans="1:16">
      <c r="A40" s="135"/>
      <c r="E40" s="89"/>
      <c r="F40" s="89"/>
      <c r="G40" s="89"/>
      <c r="H40" s="89"/>
      <c r="I40" s="89"/>
      <c r="J40" s="89"/>
      <c r="K40" s="89"/>
      <c r="L40" s="89"/>
    </row>
    <row r="41" spans="1:16">
      <c r="A41" s="70" t="s">
        <v>104</v>
      </c>
      <c r="B41" s="71"/>
      <c r="C41" s="71"/>
      <c r="D41" s="71"/>
      <c r="E41" s="89"/>
      <c r="F41" s="89"/>
      <c r="G41" s="89"/>
      <c r="H41" s="89"/>
      <c r="I41" s="89"/>
      <c r="J41" s="89"/>
      <c r="K41" s="89"/>
      <c r="L41" s="89"/>
    </row>
    <row r="42" spans="1:16">
      <c r="A42" s="19" t="s">
        <v>233</v>
      </c>
      <c r="B42" s="19"/>
      <c r="C42" s="19"/>
      <c r="D42" s="19"/>
      <c r="E42" s="330"/>
      <c r="F42" s="330"/>
      <c r="G42" s="330"/>
      <c r="H42" s="330"/>
      <c r="I42" s="330"/>
      <c r="J42" s="330"/>
      <c r="K42" s="330"/>
      <c r="L42" s="330"/>
    </row>
    <row r="43" spans="1:16" ht="15" customHeight="1">
      <c r="A43" s="19"/>
      <c r="B43" s="19"/>
      <c r="C43" s="19"/>
      <c r="D43" s="19"/>
      <c r="E43" s="330"/>
      <c r="F43" s="330"/>
      <c r="G43" s="330"/>
      <c r="H43" s="330"/>
      <c r="I43" s="330"/>
      <c r="J43" s="330"/>
      <c r="K43" s="330"/>
      <c r="L43" s="330"/>
    </row>
    <row r="44" spans="1:16">
      <c r="A44" s="19" t="s">
        <v>464</v>
      </c>
      <c r="B44" s="19"/>
      <c r="C44" s="19"/>
      <c r="D44" s="19"/>
      <c r="E44" s="330"/>
      <c r="F44" s="330"/>
      <c r="G44" s="330"/>
      <c r="H44" s="330"/>
      <c r="I44" s="330"/>
      <c r="J44" s="330"/>
      <c r="K44" s="330"/>
      <c r="L44" s="330"/>
    </row>
  </sheetData>
  <sheetProtection password="CB15" sheet="1" objects="1" scenarios="1"/>
  <mergeCells count="35">
    <mergeCell ref="B21:D21"/>
    <mergeCell ref="B6:D6"/>
    <mergeCell ref="C35:D35"/>
    <mergeCell ref="C9:D9"/>
    <mergeCell ref="C34:D34"/>
    <mergeCell ref="C11:D11"/>
    <mergeCell ref="E4:G4"/>
    <mergeCell ref="B5:D5"/>
    <mergeCell ref="B7:D7"/>
    <mergeCell ref="E3:I3"/>
    <mergeCell ref="H4:P4"/>
    <mergeCell ref="A8:A20"/>
    <mergeCell ref="B8:B15"/>
    <mergeCell ref="B16:B19"/>
    <mergeCell ref="C17:D17"/>
    <mergeCell ref="C18:D18"/>
    <mergeCell ref="C19:D19"/>
    <mergeCell ref="C14:D14"/>
    <mergeCell ref="C15:D15"/>
    <mergeCell ref="B20:D20"/>
    <mergeCell ref="C16:D16"/>
    <mergeCell ref="C13:D13"/>
    <mergeCell ref="C10:D10"/>
    <mergeCell ref="C12:D12"/>
    <mergeCell ref="C8:D8"/>
    <mergeCell ref="A22:A38"/>
    <mergeCell ref="B22:B34"/>
    <mergeCell ref="C31:C33"/>
    <mergeCell ref="B35:B38"/>
    <mergeCell ref="C37:D37"/>
    <mergeCell ref="C38:D38"/>
    <mergeCell ref="C36:D36"/>
    <mergeCell ref="C22:C24"/>
    <mergeCell ref="C25:C27"/>
    <mergeCell ref="C28:C30"/>
  </mergeCells>
  <hyperlinks>
    <hyperlink ref="Q1" location="Indice!A1" display="volver al índice"/>
  </hyperlinks>
  <pageMargins left="0.70866141732283472" right="0.70866141732283472" top="0.74803149606299213" bottom="0.74803149606299213" header="0.31496062992125984" footer="0.31496062992125984"/>
  <pageSetup paperSize="9" scale="69"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A1:Q40"/>
  <sheetViews>
    <sheetView showGridLines="0" zoomScale="85" zoomScaleNormal="85" workbookViewId="0">
      <selection activeCell="Q8" sqref="Q8"/>
    </sheetView>
  </sheetViews>
  <sheetFormatPr baseColWidth="10" defaultColWidth="11.44140625" defaultRowHeight="14.4"/>
  <cols>
    <col min="1" max="1" width="4" style="331" customWidth="1"/>
    <col min="2" max="2" width="13.88671875" style="331" customWidth="1"/>
    <col min="3" max="3" width="10.6640625" style="331" customWidth="1"/>
    <col min="4" max="4" width="16.33203125" style="331" customWidth="1"/>
    <col min="5" max="16" width="11.5546875" style="331" customWidth="1"/>
    <col min="17" max="17" width="8.109375" style="331" customWidth="1"/>
    <col min="18" max="16384" width="11.44140625" style="331"/>
  </cols>
  <sheetData>
    <row r="1" spans="1:17" ht="24" customHeight="1" thickTop="1" thickBot="1">
      <c r="A1" s="499" t="s">
        <v>641</v>
      </c>
      <c r="B1" s="499"/>
      <c r="C1" s="467"/>
      <c r="D1" s="467"/>
      <c r="E1" s="467"/>
      <c r="F1" s="467"/>
      <c r="G1" s="467"/>
      <c r="H1" s="467"/>
      <c r="I1" s="467"/>
      <c r="J1" s="467"/>
      <c r="K1" s="467"/>
      <c r="L1" s="467"/>
      <c r="M1" s="467"/>
      <c r="N1" s="467"/>
      <c r="O1" s="467"/>
      <c r="P1" s="467"/>
      <c r="Q1" s="172" t="s">
        <v>285</v>
      </c>
    </row>
    <row r="2" spans="1:17">
      <c r="A2" s="468" t="s">
        <v>234</v>
      </c>
      <c r="B2" s="468"/>
      <c r="C2" s="468"/>
      <c r="D2" s="468"/>
      <c r="E2" s="468"/>
      <c r="F2" s="468"/>
      <c r="G2" s="468"/>
      <c r="H2" s="468"/>
      <c r="I2" s="468"/>
      <c r="J2" s="468"/>
      <c r="K2" s="468"/>
      <c r="L2" s="468"/>
      <c r="M2" s="468"/>
      <c r="N2" s="468"/>
      <c r="O2" s="468"/>
      <c r="P2" s="468"/>
    </row>
    <row r="3" spans="1:17" s="334" customFormat="1" ht="21.75" customHeight="1">
      <c r="A3" s="468"/>
      <c r="B3" s="468"/>
      <c r="C3" s="468"/>
      <c r="D3" s="468"/>
      <c r="E3" s="468"/>
      <c r="F3" s="468"/>
      <c r="G3" s="468"/>
      <c r="H3" s="468"/>
      <c r="I3" s="468"/>
      <c r="J3" s="468"/>
      <c r="K3" s="468"/>
      <c r="L3" s="468"/>
      <c r="M3" s="468"/>
      <c r="N3" s="468"/>
      <c r="O3" s="468"/>
      <c r="P3" s="468"/>
    </row>
    <row r="4" spans="1:17" ht="19.5" customHeight="1" thickBot="1">
      <c r="A4" s="468"/>
      <c r="B4" s="468"/>
      <c r="C4" s="468"/>
      <c r="D4" s="1064"/>
      <c r="E4" s="1705" t="s">
        <v>371</v>
      </c>
      <c r="F4" s="1706"/>
      <c r="G4" s="1707"/>
      <c r="H4" s="1705" t="s">
        <v>372</v>
      </c>
      <c r="I4" s="1706"/>
      <c r="J4" s="1706"/>
      <c r="K4" s="1706"/>
      <c r="L4" s="1706"/>
      <c r="M4" s="1706"/>
      <c r="N4" s="1706"/>
      <c r="O4" s="1706"/>
      <c r="P4" s="1706"/>
    </row>
    <row r="5" spans="1:17" ht="28.5" customHeight="1" thickBot="1">
      <c r="A5" s="1092"/>
      <c r="B5" s="1582" t="s">
        <v>203</v>
      </c>
      <c r="C5" s="1582"/>
      <c r="D5" s="1583"/>
      <c r="E5" s="485" t="s">
        <v>213</v>
      </c>
      <c r="F5" s="727" t="s">
        <v>214</v>
      </c>
      <c r="G5" s="727" t="s">
        <v>215</v>
      </c>
      <c r="H5" s="1093" t="s">
        <v>204</v>
      </c>
      <c r="I5" s="485" t="s">
        <v>205</v>
      </c>
      <c r="J5" s="727" t="s">
        <v>206</v>
      </c>
      <c r="K5" s="1093" t="s">
        <v>207</v>
      </c>
      <c r="L5" s="727" t="s">
        <v>208</v>
      </c>
      <c r="M5" s="727" t="s">
        <v>209</v>
      </c>
      <c r="N5" s="727" t="s">
        <v>210</v>
      </c>
      <c r="O5" s="727" t="s">
        <v>211</v>
      </c>
      <c r="P5" s="742" t="s">
        <v>212</v>
      </c>
    </row>
    <row r="6" spans="1:17" ht="15" thickBot="1">
      <c r="A6" s="1846" t="s">
        <v>31</v>
      </c>
      <c r="B6" s="1846"/>
      <c r="C6" s="1846"/>
      <c r="D6" s="1847"/>
      <c r="E6" s="1094">
        <v>12971.7</v>
      </c>
      <c r="F6" s="1095">
        <v>13107.8</v>
      </c>
      <c r="G6" s="1095">
        <v>13248.2</v>
      </c>
      <c r="H6" s="1095">
        <v>16950.900000000001</v>
      </c>
      <c r="I6" s="1094">
        <v>18128</v>
      </c>
      <c r="J6" s="1095">
        <v>13874.7</v>
      </c>
      <c r="K6" s="1095">
        <v>13454.3</v>
      </c>
      <c r="L6" s="1095">
        <v>13734.4</v>
      </c>
      <c r="M6" s="1095">
        <v>13543.6</v>
      </c>
      <c r="N6" s="1095">
        <v>14013.1</v>
      </c>
      <c r="O6" s="1095">
        <v>13987.4</v>
      </c>
      <c r="P6" s="1096">
        <v>14253.3</v>
      </c>
    </row>
    <row r="7" spans="1:17" ht="16.5" customHeight="1" thickBot="1">
      <c r="A7" s="1097"/>
      <c r="B7" s="1846" t="s">
        <v>225</v>
      </c>
      <c r="C7" s="1846"/>
      <c r="D7" s="1847"/>
      <c r="E7" s="1098">
        <v>5888.5</v>
      </c>
      <c r="F7" s="1099">
        <v>5854.8</v>
      </c>
      <c r="G7" s="1099">
        <v>5910.9</v>
      </c>
      <c r="H7" s="1099">
        <v>10410.4</v>
      </c>
      <c r="I7" s="1098">
        <v>6674.6</v>
      </c>
      <c r="J7" s="1099">
        <v>6323.9</v>
      </c>
      <c r="K7" s="1099">
        <v>6635.2</v>
      </c>
      <c r="L7" s="1100">
        <v>6489.6</v>
      </c>
      <c r="M7" s="1100">
        <v>6115.1</v>
      </c>
      <c r="N7" s="1100">
        <v>6476.8</v>
      </c>
      <c r="O7" s="1100">
        <v>6280.3</v>
      </c>
      <c r="P7" s="1101">
        <v>6386</v>
      </c>
    </row>
    <row r="8" spans="1:17" ht="15" customHeight="1">
      <c r="A8" s="1848" t="s">
        <v>216</v>
      </c>
      <c r="B8" s="1824" t="s">
        <v>526</v>
      </c>
      <c r="C8" s="1837" t="s">
        <v>217</v>
      </c>
      <c r="D8" s="1838"/>
      <c r="E8" s="1102">
        <v>4429</v>
      </c>
      <c r="F8" s="1103">
        <v>4395.5</v>
      </c>
      <c r="G8" s="1103">
        <v>4356.1000000000004</v>
      </c>
      <c r="H8" s="1103">
        <v>4836.6000000000004</v>
      </c>
      <c r="I8" s="1102">
        <v>4919.1000000000004</v>
      </c>
      <c r="J8" s="1103">
        <v>4760.7</v>
      </c>
      <c r="K8" s="1103">
        <v>5016.1000000000004</v>
      </c>
      <c r="L8" s="1104">
        <v>4882.3999999999996</v>
      </c>
      <c r="M8" s="1104">
        <v>4524.3999999999996</v>
      </c>
      <c r="N8" s="1104">
        <v>4824.6000000000004</v>
      </c>
      <c r="O8" s="1104">
        <v>4601.7</v>
      </c>
      <c r="P8" s="1105">
        <v>4568.1000000000004</v>
      </c>
    </row>
    <row r="9" spans="1:17">
      <c r="A9" s="1813"/>
      <c r="B9" s="1825"/>
      <c r="C9" s="1835" t="s">
        <v>218</v>
      </c>
      <c r="D9" s="1836"/>
      <c r="E9" s="1106">
        <v>388.9</v>
      </c>
      <c r="F9" s="1107">
        <v>388.6</v>
      </c>
      <c r="G9" s="1107">
        <v>387.1</v>
      </c>
      <c r="H9" s="1107">
        <v>418.1</v>
      </c>
      <c r="I9" s="1106">
        <v>422.1</v>
      </c>
      <c r="J9" s="1107">
        <v>415.9</v>
      </c>
      <c r="K9" s="1107">
        <v>443.5</v>
      </c>
      <c r="L9" s="1108">
        <v>438.5</v>
      </c>
      <c r="M9" s="1108">
        <v>425.8</v>
      </c>
      <c r="N9" s="1108">
        <v>464.6</v>
      </c>
      <c r="O9" s="1108">
        <v>458.4</v>
      </c>
      <c r="P9" s="1109">
        <v>459.9</v>
      </c>
    </row>
    <row r="10" spans="1:17">
      <c r="A10" s="1813"/>
      <c r="B10" s="1825"/>
      <c r="C10" s="1835" t="s">
        <v>219</v>
      </c>
      <c r="D10" s="1836"/>
      <c r="E10" s="1106">
        <v>59.7</v>
      </c>
      <c r="F10" s="1107">
        <v>58.5</v>
      </c>
      <c r="G10" s="1107">
        <v>56.5</v>
      </c>
      <c r="H10" s="1107">
        <v>59.1</v>
      </c>
      <c r="I10" s="1106">
        <v>59.1</v>
      </c>
      <c r="J10" s="1107">
        <v>57.5</v>
      </c>
      <c r="K10" s="1107">
        <v>62.5</v>
      </c>
      <c r="L10" s="1108">
        <v>62.5</v>
      </c>
      <c r="M10" s="1108">
        <v>58</v>
      </c>
      <c r="N10" s="1108">
        <v>63</v>
      </c>
      <c r="O10" s="1108">
        <v>60.9</v>
      </c>
      <c r="P10" s="1109">
        <v>61.9</v>
      </c>
    </row>
    <row r="11" spans="1:17" ht="15" customHeight="1">
      <c r="A11" s="1813"/>
      <c r="B11" s="1825"/>
      <c r="C11" s="1839" t="s">
        <v>220</v>
      </c>
      <c r="D11" s="1840"/>
      <c r="E11" s="1106">
        <v>18.399999999999999</v>
      </c>
      <c r="F11" s="1107">
        <v>22.9</v>
      </c>
      <c r="G11" s="1107">
        <v>94.9</v>
      </c>
      <c r="H11" s="1107">
        <v>3819.5</v>
      </c>
      <c r="I11" s="1106">
        <v>277.3</v>
      </c>
      <c r="J11" s="1107">
        <v>44.9</v>
      </c>
      <c r="K11" s="1107">
        <v>69.599999999999994</v>
      </c>
      <c r="L11" s="1108">
        <v>62.6</v>
      </c>
      <c r="M11" s="1108">
        <v>29.3</v>
      </c>
      <c r="N11" s="1108">
        <v>18.600000000000001</v>
      </c>
      <c r="O11" s="1108">
        <v>17.600000000000001</v>
      </c>
      <c r="P11" s="1109">
        <v>103.1</v>
      </c>
    </row>
    <row r="12" spans="1:17" ht="17.25" customHeight="1">
      <c r="A12" s="1813"/>
      <c r="B12" s="1825"/>
      <c r="C12" s="1839" t="s">
        <v>221</v>
      </c>
      <c r="D12" s="1840"/>
      <c r="E12" s="1106">
        <v>390.5</v>
      </c>
      <c r="F12" s="1107">
        <v>396.9</v>
      </c>
      <c r="G12" s="1107">
        <v>393.7</v>
      </c>
      <c r="H12" s="1107">
        <v>403.6</v>
      </c>
      <c r="I12" s="1106">
        <v>405.1</v>
      </c>
      <c r="J12" s="1107">
        <v>405.7</v>
      </c>
      <c r="K12" s="1107">
        <v>417.1</v>
      </c>
      <c r="L12" s="1108">
        <v>412.4</v>
      </c>
      <c r="M12" s="1108">
        <v>424.7</v>
      </c>
      <c r="N12" s="1108">
        <v>424.2</v>
      </c>
      <c r="O12" s="1108">
        <v>438.5</v>
      </c>
      <c r="P12" s="1109">
        <v>452.3</v>
      </c>
    </row>
    <row r="13" spans="1:17" ht="17.25" customHeight="1">
      <c r="A13" s="1813"/>
      <c r="B13" s="1825"/>
      <c r="C13" s="1839" t="s">
        <v>222</v>
      </c>
      <c r="D13" s="1840"/>
      <c r="E13" s="1106">
        <v>14.4</v>
      </c>
      <c r="F13" s="1107">
        <v>14.5</v>
      </c>
      <c r="G13" s="1107">
        <v>18.399999999999999</v>
      </c>
      <c r="H13" s="1107">
        <v>12.8</v>
      </c>
      <c r="I13" s="1106">
        <v>10.6</v>
      </c>
      <c r="J13" s="1107">
        <v>24.8</v>
      </c>
      <c r="K13" s="1107">
        <v>24</v>
      </c>
      <c r="L13" s="1108">
        <v>17.899999999999999</v>
      </c>
      <c r="M13" s="1108">
        <v>21.9</v>
      </c>
      <c r="N13" s="1108">
        <v>17.7</v>
      </c>
      <c r="O13" s="1108">
        <v>16.5</v>
      </c>
      <c r="P13" s="1109">
        <v>15.9</v>
      </c>
    </row>
    <row r="14" spans="1:17" ht="18" customHeight="1">
      <c r="A14" s="1813"/>
      <c r="B14" s="1825"/>
      <c r="C14" s="1839" t="s">
        <v>223</v>
      </c>
      <c r="D14" s="1840"/>
      <c r="E14" s="1106">
        <v>0.3</v>
      </c>
      <c r="F14" s="1107">
        <v>0.2</v>
      </c>
      <c r="G14" s="1107">
        <v>0.3</v>
      </c>
      <c r="H14" s="1107">
        <v>0.2</v>
      </c>
      <c r="I14" s="1106">
        <v>0.2</v>
      </c>
      <c r="J14" s="1107">
        <v>0.4</v>
      </c>
      <c r="K14" s="1107">
        <v>0.4</v>
      </c>
      <c r="L14" s="1108">
        <v>0.3</v>
      </c>
      <c r="M14" s="1108">
        <v>0.3</v>
      </c>
      <c r="N14" s="1108">
        <v>0.5</v>
      </c>
      <c r="O14" s="1108">
        <v>0.3</v>
      </c>
      <c r="P14" s="1109">
        <v>0.3</v>
      </c>
    </row>
    <row r="15" spans="1:17" ht="16.5" customHeight="1" thickBot="1">
      <c r="A15" s="1813"/>
      <c r="B15" s="1826"/>
      <c r="C15" s="1833" t="s">
        <v>224</v>
      </c>
      <c r="D15" s="1834"/>
      <c r="E15" s="1110">
        <v>4.8</v>
      </c>
      <c r="F15" s="1111">
        <v>5.0999999999999996</v>
      </c>
      <c r="G15" s="1111">
        <v>7</v>
      </c>
      <c r="H15" s="1111">
        <v>5.4</v>
      </c>
      <c r="I15" s="1110">
        <v>5.0999999999999996</v>
      </c>
      <c r="J15" s="1111">
        <v>12.4</v>
      </c>
      <c r="K15" s="1111">
        <v>11.5</v>
      </c>
      <c r="L15" s="1112">
        <v>8.8000000000000007</v>
      </c>
      <c r="M15" s="1112">
        <v>10</v>
      </c>
      <c r="N15" s="1112">
        <v>7</v>
      </c>
      <c r="O15" s="1112">
        <v>5.9</v>
      </c>
      <c r="P15" s="1113">
        <v>5.6</v>
      </c>
    </row>
    <row r="16" spans="1:17" ht="15.75" customHeight="1">
      <c r="A16" s="1813"/>
      <c r="B16" s="1824" t="s">
        <v>79</v>
      </c>
      <c r="C16" s="1837" t="s">
        <v>217</v>
      </c>
      <c r="D16" s="1838"/>
      <c r="E16" s="1102">
        <v>411.5</v>
      </c>
      <c r="F16" s="1103">
        <v>408.8</v>
      </c>
      <c r="G16" s="1103">
        <v>411.3</v>
      </c>
      <c r="H16" s="1103">
        <v>376</v>
      </c>
      <c r="I16" s="1102">
        <v>380.8</v>
      </c>
      <c r="J16" s="1103">
        <v>377.2</v>
      </c>
      <c r="K16" s="1103">
        <v>413.7</v>
      </c>
      <c r="L16" s="1104">
        <v>420.7</v>
      </c>
      <c r="M16" s="1104">
        <v>429.7</v>
      </c>
      <c r="N16" s="1104">
        <v>461.7</v>
      </c>
      <c r="O16" s="1104">
        <v>475.3</v>
      </c>
      <c r="P16" s="1105">
        <v>482.4</v>
      </c>
    </row>
    <row r="17" spans="1:16">
      <c r="A17" s="1813"/>
      <c r="B17" s="1825"/>
      <c r="C17" s="1835" t="s">
        <v>218</v>
      </c>
      <c r="D17" s="1836"/>
      <c r="E17" s="1106">
        <v>36.4</v>
      </c>
      <c r="F17" s="1107">
        <v>36.700000000000003</v>
      </c>
      <c r="G17" s="1107">
        <v>37.5</v>
      </c>
      <c r="H17" s="1107">
        <v>36.1</v>
      </c>
      <c r="I17" s="1106">
        <v>37</v>
      </c>
      <c r="J17" s="1107">
        <v>37.299999999999997</v>
      </c>
      <c r="K17" s="1107">
        <v>42</v>
      </c>
      <c r="L17" s="1108">
        <v>42.9</v>
      </c>
      <c r="M17" s="1108">
        <v>44.1</v>
      </c>
      <c r="N17" s="1108">
        <v>47.8</v>
      </c>
      <c r="O17" s="1108">
        <v>49.4</v>
      </c>
      <c r="P17" s="1109">
        <v>50.4</v>
      </c>
    </row>
    <row r="18" spans="1:16">
      <c r="A18" s="1813"/>
      <c r="B18" s="1825"/>
      <c r="C18" s="1835" t="s">
        <v>219</v>
      </c>
      <c r="D18" s="1836"/>
      <c r="E18" s="1106">
        <v>4.4000000000000004</v>
      </c>
      <c r="F18" s="1107">
        <v>4.2</v>
      </c>
      <c r="G18" s="1107">
        <v>4.0999999999999996</v>
      </c>
      <c r="H18" s="1107">
        <v>3.7</v>
      </c>
      <c r="I18" s="1106">
        <v>3.8</v>
      </c>
      <c r="J18" s="1107">
        <v>3.7</v>
      </c>
      <c r="K18" s="1107">
        <v>4.3</v>
      </c>
      <c r="L18" s="1108">
        <v>4.3</v>
      </c>
      <c r="M18" s="1108">
        <v>4.4000000000000004</v>
      </c>
      <c r="N18" s="1108">
        <v>4.7</v>
      </c>
      <c r="O18" s="1108">
        <v>4.5999999999999996</v>
      </c>
      <c r="P18" s="1109">
        <v>4.9000000000000004</v>
      </c>
    </row>
    <row r="19" spans="1:16" ht="15.75" customHeight="1" thickBot="1">
      <c r="A19" s="1813"/>
      <c r="B19" s="1826"/>
      <c r="C19" s="1833" t="s">
        <v>220</v>
      </c>
      <c r="D19" s="1834"/>
      <c r="E19" s="1114">
        <v>3.6</v>
      </c>
      <c r="F19" s="1115">
        <v>4.7</v>
      </c>
      <c r="G19" s="1115">
        <v>16.600000000000001</v>
      </c>
      <c r="H19" s="1115">
        <v>318.5</v>
      </c>
      <c r="I19" s="1114">
        <v>38.700000000000003</v>
      </c>
      <c r="J19" s="1115">
        <v>6.3</v>
      </c>
      <c r="K19" s="1115">
        <v>8.4</v>
      </c>
      <c r="L19" s="1116">
        <v>10.3</v>
      </c>
      <c r="M19" s="1116">
        <v>4</v>
      </c>
      <c r="N19" s="1116">
        <v>3.8</v>
      </c>
      <c r="O19" s="1116">
        <v>4.7</v>
      </c>
      <c r="P19" s="1117">
        <v>19.7</v>
      </c>
    </row>
    <row r="20" spans="1:16" ht="16.5" customHeight="1" thickBot="1">
      <c r="A20" s="1813"/>
      <c r="B20" s="1845" t="s">
        <v>237</v>
      </c>
      <c r="C20" s="1845"/>
      <c r="D20" s="1844"/>
      <c r="E20" s="1118">
        <v>126.6</v>
      </c>
      <c r="F20" s="1119">
        <v>118.1</v>
      </c>
      <c r="G20" s="1119">
        <v>127.3</v>
      </c>
      <c r="H20" s="1119">
        <v>120.7</v>
      </c>
      <c r="I20" s="1118">
        <v>115.8</v>
      </c>
      <c r="J20" s="1119">
        <v>177</v>
      </c>
      <c r="K20" s="1119">
        <v>122.2</v>
      </c>
      <c r="L20" s="1116">
        <v>126</v>
      </c>
      <c r="M20" s="1116">
        <v>138.6</v>
      </c>
      <c r="N20" s="1116">
        <v>138.80000000000001</v>
      </c>
      <c r="O20" s="1116">
        <v>146.6</v>
      </c>
      <c r="P20" s="1117">
        <v>161.5</v>
      </c>
    </row>
    <row r="21" spans="1:16" ht="16.5" customHeight="1" thickBot="1">
      <c r="A21" s="1120"/>
      <c r="B21" s="1841" t="s">
        <v>232</v>
      </c>
      <c r="C21" s="1841"/>
      <c r="D21" s="1842"/>
      <c r="E21" s="1121">
        <v>7083.3</v>
      </c>
      <c r="F21" s="1100">
        <v>7253</v>
      </c>
      <c r="G21" s="1100">
        <v>7337.3</v>
      </c>
      <c r="H21" s="1100">
        <v>6540.5</v>
      </c>
      <c r="I21" s="1121">
        <v>11453.4</v>
      </c>
      <c r="J21" s="1100">
        <v>7550.8</v>
      </c>
      <c r="K21" s="1100">
        <v>6819.1</v>
      </c>
      <c r="L21" s="1100">
        <v>7244.8</v>
      </c>
      <c r="M21" s="1100">
        <v>7428.6</v>
      </c>
      <c r="N21" s="1100">
        <v>7536.3</v>
      </c>
      <c r="O21" s="1100">
        <v>7707.1</v>
      </c>
      <c r="P21" s="1101">
        <v>7867.3</v>
      </c>
    </row>
    <row r="22" spans="1:16" ht="15" customHeight="1">
      <c r="A22" s="1813" t="s">
        <v>226</v>
      </c>
      <c r="B22" s="1824" t="s">
        <v>529</v>
      </c>
      <c r="C22" s="1827" t="s">
        <v>227</v>
      </c>
      <c r="D22" s="1122" t="s">
        <v>217</v>
      </c>
      <c r="E22" s="1123">
        <v>274.39999999999998</v>
      </c>
      <c r="F22" s="1124">
        <v>316.2</v>
      </c>
      <c r="G22" s="1124">
        <v>312.5</v>
      </c>
      <c r="H22" s="1124">
        <v>320.8</v>
      </c>
      <c r="I22" s="1123">
        <v>320.5</v>
      </c>
      <c r="J22" s="1124">
        <v>343.8</v>
      </c>
      <c r="K22" s="1124">
        <v>346.5</v>
      </c>
      <c r="L22" s="1125">
        <v>353.3</v>
      </c>
      <c r="M22" s="1104">
        <v>378.6</v>
      </c>
      <c r="N22" s="1104">
        <v>380.2</v>
      </c>
      <c r="O22" s="1125">
        <v>388.5</v>
      </c>
      <c r="P22" s="1105">
        <v>413.5</v>
      </c>
    </row>
    <row r="23" spans="1:16">
      <c r="A23" s="1813"/>
      <c r="B23" s="1825"/>
      <c r="C23" s="1828"/>
      <c r="D23" s="569" t="s">
        <v>218</v>
      </c>
      <c r="E23" s="1126">
        <v>432.2</v>
      </c>
      <c r="F23" s="1127">
        <v>444.9</v>
      </c>
      <c r="G23" s="1127">
        <v>437.6</v>
      </c>
      <c r="H23" s="1127">
        <v>442.4</v>
      </c>
      <c r="I23" s="1126">
        <v>442.4</v>
      </c>
      <c r="J23" s="1127">
        <v>495.4</v>
      </c>
      <c r="K23" s="1127">
        <v>497.2</v>
      </c>
      <c r="L23" s="1108">
        <v>498.8</v>
      </c>
      <c r="M23" s="1108">
        <v>529.4</v>
      </c>
      <c r="N23" s="1108">
        <v>533.4</v>
      </c>
      <c r="O23" s="1108">
        <v>537.1</v>
      </c>
      <c r="P23" s="1109">
        <v>577.1</v>
      </c>
    </row>
    <row r="24" spans="1:16" ht="15" thickBot="1">
      <c r="A24" s="1813"/>
      <c r="B24" s="1825"/>
      <c r="C24" s="1829"/>
      <c r="D24" s="1128" t="s">
        <v>341</v>
      </c>
      <c r="E24" s="1118">
        <v>263.60000000000002</v>
      </c>
      <c r="F24" s="1119">
        <v>266.3</v>
      </c>
      <c r="G24" s="1119">
        <v>261.3</v>
      </c>
      <c r="H24" s="1119">
        <v>266</v>
      </c>
      <c r="I24" s="1118">
        <v>264.60000000000002</v>
      </c>
      <c r="J24" s="1119">
        <v>281.89999999999998</v>
      </c>
      <c r="K24" s="1119">
        <v>283.2</v>
      </c>
      <c r="L24" s="1116">
        <v>301.3</v>
      </c>
      <c r="M24" s="1116">
        <v>316.8</v>
      </c>
      <c r="N24" s="1116">
        <v>320.39999999999998</v>
      </c>
      <c r="O24" s="1116">
        <v>322.2</v>
      </c>
      <c r="P24" s="1117">
        <v>334.9</v>
      </c>
    </row>
    <row r="25" spans="1:16">
      <c r="A25" s="1813"/>
      <c r="B25" s="1825"/>
      <c r="C25" s="1830" t="s">
        <v>228</v>
      </c>
      <c r="D25" s="1129" t="s">
        <v>217</v>
      </c>
      <c r="E25" s="1130">
        <v>522.5</v>
      </c>
      <c r="F25" s="1131">
        <v>619.29999999999995</v>
      </c>
      <c r="G25" s="1131">
        <v>612.79999999999995</v>
      </c>
      <c r="H25" s="1131">
        <v>622.4</v>
      </c>
      <c r="I25" s="1130">
        <v>622.20000000000005</v>
      </c>
      <c r="J25" s="1131">
        <v>690.7</v>
      </c>
      <c r="K25" s="1131">
        <v>688.7</v>
      </c>
      <c r="L25" s="1132">
        <v>710.4</v>
      </c>
      <c r="M25" s="1132">
        <v>747.8</v>
      </c>
      <c r="N25" s="1132">
        <v>760.1</v>
      </c>
      <c r="O25" s="1132">
        <v>745.5</v>
      </c>
      <c r="P25" s="1133">
        <v>806.1</v>
      </c>
    </row>
    <row r="26" spans="1:16">
      <c r="A26" s="1813"/>
      <c r="B26" s="1825"/>
      <c r="C26" s="1831"/>
      <c r="D26" s="569" t="s">
        <v>218</v>
      </c>
      <c r="E26" s="1126">
        <v>40.9</v>
      </c>
      <c r="F26" s="1127">
        <v>46.9</v>
      </c>
      <c r="G26" s="1127">
        <v>46.2</v>
      </c>
      <c r="H26" s="1127">
        <v>47.7</v>
      </c>
      <c r="I26" s="1126">
        <v>48</v>
      </c>
      <c r="J26" s="1127">
        <v>54.8</v>
      </c>
      <c r="K26" s="1127">
        <v>55</v>
      </c>
      <c r="L26" s="1108">
        <v>58.2</v>
      </c>
      <c r="M26" s="1108">
        <v>61.7</v>
      </c>
      <c r="N26" s="1108">
        <v>64</v>
      </c>
      <c r="O26" s="1108">
        <v>60.2</v>
      </c>
      <c r="P26" s="1109">
        <v>66.2</v>
      </c>
    </row>
    <row r="27" spans="1:16" ht="15" thickBot="1">
      <c r="A27" s="1813"/>
      <c r="B27" s="1825"/>
      <c r="C27" s="1832"/>
      <c r="D27" s="1128" t="s">
        <v>341</v>
      </c>
      <c r="E27" s="1118">
        <v>21.7</v>
      </c>
      <c r="F27" s="1119">
        <v>21.9</v>
      </c>
      <c r="G27" s="1119">
        <v>21.5</v>
      </c>
      <c r="H27" s="1119">
        <v>22.5</v>
      </c>
      <c r="I27" s="1118">
        <v>22</v>
      </c>
      <c r="J27" s="1119">
        <v>25.7</v>
      </c>
      <c r="K27" s="1119">
        <v>25.8</v>
      </c>
      <c r="L27" s="1116">
        <v>28.4</v>
      </c>
      <c r="M27" s="1116">
        <v>30.2</v>
      </c>
      <c r="N27" s="1116">
        <v>31.5</v>
      </c>
      <c r="O27" s="1116">
        <v>28.9</v>
      </c>
      <c r="P27" s="1117">
        <v>31.3</v>
      </c>
    </row>
    <row r="28" spans="1:16">
      <c r="A28" s="1813"/>
      <c r="B28" s="1825"/>
      <c r="C28" s="1827" t="s">
        <v>229</v>
      </c>
      <c r="D28" s="1129" t="s">
        <v>217</v>
      </c>
      <c r="E28" s="1130">
        <v>2</v>
      </c>
      <c r="F28" s="1131">
        <v>3.5</v>
      </c>
      <c r="G28" s="1131">
        <v>4.4000000000000004</v>
      </c>
      <c r="H28" s="1131">
        <v>6.6</v>
      </c>
      <c r="I28" s="1130">
        <v>7</v>
      </c>
      <c r="J28" s="1131">
        <v>7.7</v>
      </c>
      <c r="K28" s="1131">
        <v>7.9</v>
      </c>
      <c r="L28" s="1132">
        <v>8.1</v>
      </c>
      <c r="M28" s="1132">
        <v>8.9</v>
      </c>
      <c r="N28" s="1132">
        <v>9.1999999999999993</v>
      </c>
      <c r="O28" s="1132">
        <v>10.7</v>
      </c>
      <c r="P28" s="1133">
        <v>11.9</v>
      </c>
    </row>
    <row r="29" spans="1:16">
      <c r="A29" s="1813"/>
      <c r="B29" s="1825"/>
      <c r="C29" s="1828"/>
      <c r="D29" s="569" t="s">
        <v>218</v>
      </c>
      <c r="E29" s="1126">
        <v>0.6</v>
      </c>
      <c r="F29" s="1127">
        <v>0.8</v>
      </c>
      <c r="G29" s="1127">
        <v>1.1000000000000001</v>
      </c>
      <c r="H29" s="1127">
        <v>1.7</v>
      </c>
      <c r="I29" s="1126">
        <v>1.9</v>
      </c>
      <c r="J29" s="1127">
        <v>2.1</v>
      </c>
      <c r="K29" s="1127">
        <v>2.2000000000000002</v>
      </c>
      <c r="L29" s="1108">
        <v>2.2000000000000002</v>
      </c>
      <c r="M29" s="1108">
        <v>2.4</v>
      </c>
      <c r="N29" s="1108">
        <v>2.5</v>
      </c>
      <c r="O29" s="1108">
        <v>2.9</v>
      </c>
      <c r="P29" s="1109">
        <v>3.3</v>
      </c>
    </row>
    <row r="30" spans="1:16" ht="15" thickBot="1">
      <c r="A30" s="1813"/>
      <c r="B30" s="1825"/>
      <c r="C30" s="1829"/>
      <c r="D30" s="1128" t="s">
        <v>341</v>
      </c>
      <c r="E30" s="1118">
        <v>1.1000000000000001</v>
      </c>
      <c r="F30" s="1119">
        <v>1.3</v>
      </c>
      <c r="G30" s="1119">
        <v>1.7</v>
      </c>
      <c r="H30" s="1119">
        <v>1.9</v>
      </c>
      <c r="I30" s="1118">
        <v>2</v>
      </c>
      <c r="J30" s="1119">
        <v>2.2000000000000002</v>
      </c>
      <c r="K30" s="1119">
        <v>2.2999999999999998</v>
      </c>
      <c r="L30" s="1116">
        <v>2.4</v>
      </c>
      <c r="M30" s="1116">
        <v>2.7</v>
      </c>
      <c r="N30" s="1116">
        <v>2.7</v>
      </c>
      <c r="O30" s="1116">
        <v>3.1</v>
      </c>
      <c r="P30" s="1117">
        <v>3.4</v>
      </c>
    </row>
    <row r="31" spans="1:16" ht="15" customHeight="1">
      <c r="A31" s="1813"/>
      <c r="B31" s="1825"/>
      <c r="C31" s="1827" t="s">
        <v>230</v>
      </c>
      <c r="D31" s="1129" t="s">
        <v>217</v>
      </c>
      <c r="E31" s="1130">
        <v>0.6</v>
      </c>
      <c r="F31" s="1131">
        <v>0.8</v>
      </c>
      <c r="G31" s="1131">
        <v>4.9000000000000004</v>
      </c>
      <c r="H31" s="1131">
        <v>0.9</v>
      </c>
      <c r="I31" s="1130">
        <v>0.6</v>
      </c>
      <c r="J31" s="1131">
        <v>0.4</v>
      </c>
      <c r="K31" s="1131">
        <v>0.5</v>
      </c>
      <c r="L31" s="1132">
        <v>0.5</v>
      </c>
      <c r="M31" s="1132">
        <v>0.5</v>
      </c>
      <c r="N31" s="1132">
        <v>1</v>
      </c>
      <c r="O31" s="1132">
        <v>0.5</v>
      </c>
      <c r="P31" s="1133">
        <v>0.6</v>
      </c>
    </row>
    <row r="32" spans="1:16">
      <c r="A32" s="1813"/>
      <c r="B32" s="1825"/>
      <c r="C32" s="1828"/>
      <c r="D32" s="569" t="s">
        <v>218</v>
      </c>
      <c r="E32" s="1126">
        <v>0.2</v>
      </c>
      <c r="F32" s="1127">
        <v>0.2</v>
      </c>
      <c r="G32" s="1127">
        <v>1.2</v>
      </c>
      <c r="H32" s="1127">
        <v>0.2</v>
      </c>
      <c r="I32" s="1126">
        <v>0.1</v>
      </c>
      <c r="J32" s="1127">
        <v>0.2</v>
      </c>
      <c r="K32" s="1127">
        <v>0.1</v>
      </c>
      <c r="L32" s="1108">
        <v>0.2</v>
      </c>
      <c r="M32" s="1108">
        <v>0.2</v>
      </c>
      <c r="N32" s="1108">
        <v>0.4</v>
      </c>
      <c r="O32" s="1108">
        <v>0.4</v>
      </c>
      <c r="P32" s="1109">
        <v>0.4</v>
      </c>
    </row>
    <row r="33" spans="1:16" ht="15" thickBot="1">
      <c r="A33" s="1813"/>
      <c r="B33" s="1825"/>
      <c r="C33" s="1829"/>
      <c r="D33" s="1134" t="s">
        <v>341</v>
      </c>
      <c r="E33" s="1135">
        <v>0.1</v>
      </c>
      <c r="F33" s="1136">
        <v>0.1</v>
      </c>
      <c r="G33" s="1136">
        <v>0.4</v>
      </c>
      <c r="H33" s="1136">
        <v>0.1</v>
      </c>
      <c r="I33" s="1135">
        <v>0.1</v>
      </c>
      <c r="J33" s="1136">
        <v>0.1</v>
      </c>
      <c r="K33" s="1136">
        <v>0.1</v>
      </c>
      <c r="L33" s="1112">
        <v>0.1</v>
      </c>
      <c r="M33" s="1112">
        <v>0.1</v>
      </c>
      <c r="N33" s="1112">
        <v>0.3</v>
      </c>
      <c r="O33" s="1112">
        <v>0.2</v>
      </c>
      <c r="P33" s="1113">
        <v>0.2</v>
      </c>
    </row>
    <row r="34" spans="1:16" ht="15.75" customHeight="1" thickBot="1">
      <c r="A34" s="1813"/>
      <c r="B34" s="1826"/>
      <c r="C34" s="1843" t="s">
        <v>220</v>
      </c>
      <c r="D34" s="1844"/>
      <c r="E34" s="1118">
        <v>1.8</v>
      </c>
      <c r="F34" s="1119">
        <v>2.1</v>
      </c>
      <c r="G34" s="1119">
        <v>3.6</v>
      </c>
      <c r="H34" s="1119" t="s">
        <v>66</v>
      </c>
      <c r="I34" s="1118">
        <v>1.4</v>
      </c>
      <c r="J34" s="1119">
        <v>792.4</v>
      </c>
      <c r="K34" s="1119" t="s">
        <v>66</v>
      </c>
      <c r="L34" s="1116">
        <v>3.4</v>
      </c>
      <c r="M34" s="1116">
        <v>6.4</v>
      </c>
      <c r="N34" s="1116">
        <v>7</v>
      </c>
      <c r="O34" s="1116">
        <v>8.6</v>
      </c>
      <c r="P34" s="1117">
        <v>4</v>
      </c>
    </row>
    <row r="35" spans="1:16" ht="21" customHeight="1">
      <c r="A35" s="1813"/>
      <c r="B35" s="1824" t="s">
        <v>530</v>
      </c>
      <c r="C35" s="1837" t="s">
        <v>217</v>
      </c>
      <c r="D35" s="1838"/>
      <c r="E35" s="1130">
        <v>5251.3</v>
      </c>
      <c r="F35" s="1131">
        <v>5253.5</v>
      </c>
      <c r="G35" s="1131">
        <v>5266.9</v>
      </c>
      <c r="H35" s="1131">
        <v>4530.7</v>
      </c>
      <c r="I35" s="1130">
        <v>6079.4</v>
      </c>
      <c r="J35" s="1131">
        <v>4613.8</v>
      </c>
      <c r="K35" s="1131">
        <v>4647.8999999999996</v>
      </c>
      <c r="L35" s="1132">
        <v>4968.8</v>
      </c>
      <c r="M35" s="1137">
        <v>5028.3999999999996</v>
      </c>
      <c r="N35" s="1132">
        <v>5090.5</v>
      </c>
      <c r="O35" s="1132">
        <v>5292.2</v>
      </c>
      <c r="P35" s="1133">
        <v>5336.1</v>
      </c>
    </row>
    <row r="36" spans="1:16">
      <c r="A36" s="1813"/>
      <c r="B36" s="1825"/>
      <c r="C36" s="1835" t="s">
        <v>218</v>
      </c>
      <c r="D36" s="1836"/>
      <c r="E36" s="1126">
        <v>128</v>
      </c>
      <c r="F36" s="1127">
        <v>129.4</v>
      </c>
      <c r="G36" s="1127">
        <v>131</v>
      </c>
      <c r="H36" s="1127">
        <v>111.2</v>
      </c>
      <c r="I36" s="1126">
        <v>126.9</v>
      </c>
      <c r="J36" s="1127">
        <v>117.4</v>
      </c>
      <c r="K36" s="1127">
        <v>120.7</v>
      </c>
      <c r="L36" s="1108">
        <v>131.19999999999999</v>
      </c>
      <c r="M36" s="1138">
        <v>135</v>
      </c>
      <c r="N36" s="1108">
        <v>139.80000000000001</v>
      </c>
      <c r="O36" s="1108">
        <v>146.9</v>
      </c>
      <c r="P36" s="1109">
        <v>148.6</v>
      </c>
    </row>
    <row r="37" spans="1:16">
      <c r="A37" s="1813"/>
      <c r="B37" s="1825"/>
      <c r="C37" s="1835" t="s">
        <v>231</v>
      </c>
      <c r="D37" s="1836"/>
      <c r="E37" s="1126">
        <v>118.6</v>
      </c>
      <c r="F37" s="1127">
        <v>121.4</v>
      </c>
      <c r="G37" s="1127">
        <v>123.4</v>
      </c>
      <c r="H37" s="1127">
        <v>119.4</v>
      </c>
      <c r="I37" s="1126">
        <v>152.5</v>
      </c>
      <c r="J37" s="1127">
        <v>115.1</v>
      </c>
      <c r="K37" s="1127">
        <v>114.4</v>
      </c>
      <c r="L37" s="1108">
        <v>115.9</v>
      </c>
      <c r="M37" s="1138">
        <v>115.7</v>
      </c>
      <c r="N37" s="1108">
        <v>109</v>
      </c>
      <c r="O37" s="1108">
        <v>111.6</v>
      </c>
      <c r="P37" s="1109">
        <v>112.3</v>
      </c>
    </row>
    <row r="38" spans="1:16" ht="15" customHeight="1" thickBot="1">
      <c r="A38" s="1813"/>
      <c r="B38" s="1826"/>
      <c r="C38" s="1833" t="s">
        <v>220</v>
      </c>
      <c r="D38" s="1834"/>
      <c r="E38" s="1135">
        <v>23.6</v>
      </c>
      <c r="F38" s="1136">
        <v>24.5</v>
      </c>
      <c r="G38" s="1136">
        <v>106.9</v>
      </c>
      <c r="H38" s="1136">
        <v>46</v>
      </c>
      <c r="I38" s="1135">
        <v>3361.7</v>
      </c>
      <c r="J38" s="1136">
        <v>7</v>
      </c>
      <c r="K38" s="1136">
        <v>26.6</v>
      </c>
      <c r="L38" s="1136">
        <v>61.8</v>
      </c>
      <c r="M38" s="1111">
        <v>63.8</v>
      </c>
      <c r="N38" s="1136">
        <v>84.4</v>
      </c>
      <c r="O38" s="1136">
        <v>47.5</v>
      </c>
      <c r="P38" s="1139">
        <v>17.3</v>
      </c>
    </row>
    <row r="39" spans="1:16" ht="16.5" customHeight="1">
      <c r="A39" s="1120"/>
      <c r="O39" s="332"/>
      <c r="P39" s="333"/>
    </row>
    <row r="40" spans="1:16">
      <c r="A40" s="15" t="s">
        <v>531</v>
      </c>
      <c r="B40" s="334"/>
      <c r="C40" s="334"/>
      <c r="D40" s="334"/>
      <c r="E40" s="334"/>
      <c r="F40" s="334"/>
      <c r="G40" s="334"/>
      <c r="H40" s="334"/>
      <c r="I40" s="334"/>
      <c r="J40" s="334"/>
      <c r="K40" s="334"/>
      <c r="L40" s="334"/>
      <c r="M40" s="334"/>
      <c r="N40" s="334"/>
      <c r="O40" s="334"/>
      <c r="P40" s="334"/>
    </row>
  </sheetData>
  <sheetProtection algorithmName="SHA-512" hashValue="Hvoly6Y/RH2QtgGHI1ihHUijBOjFNMlP5WfljwRZxV2AnEUEz64m/qK96gJ6Kd+7K+EBDhTWyIcEY2NvKNQcKg==" saltValue="kgyP9rZvhvaMXTynLvfQ1Q==" spinCount="100000" sheet="1" objects="1" scenarios="1"/>
  <mergeCells count="34">
    <mergeCell ref="E4:G4"/>
    <mergeCell ref="H4:P4"/>
    <mergeCell ref="C14:D14"/>
    <mergeCell ref="C15:D15"/>
    <mergeCell ref="C36:D36"/>
    <mergeCell ref="B21:D21"/>
    <mergeCell ref="C17:D17"/>
    <mergeCell ref="C34:D34"/>
    <mergeCell ref="C35:D35"/>
    <mergeCell ref="B20:D20"/>
    <mergeCell ref="C18:D18"/>
    <mergeCell ref="B5:D5"/>
    <mergeCell ref="A6:D6"/>
    <mergeCell ref="B7:D7"/>
    <mergeCell ref="A8:A20"/>
    <mergeCell ref="B8:B15"/>
    <mergeCell ref="B16:B19"/>
    <mergeCell ref="C19:D19"/>
    <mergeCell ref="C16:D16"/>
    <mergeCell ref="C8:D8"/>
    <mergeCell ref="C9:D9"/>
    <mergeCell ref="C10:D10"/>
    <mergeCell ref="C11:D11"/>
    <mergeCell ref="C12:D12"/>
    <mergeCell ref="C13:D13"/>
    <mergeCell ref="A22:A38"/>
    <mergeCell ref="B22:B34"/>
    <mergeCell ref="C22:C24"/>
    <mergeCell ref="C25:C27"/>
    <mergeCell ref="C28:C30"/>
    <mergeCell ref="C31:C33"/>
    <mergeCell ref="B35:B38"/>
    <mergeCell ref="C38:D38"/>
    <mergeCell ref="C37:D37"/>
  </mergeCells>
  <hyperlinks>
    <hyperlink ref="Q1" location="Indice!A1" display="volver al índice"/>
  </hyperlinks>
  <pageMargins left="0.70866141732283472" right="0.70866141732283472" top="0.74803149606299213" bottom="0.74803149606299213" header="0.31496062992125984" footer="0.31496062992125984"/>
  <pageSetup paperSize="9" scale="72"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A1:O19"/>
  <sheetViews>
    <sheetView showGridLines="0" zoomScaleNormal="100" workbookViewId="0"/>
  </sheetViews>
  <sheetFormatPr baseColWidth="10" defaultRowHeight="13.2"/>
  <cols>
    <col min="1" max="1" width="9.6640625" customWidth="1"/>
    <col min="2" max="2" width="11.5546875" customWidth="1"/>
    <col min="3" max="9" width="13.44140625" customWidth="1"/>
    <col min="10" max="10" width="8.109375" customWidth="1"/>
    <col min="13" max="13" width="13.109375" bestFit="1" customWidth="1"/>
  </cols>
  <sheetData>
    <row r="1" spans="1:15" ht="19.5" customHeight="1" thickTop="1" thickBot="1">
      <c r="A1" s="499" t="s">
        <v>532</v>
      </c>
      <c r="B1" s="499"/>
      <c r="C1" s="499"/>
      <c r="D1" s="499"/>
      <c r="E1" s="467"/>
      <c r="F1" s="467"/>
      <c r="G1" s="467"/>
      <c r="H1" s="467"/>
      <c r="I1" s="467"/>
      <c r="J1" s="172" t="s">
        <v>285</v>
      </c>
    </row>
    <row r="2" spans="1:15" ht="16.5" customHeight="1">
      <c r="A2" s="468" t="s">
        <v>132</v>
      </c>
      <c r="B2" s="468"/>
      <c r="C2" s="468"/>
      <c r="D2" s="468"/>
      <c r="E2" s="468"/>
      <c r="F2" s="841"/>
      <c r="G2" s="468"/>
      <c r="H2" s="468"/>
      <c r="I2" s="468"/>
    </row>
    <row r="3" spans="1:15" ht="32.25" customHeight="1">
      <c r="A3" s="468"/>
      <c r="B3" s="468"/>
      <c r="C3" s="468"/>
      <c r="D3" s="468"/>
      <c r="E3" s="468"/>
      <c r="F3" s="468"/>
      <c r="G3" s="468"/>
      <c r="H3" s="468"/>
      <c r="I3" s="468"/>
    </row>
    <row r="4" spans="1:15" ht="19.5" customHeight="1" thickBot="1">
      <c r="A4" s="1581" t="s">
        <v>236</v>
      </c>
      <c r="B4" s="1690" t="s">
        <v>235</v>
      </c>
      <c r="C4" s="1590" t="s">
        <v>533</v>
      </c>
      <c r="D4" s="1577"/>
      <c r="E4" s="1577"/>
      <c r="F4" s="1585"/>
      <c r="G4" s="1590" t="s">
        <v>534</v>
      </c>
      <c r="H4" s="1577"/>
      <c r="I4" s="1577"/>
    </row>
    <row r="5" spans="1:15" ht="45" customHeight="1" thickBot="1">
      <c r="A5" s="1583" t="s">
        <v>236</v>
      </c>
      <c r="B5" s="1602"/>
      <c r="C5" s="805" t="s">
        <v>535</v>
      </c>
      <c r="D5" s="728" t="s">
        <v>536</v>
      </c>
      <c r="E5" s="728" t="s">
        <v>79</v>
      </c>
      <c r="F5" s="727" t="s">
        <v>237</v>
      </c>
      <c r="G5" s="805" t="s">
        <v>537</v>
      </c>
      <c r="H5" s="728" t="s">
        <v>238</v>
      </c>
      <c r="I5" s="728" t="s">
        <v>239</v>
      </c>
    </row>
    <row r="6" spans="1:15">
      <c r="A6" s="1140"/>
      <c r="B6" s="1141"/>
      <c r="C6" s="1145"/>
      <c r="D6" s="1147"/>
      <c r="E6" s="1147"/>
      <c r="F6" s="1142"/>
      <c r="G6" s="302"/>
      <c r="H6" s="1147"/>
      <c r="I6" s="302"/>
    </row>
    <row r="7" spans="1:15" ht="18" customHeight="1">
      <c r="A7" s="1143">
        <v>2011</v>
      </c>
      <c r="B7" s="784">
        <v>21662</v>
      </c>
      <c r="C7" s="1146">
        <v>10353</v>
      </c>
      <c r="D7" s="353">
        <v>10029</v>
      </c>
      <c r="E7" s="370" t="s">
        <v>66</v>
      </c>
      <c r="F7" s="784">
        <v>324</v>
      </c>
      <c r="G7" s="353">
        <v>11309</v>
      </c>
      <c r="H7" s="353">
        <v>2064</v>
      </c>
      <c r="I7" s="353">
        <v>9245</v>
      </c>
      <c r="J7" s="92"/>
      <c r="K7" s="92"/>
      <c r="L7" s="92"/>
      <c r="M7" s="92"/>
      <c r="N7" s="92"/>
      <c r="O7" s="92"/>
    </row>
    <row r="8" spans="1:15" ht="18" customHeight="1">
      <c r="A8" s="1144">
        <v>2012</v>
      </c>
      <c r="B8" s="784">
        <v>24684</v>
      </c>
      <c r="C8" s="1003">
        <v>10766</v>
      </c>
      <c r="D8" s="268">
        <v>10377</v>
      </c>
      <c r="E8" s="370" t="s">
        <v>66</v>
      </c>
      <c r="F8" s="775">
        <v>389</v>
      </c>
      <c r="G8" s="268">
        <v>13918</v>
      </c>
      <c r="H8" s="268">
        <v>2441</v>
      </c>
      <c r="I8" s="268">
        <v>11477</v>
      </c>
      <c r="J8" s="92"/>
      <c r="K8" s="92"/>
      <c r="L8" s="92"/>
      <c r="M8" s="92"/>
      <c r="N8" s="92"/>
      <c r="O8" s="92"/>
    </row>
    <row r="9" spans="1:15" ht="18" customHeight="1">
      <c r="A9" s="1144">
        <v>2013</v>
      </c>
      <c r="B9" s="784">
        <v>35091</v>
      </c>
      <c r="C9" s="1003">
        <v>14995</v>
      </c>
      <c r="D9" s="268">
        <v>14507</v>
      </c>
      <c r="E9" s="370" t="s">
        <v>66</v>
      </c>
      <c r="F9" s="775">
        <v>488</v>
      </c>
      <c r="G9" s="268">
        <v>20095</v>
      </c>
      <c r="H9" s="268">
        <v>3341</v>
      </c>
      <c r="I9" s="268">
        <v>16754</v>
      </c>
      <c r="J9" s="92"/>
      <c r="K9" s="92"/>
      <c r="L9" s="92"/>
      <c r="M9" s="92"/>
      <c r="N9" s="92"/>
      <c r="O9" s="92"/>
    </row>
    <row r="10" spans="1:15" ht="18" customHeight="1">
      <c r="A10" s="1144">
        <v>2014</v>
      </c>
      <c r="B10" s="784">
        <v>50160</v>
      </c>
      <c r="C10" s="1003">
        <v>21531</v>
      </c>
      <c r="D10" s="268">
        <v>20860</v>
      </c>
      <c r="E10" s="370" t="s">
        <v>66</v>
      </c>
      <c r="F10" s="775">
        <v>671</v>
      </c>
      <c r="G10" s="268">
        <v>28629</v>
      </c>
      <c r="H10" s="268">
        <v>4937</v>
      </c>
      <c r="I10" s="268">
        <v>23691</v>
      </c>
      <c r="J10" s="92"/>
      <c r="K10" s="92"/>
      <c r="L10" s="92"/>
      <c r="M10" s="92"/>
      <c r="N10" s="92"/>
      <c r="O10" s="92"/>
    </row>
    <row r="11" spans="1:15" ht="18" customHeight="1">
      <c r="A11" s="1144">
        <v>2015</v>
      </c>
      <c r="B11" s="784">
        <v>67314</v>
      </c>
      <c r="C11" s="1003">
        <v>25664</v>
      </c>
      <c r="D11" s="268">
        <v>24967</v>
      </c>
      <c r="E11" s="370" t="s">
        <v>66</v>
      </c>
      <c r="F11" s="775">
        <v>697</v>
      </c>
      <c r="G11" s="268">
        <v>41651</v>
      </c>
      <c r="H11" s="268">
        <v>7464</v>
      </c>
      <c r="I11" s="268">
        <v>34187</v>
      </c>
      <c r="J11" s="92"/>
      <c r="K11" s="92"/>
      <c r="L11" s="92"/>
      <c r="M11" s="92"/>
      <c r="N11" s="92"/>
      <c r="O11" s="92"/>
    </row>
    <row r="12" spans="1:15" ht="18" customHeight="1">
      <c r="A12" s="1144">
        <v>2016</v>
      </c>
      <c r="B12" s="784">
        <v>115447</v>
      </c>
      <c r="C12" s="1003">
        <v>52859</v>
      </c>
      <c r="D12" s="268">
        <v>49682</v>
      </c>
      <c r="E12" s="268">
        <v>2159</v>
      </c>
      <c r="F12" s="775">
        <v>1018</v>
      </c>
      <c r="G12" s="268">
        <v>62588</v>
      </c>
      <c r="H12" s="268">
        <v>13452</v>
      </c>
      <c r="I12" s="268">
        <v>49136</v>
      </c>
      <c r="J12" s="92"/>
      <c r="K12" s="92"/>
      <c r="L12" s="92"/>
      <c r="M12" s="92"/>
      <c r="N12" s="92"/>
      <c r="O12" s="92"/>
    </row>
    <row r="13" spans="1:15" ht="18" customHeight="1">
      <c r="A13" s="1144">
        <v>2017</v>
      </c>
      <c r="B13" s="784">
        <v>144089</v>
      </c>
      <c r="C13" s="1003">
        <v>71116</v>
      </c>
      <c r="D13" s="268">
        <v>64308</v>
      </c>
      <c r="E13" s="268">
        <v>5226</v>
      </c>
      <c r="F13" s="775">
        <v>1582</v>
      </c>
      <c r="G13" s="268">
        <v>72973</v>
      </c>
      <c r="H13" s="268">
        <v>18654</v>
      </c>
      <c r="I13" s="268">
        <v>54319</v>
      </c>
      <c r="J13" s="92"/>
      <c r="K13" s="92"/>
      <c r="L13" s="92"/>
      <c r="M13" s="92"/>
      <c r="N13" s="92"/>
      <c r="O13" s="92"/>
    </row>
    <row r="14" spans="1:15" ht="18" customHeight="1">
      <c r="A14" s="1144" t="s">
        <v>538</v>
      </c>
      <c r="B14" s="784">
        <v>131939</v>
      </c>
      <c r="C14" s="1003">
        <v>61792</v>
      </c>
      <c r="D14" s="268">
        <v>55888</v>
      </c>
      <c r="E14" s="268">
        <v>4657</v>
      </c>
      <c r="F14" s="775">
        <v>1247</v>
      </c>
      <c r="G14" s="268">
        <v>70147</v>
      </c>
      <c r="H14" s="268">
        <v>18600</v>
      </c>
      <c r="I14" s="268">
        <v>51547</v>
      </c>
      <c r="J14" s="92"/>
      <c r="K14" s="92"/>
      <c r="L14" s="92"/>
      <c r="M14" s="92"/>
      <c r="N14" s="92"/>
      <c r="O14" s="92"/>
    </row>
    <row r="15" spans="1:15">
      <c r="A15" s="12"/>
      <c r="B15" s="229"/>
      <c r="C15" s="230"/>
      <c r="D15" s="230"/>
      <c r="E15" s="230"/>
      <c r="F15" s="230"/>
      <c r="G15" s="230"/>
      <c r="H15" s="230"/>
      <c r="I15" s="230"/>
      <c r="M15" s="335"/>
    </row>
    <row r="16" spans="1:15">
      <c r="A16" s="247" t="s">
        <v>104</v>
      </c>
      <c r="B16" s="229"/>
      <c r="C16" s="230"/>
      <c r="D16" s="230"/>
      <c r="E16" s="230"/>
      <c r="F16" s="230"/>
      <c r="G16" s="230"/>
      <c r="H16" s="230"/>
      <c r="I16" s="230"/>
      <c r="M16" s="335"/>
    </row>
    <row r="17" spans="1:1">
      <c r="A17" s="65" t="s">
        <v>642</v>
      </c>
    </row>
    <row r="19" spans="1:1">
      <c r="A19" s="65" t="s">
        <v>464</v>
      </c>
    </row>
  </sheetData>
  <sheetProtection algorithmName="SHA-512" hashValue="N6HBXKEunNA9lSLZ4eF9Kp/+w+ZyWw11rGokHWB4ZJEpuqoUan5x1nDsQJ6dklWV5NSpb4Bvk6s2bW9t8ypO7w==" saltValue="qL/RL+Cb59ciuR5zzZ28OA==" spinCount="100000" sheet="1" objects="1" scenarios="1"/>
  <mergeCells count="4">
    <mergeCell ref="G4:I4"/>
    <mergeCell ref="B4:B5"/>
    <mergeCell ref="C4:F4"/>
    <mergeCell ref="A4:A5"/>
  </mergeCells>
  <hyperlinks>
    <hyperlink ref="J1" location="Indice!A1" display="volver al índice"/>
  </hyperlinks>
  <printOptions horizontalCentered="1"/>
  <pageMargins left="0.70866141732283472" right="0.70866141732283472" top="0.74803149606299213" bottom="0.74803149606299213" header="0.31496062992125984" footer="0.31496062992125984"/>
  <pageSetup paperSize="9" scale="77" orientation="portrait" r:id="rId1"/>
  <colBreaks count="1" manualBreakCount="1">
    <brk id="9" max="1048575" man="1"/>
  </col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R256"/>
  <sheetViews>
    <sheetView showGridLines="0" zoomScaleNormal="100" workbookViewId="0">
      <selection activeCell="G1" sqref="G1"/>
    </sheetView>
  </sheetViews>
  <sheetFormatPr baseColWidth="10" defaultColWidth="11.44140625" defaultRowHeight="13.2"/>
  <cols>
    <col min="1" max="1" width="12.44140625" style="9" customWidth="1"/>
    <col min="2" max="6" width="14.6640625" style="9" customWidth="1"/>
    <col min="7" max="7" width="8.109375" style="9" customWidth="1"/>
    <col min="8" max="16384" width="11.44140625" style="9"/>
  </cols>
  <sheetData>
    <row r="1" spans="1:18" s="4" customFormat="1" ht="28.5" customHeight="1" thickTop="1" thickBot="1">
      <c r="A1" s="1704" t="s">
        <v>1171</v>
      </c>
      <c r="B1" s="1704"/>
      <c r="C1" s="1704"/>
      <c r="D1" s="1704"/>
      <c r="E1" s="1704"/>
      <c r="F1" s="1704"/>
      <c r="G1" s="172" t="s">
        <v>285</v>
      </c>
    </row>
    <row r="2" spans="1:18" s="4" customFormat="1" ht="14.4" thickTop="1" thickBot="1">
      <c r="A2" s="499" t="s">
        <v>240</v>
      </c>
      <c r="B2" s="467"/>
      <c r="C2" s="499"/>
      <c r="D2" s="467"/>
      <c r="E2" s="499"/>
      <c r="F2" s="499"/>
    </row>
    <row r="3" spans="1:18" s="4" customFormat="1">
      <c r="A3" s="841"/>
      <c r="B3" s="468"/>
      <c r="C3" s="841"/>
      <c r="D3" s="468"/>
      <c r="E3" s="841"/>
      <c r="F3" s="841"/>
    </row>
    <row r="4" spans="1:18" s="4" customFormat="1">
      <c r="A4" s="468"/>
      <c r="B4" s="841"/>
      <c r="C4" s="841"/>
      <c r="D4" s="468"/>
      <c r="E4" s="841"/>
      <c r="F4" s="841"/>
    </row>
    <row r="5" spans="1:18" s="4" customFormat="1" ht="27.75" customHeight="1" thickBot="1">
      <c r="A5" s="1581" t="s">
        <v>1172</v>
      </c>
      <c r="B5" s="1705" t="s">
        <v>1173</v>
      </c>
      <c r="C5" s="1706"/>
      <c r="D5" s="1706"/>
      <c r="E5" s="1707"/>
      <c r="F5" s="1849" t="s">
        <v>1174</v>
      </c>
    </row>
    <row r="6" spans="1:18" s="4" customFormat="1" ht="33" customHeight="1" thickBot="1">
      <c r="A6" s="1583"/>
      <c r="B6" s="485" t="s">
        <v>0</v>
      </c>
      <c r="C6" s="1093" t="s">
        <v>1175</v>
      </c>
      <c r="D6" s="1384" t="s">
        <v>1176</v>
      </c>
      <c r="E6" s="1383" t="s">
        <v>1177</v>
      </c>
      <c r="F6" s="1850"/>
    </row>
    <row r="7" spans="1:18" s="4" customFormat="1" ht="18" customHeight="1">
      <c r="A7" s="845">
        <v>2010</v>
      </c>
      <c r="B7" s="1148">
        <v>3512883</v>
      </c>
      <c r="C7" s="838">
        <v>3500514</v>
      </c>
      <c r="D7" s="838">
        <v>12369</v>
      </c>
      <c r="E7" s="838">
        <v>1844884</v>
      </c>
      <c r="F7" s="1149" t="s">
        <v>66</v>
      </c>
      <c r="G7" s="237"/>
      <c r="H7" s="237"/>
      <c r="I7" s="237"/>
      <c r="J7" s="237"/>
      <c r="K7" s="237"/>
      <c r="L7" s="237"/>
      <c r="M7" s="336"/>
      <c r="N7" s="336"/>
      <c r="O7" s="336"/>
      <c r="P7" s="336"/>
    </row>
    <row r="8" spans="1:18" s="4" customFormat="1" ht="18" customHeight="1">
      <c r="A8" s="1150">
        <v>2011</v>
      </c>
      <c r="B8" s="1151">
        <v>3561050</v>
      </c>
      <c r="C8" s="839">
        <v>3542686</v>
      </c>
      <c r="D8" s="839">
        <v>18364</v>
      </c>
      <c r="E8" s="839">
        <v>1900569</v>
      </c>
      <c r="F8" s="1152">
        <v>45617</v>
      </c>
      <c r="G8" s="237"/>
      <c r="H8" s="237"/>
      <c r="I8" s="237"/>
      <c r="J8" s="237"/>
      <c r="K8" s="237"/>
      <c r="L8" s="237"/>
      <c r="M8" s="336"/>
      <c r="N8" s="336"/>
      <c r="O8" s="336"/>
      <c r="P8" s="336"/>
    </row>
    <row r="9" spans="1:18" s="4" customFormat="1" ht="18" customHeight="1">
      <c r="A9" s="1150">
        <v>2012</v>
      </c>
      <c r="B9" s="1151">
        <v>3454518</v>
      </c>
      <c r="C9" s="839">
        <v>3432865</v>
      </c>
      <c r="D9" s="839">
        <v>21653</v>
      </c>
      <c r="E9" s="839">
        <v>1859618</v>
      </c>
      <c r="F9" s="1152">
        <v>86418</v>
      </c>
      <c r="G9" s="237"/>
      <c r="H9" s="237"/>
      <c r="I9" s="237"/>
      <c r="J9" s="237"/>
      <c r="K9" s="237"/>
      <c r="L9" s="237"/>
      <c r="M9" s="336"/>
      <c r="N9" s="336"/>
      <c r="O9" s="336"/>
      <c r="P9" s="336"/>
    </row>
    <row r="10" spans="1:18" ht="18" customHeight="1">
      <c r="A10" s="1150">
        <v>2013</v>
      </c>
      <c r="B10" s="1151">
        <v>3420636</v>
      </c>
      <c r="C10" s="839">
        <v>3397842</v>
      </c>
      <c r="D10" s="839">
        <v>22794</v>
      </c>
      <c r="E10" s="839">
        <v>1866583</v>
      </c>
      <c r="F10" s="1152">
        <v>100196</v>
      </c>
      <c r="G10" s="237"/>
      <c r="H10" s="237"/>
      <c r="I10" s="237"/>
      <c r="J10" s="237"/>
      <c r="K10" s="237"/>
      <c r="L10" s="237"/>
      <c r="M10" s="336"/>
      <c r="N10" s="336"/>
      <c r="O10" s="336"/>
      <c r="P10" s="336"/>
      <c r="Q10" s="3"/>
      <c r="R10" s="3"/>
    </row>
    <row r="11" spans="1:18" ht="18" customHeight="1">
      <c r="A11" s="1150">
        <v>2014</v>
      </c>
      <c r="B11" s="1151">
        <v>3477222</v>
      </c>
      <c r="C11" s="839">
        <v>3454268</v>
      </c>
      <c r="D11" s="839">
        <v>22954</v>
      </c>
      <c r="E11" s="839">
        <v>1934385</v>
      </c>
      <c r="F11" s="1152">
        <v>113596</v>
      </c>
      <c r="G11" s="237"/>
      <c r="H11" s="237"/>
      <c r="I11" s="237"/>
      <c r="J11" s="237"/>
      <c r="K11" s="237"/>
      <c r="L11" s="237"/>
      <c r="M11" s="336"/>
      <c r="N11" s="336"/>
      <c r="O11" s="336"/>
      <c r="P11" s="336"/>
      <c r="Q11" s="3"/>
      <c r="R11" s="3"/>
    </row>
    <row r="12" spans="1:18" ht="18" customHeight="1">
      <c r="A12" s="1150">
        <v>2015</v>
      </c>
      <c r="B12" s="1151">
        <v>3615271</v>
      </c>
      <c r="C12" s="839">
        <v>3592149</v>
      </c>
      <c r="D12" s="839">
        <v>23122</v>
      </c>
      <c r="E12" s="839">
        <v>2019271</v>
      </c>
      <c r="F12" s="1152">
        <v>115093</v>
      </c>
      <c r="G12" s="237"/>
      <c r="H12" s="237"/>
      <c r="I12" s="237"/>
      <c r="J12" s="237"/>
      <c r="K12" s="237"/>
      <c r="L12" s="237"/>
      <c r="M12" s="336"/>
      <c r="N12" s="336"/>
      <c r="O12" s="336"/>
      <c r="P12" s="336"/>
      <c r="Q12" s="3"/>
      <c r="R12" s="3"/>
    </row>
    <row r="13" spans="1:18" ht="18" customHeight="1">
      <c r="A13" s="1150">
        <v>2016</v>
      </c>
      <c r="B13" s="1151">
        <v>3913417</v>
      </c>
      <c r="C13" s="839">
        <v>3888428</v>
      </c>
      <c r="D13" s="839">
        <v>24989</v>
      </c>
      <c r="E13" s="839">
        <v>2185469</v>
      </c>
      <c r="F13" s="1152">
        <v>117217</v>
      </c>
      <c r="G13" s="237"/>
      <c r="H13" s="237"/>
      <c r="I13" s="237"/>
      <c r="J13" s="237"/>
      <c r="K13" s="237"/>
      <c r="L13" s="237"/>
      <c r="M13" s="336"/>
      <c r="N13" s="336"/>
      <c r="O13" s="336"/>
      <c r="P13" s="336"/>
      <c r="Q13" s="3"/>
      <c r="R13" s="3"/>
    </row>
    <row r="14" spans="1:18" ht="18" customHeight="1">
      <c r="A14" s="1150">
        <v>2017</v>
      </c>
      <c r="B14" s="1151">
        <v>3910441</v>
      </c>
      <c r="C14" s="839">
        <v>3882822</v>
      </c>
      <c r="D14" s="839">
        <v>27619</v>
      </c>
      <c r="E14" s="839">
        <v>2190972</v>
      </c>
      <c r="F14" s="1152">
        <v>117082</v>
      </c>
      <c r="G14" s="237"/>
      <c r="H14" s="237"/>
      <c r="I14" s="237"/>
      <c r="J14" s="237"/>
      <c r="K14" s="237"/>
      <c r="L14" s="237"/>
      <c r="M14" s="336"/>
      <c r="N14" s="336"/>
      <c r="O14" s="336"/>
      <c r="P14" s="336"/>
      <c r="Q14" s="3"/>
      <c r="R14" s="3"/>
    </row>
    <row r="15" spans="1:18" ht="18" customHeight="1">
      <c r="A15" s="1153">
        <v>43344</v>
      </c>
      <c r="B15" s="1154">
        <v>3943172</v>
      </c>
      <c r="C15" s="1155">
        <v>3909872</v>
      </c>
      <c r="D15" s="1155">
        <v>33300</v>
      </c>
      <c r="E15" s="1155">
        <v>2208457</v>
      </c>
      <c r="F15" s="1156">
        <v>80901</v>
      </c>
      <c r="G15" s="237"/>
      <c r="H15" s="237"/>
      <c r="I15" s="237"/>
      <c r="J15" s="237"/>
      <c r="K15" s="237"/>
      <c r="L15" s="237"/>
      <c r="M15" s="336"/>
      <c r="N15" s="336"/>
      <c r="O15" s="336"/>
      <c r="P15" s="336"/>
      <c r="Q15" s="3"/>
      <c r="R15" s="3"/>
    </row>
    <row r="16" spans="1:18">
      <c r="A16" s="232"/>
      <c r="B16" s="337"/>
      <c r="C16" s="337"/>
      <c r="D16" s="337"/>
      <c r="E16" s="337"/>
      <c r="F16" s="337"/>
      <c r="L16" s="3"/>
      <c r="M16" s="3"/>
      <c r="N16" s="3"/>
      <c r="O16" s="3"/>
      <c r="P16" s="3"/>
      <c r="Q16" s="3"/>
      <c r="R16" s="3"/>
    </row>
    <row r="17" spans="1:18">
      <c r="A17" s="233" t="s">
        <v>18</v>
      </c>
      <c r="B17" s="337"/>
      <c r="C17" s="337"/>
      <c r="D17" s="337"/>
      <c r="E17" s="337"/>
      <c r="F17" s="337"/>
      <c r="L17" s="3"/>
      <c r="M17" s="3"/>
      <c r="N17" s="3"/>
      <c r="O17" s="3"/>
      <c r="P17" s="3"/>
      <c r="Q17" s="3"/>
      <c r="R17" s="3"/>
    </row>
    <row r="18" spans="1:18">
      <c r="A18" s="22" t="s">
        <v>539</v>
      </c>
      <c r="B18" s="22"/>
      <c r="C18" s="22"/>
      <c r="D18" s="22"/>
      <c r="E18" s="22"/>
      <c r="F18" s="22"/>
      <c r="G18" s="3"/>
      <c r="H18" s="3"/>
      <c r="I18" s="3"/>
      <c r="J18" s="3"/>
      <c r="K18" s="3"/>
      <c r="L18" s="3"/>
      <c r="M18" s="3"/>
      <c r="N18" s="3"/>
      <c r="O18" s="3"/>
      <c r="P18" s="3"/>
      <c r="Q18" s="3"/>
      <c r="R18" s="3"/>
    </row>
    <row r="19" spans="1:18">
      <c r="A19" s="22" t="s">
        <v>540</v>
      </c>
      <c r="B19" s="22"/>
      <c r="C19" s="22"/>
      <c r="D19" s="22"/>
      <c r="E19" s="22"/>
      <c r="F19" s="22"/>
      <c r="G19" s="3"/>
      <c r="H19" s="3"/>
      <c r="I19" s="3"/>
      <c r="J19" s="3"/>
      <c r="K19" s="3"/>
      <c r="L19" s="3"/>
      <c r="M19" s="3"/>
      <c r="N19" s="3"/>
      <c r="O19" s="3"/>
      <c r="P19" s="3"/>
      <c r="Q19" s="3"/>
      <c r="R19" s="3"/>
    </row>
    <row r="20" spans="1:18">
      <c r="A20" s="22"/>
      <c r="B20" s="22"/>
      <c r="C20" s="22"/>
      <c r="D20" s="22"/>
      <c r="E20" s="22"/>
      <c r="F20" s="22"/>
      <c r="G20" s="3"/>
      <c r="H20" s="3"/>
      <c r="I20" s="3"/>
      <c r="J20" s="3"/>
      <c r="K20" s="3"/>
      <c r="L20" s="3"/>
      <c r="M20" s="3"/>
      <c r="N20" s="3"/>
      <c r="O20" s="3"/>
      <c r="P20" s="3"/>
      <c r="Q20" s="3"/>
      <c r="R20" s="3"/>
    </row>
    <row r="21" spans="1:18">
      <c r="A21" s="41" t="s">
        <v>241</v>
      </c>
      <c r="B21" s="22"/>
      <c r="C21" s="22"/>
      <c r="D21" s="22"/>
      <c r="E21" s="22"/>
      <c r="F21" s="22"/>
      <c r="G21" s="3"/>
      <c r="H21" s="3"/>
      <c r="I21" s="3"/>
      <c r="J21" s="3"/>
      <c r="K21" s="3"/>
      <c r="L21" s="3"/>
      <c r="M21" s="3"/>
      <c r="N21" s="3"/>
      <c r="O21" s="3"/>
      <c r="P21" s="3"/>
      <c r="Q21" s="3"/>
      <c r="R21" s="3"/>
    </row>
    <row r="22" spans="1:18">
      <c r="G22" s="3"/>
      <c r="H22" s="3"/>
      <c r="I22" s="3"/>
      <c r="J22" s="3"/>
      <c r="K22" s="3"/>
      <c r="L22" s="3"/>
      <c r="M22" s="3"/>
      <c r="N22" s="3"/>
      <c r="O22" s="3"/>
      <c r="P22" s="3"/>
      <c r="Q22" s="3"/>
      <c r="R22" s="3"/>
    </row>
    <row r="23" spans="1:18">
      <c r="A23" s="338"/>
      <c r="G23" s="3"/>
      <c r="H23" s="3"/>
      <c r="I23" s="3"/>
      <c r="J23" s="3"/>
      <c r="K23" s="3"/>
      <c r="L23" s="3"/>
      <c r="M23" s="3"/>
      <c r="N23" s="3"/>
      <c r="O23" s="3"/>
      <c r="P23" s="3"/>
      <c r="Q23" s="3"/>
      <c r="R23" s="3"/>
    </row>
    <row r="24" spans="1:18">
      <c r="G24" s="3"/>
      <c r="H24" s="3"/>
      <c r="I24" s="3"/>
      <c r="J24" s="3"/>
      <c r="K24" s="3"/>
      <c r="L24" s="3"/>
      <c r="M24" s="3"/>
      <c r="N24" s="3"/>
      <c r="O24" s="3"/>
      <c r="P24" s="3"/>
      <c r="Q24" s="3"/>
      <c r="R24" s="3"/>
    </row>
    <row r="25" spans="1:18">
      <c r="G25" s="3"/>
      <c r="H25" s="3"/>
      <c r="I25" s="3"/>
      <c r="J25" s="3"/>
      <c r="K25" s="3"/>
      <c r="L25" s="3"/>
      <c r="M25" s="3"/>
      <c r="N25" s="3"/>
      <c r="O25" s="3"/>
      <c r="P25" s="3"/>
      <c r="Q25" s="3"/>
      <c r="R25" s="3"/>
    </row>
    <row r="26" spans="1:18">
      <c r="G26" s="3"/>
      <c r="H26" s="3"/>
      <c r="I26" s="3"/>
      <c r="J26" s="3"/>
      <c r="K26" s="3"/>
      <c r="L26" s="3"/>
      <c r="M26" s="3"/>
      <c r="N26" s="3"/>
      <c r="O26" s="3"/>
      <c r="P26" s="3"/>
      <c r="Q26" s="3"/>
      <c r="R26" s="3"/>
    </row>
    <row r="27" spans="1:18">
      <c r="G27" s="3"/>
      <c r="H27" s="3"/>
      <c r="I27" s="3"/>
      <c r="J27" s="3"/>
      <c r="K27" s="3"/>
      <c r="L27" s="3"/>
      <c r="M27" s="3"/>
      <c r="N27" s="3"/>
      <c r="O27" s="3"/>
      <c r="P27" s="3"/>
      <c r="Q27" s="3"/>
      <c r="R27" s="3"/>
    </row>
    <row r="28" spans="1:18">
      <c r="G28" s="3"/>
      <c r="H28" s="3"/>
      <c r="I28" s="3"/>
      <c r="J28" s="3"/>
      <c r="K28" s="3"/>
      <c r="L28" s="3"/>
      <c r="M28" s="3"/>
      <c r="N28" s="3"/>
      <c r="O28" s="3"/>
      <c r="P28" s="3"/>
      <c r="Q28" s="3"/>
      <c r="R28" s="3"/>
    </row>
    <row r="29" spans="1:18">
      <c r="G29" s="3"/>
      <c r="H29" s="3"/>
      <c r="I29" s="3"/>
      <c r="J29" s="3"/>
      <c r="K29" s="3"/>
      <c r="L29" s="3"/>
      <c r="M29" s="3"/>
      <c r="N29" s="3"/>
      <c r="O29" s="3"/>
      <c r="P29" s="3"/>
      <c r="Q29" s="3"/>
      <c r="R29" s="3"/>
    </row>
    <row r="30" spans="1:18">
      <c r="G30" s="3"/>
      <c r="H30" s="3"/>
      <c r="I30" s="3"/>
      <c r="J30" s="3"/>
      <c r="K30" s="3"/>
      <c r="L30" s="3"/>
      <c r="M30" s="3"/>
      <c r="N30" s="3"/>
      <c r="O30" s="3"/>
      <c r="P30" s="3"/>
      <c r="Q30" s="3"/>
      <c r="R30" s="3"/>
    </row>
    <row r="31" spans="1:18">
      <c r="G31" s="3"/>
      <c r="H31" s="3"/>
      <c r="I31" s="3"/>
      <c r="J31" s="3"/>
      <c r="K31" s="3"/>
      <c r="L31" s="3"/>
      <c r="M31" s="3"/>
      <c r="N31" s="3"/>
      <c r="O31" s="3"/>
      <c r="P31" s="3"/>
      <c r="Q31" s="3"/>
      <c r="R31" s="3"/>
    </row>
    <row r="32" spans="1:18">
      <c r="G32" s="3"/>
      <c r="H32" s="3"/>
      <c r="I32" s="3"/>
      <c r="J32" s="3"/>
      <c r="K32" s="3"/>
      <c r="L32" s="3"/>
      <c r="M32" s="3"/>
      <c r="N32" s="3"/>
      <c r="O32" s="3"/>
      <c r="P32" s="3"/>
      <c r="Q32" s="3"/>
      <c r="R32" s="3"/>
    </row>
    <row r="33" spans="7:18">
      <c r="G33" s="3"/>
      <c r="H33" s="3"/>
      <c r="I33" s="3"/>
      <c r="J33" s="3"/>
      <c r="K33" s="3"/>
      <c r="L33" s="3"/>
      <c r="M33" s="3"/>
      <c r="N33" s="3"/>
      <c r="O33" s="3"/>
      <c r="P33" s="3"/>
      <c r="Q33" s="3"/>
      <c r="R33" s="3"/>
    </row>
    <row r="34" spans="7:18">
      <c r="G34" s="3"/>
      <c r="H34" s="3"/>
      <c r="I34" s="3"/>
      <c r="J34" s="3"/>
      <c r="K34" s="3"/>
      <c r="L34" s="3"/>
      <c r="M34" s="3"/>
      <c r="N34" s="3"/>
      <c r="O34" s="3"/>
      <c r="P34" s="3"/>
      <c r="Q34" s="3"/>
      <c r="R34" s="3"/>
    </row>
    <row r="35" spans="7:18">
      <c r="G35" s="3"/>
      <c r="H35" s="3"/>
      <c r="I35" s="3"/>
      <c r="J35" s="3"/>
      <c r="K35" s="3"/>
      <c r="L35" s="3"/>
      <c r="M35" s="3"/>
      <c r="N35" s="3"/>
      <c r="O35" s="3"/>
      <c r="P35" s="3"/>
      <c r="Q35" s="3"/>
      <c r="R35" s="3"/>
    </row>
    <row r="36" spans="7:18">
      <c r="G36" s="3"/>
      <c r="H36" s="3"/>
      <c r="I36" s="3"/>
      <c r="J36" s="3"/>
      <c r="K36" s="3"/>
      <c r="L36" s="3"/>
      <c r="M36" s="3"/>
      <c r="N36" s="3"/>
      <c r="O36" s="3"/>
      <c r="P36" s="3"/>
      <c r="Q36" s="3"/>
      <c r="R36" s="3"/>
    </row>
    <row r="37" spans="7:18">
      <c r="G37" s="3"/>
      <c r="H37" s="3"/>
      <c r="I37" s="3"/>
      <c r="J37" s="3"/>
      <c r="K37" s="3"/>
      <c r="L37" s="3"/>
      <c r="M37" s="3"/>
      <c r="N37" s="3"/>
      <c r="O37" s="3"/>
      <c r="P37" s="3"/>
      <c r="Q37" s="3"/>
      <c r="R37" s="3"/>
    </row>
    <row r="38" spans="7:18">
      <c r="G38" s="3"/>
      <c r="H38" s="3"/>
      <c r="I38" s="3"/>
      <c r="J38" s="3"/>
      <c r="K38" s="3"/>
      <c r="L38" s="3"/>
      <c r="M38" s="3"/>
      <c r="N38" s="3"/>
      <c r="O38" s="3"/>
      <c r="P38" s="3"/>
      <c r="Q38" s="3"/>
      <c r="R38" s="3"/>
    </row>
    <row r="39" spans="7:18">
      <c r="G39" s="3"/>
      <c r="H39" s="3"/>
      <c r="I39" s="3"/>
      <c r="J39" s="3"/>
      <c r="K39" s="3"/>
      <c r="L39" s="3"/>
      <c r="M39" s="3"/>
      <c r="N39" s="3"/>
      <c r="O39" s="3"/>
      <c r="P39" s="3"/>
      <c r="Q39" s="3"/>
      <c r="R39" s="3"/>
    </row>
    <row r="40" spans="7:18">
      <c r="G40" s="3"/>
      <c r="H40" s="3"/>
      <c r="I40" s="3"/>
      <c r="J40" s="3"/>
      <c r="K40" s="3"/>
      <c r="L40" s="3"/>
      <c r="M40" s="3"/>
      <c r="N40" s="3"/>
      <c r="O40" s="3"/>
      <c r="P40" s="3"/>
      <c r="Q40" s="3"/>
      <c r="R40" s="3"/>
    </row>
    <row r="41" spans="7:18">
      <c r="G41" s="3"/>
      <c r="H41" s="3"/>
      <c r="I41" s="3"/>
      <c r="J41" s="3"/>
      <c r="K41" s="3"/>
      <c r="L41" s="3"/>
      <c r="M41" s="3"/>
      <c r="N41" s="3"/>
      <c r="O41" s="3"/>
      <c r="P41" s="3"/>
      <c r="Q41" s="3"/>
      <c r="R41" s="3"/>
    </row>
    <row r="42" spans="7:18">
      <c r="G42" s="3"/>
      <c r="H42" s="3"/>
      <c r="I42" s="3"/>
      <c r="J42" s="3"/>
      <c r="K42" s="3"/>
      <c r="L42" s="3"/>
      <c r="M42" s="3"/>
      <c r="N42" s="3"/>
      <c r="O42" s="3"/>
      <c r="P42" s="3"/>
      <c r="Q42" s="3"/>
      <c r="R42" s="3"/>
    </row>
    <row r="43" spans="7:18">
      <c r="G43" s="3"/>
      <c r="H43" s="3"/>
      <c r="I43" s="3"/>
      <c r="J43" s="3"/>
      <c r="K43" s="3"/>
      <c r="L43" s="3"/>
      <c r="M43" s="3"/>
      <c r="N43" s="3"/>
      <c r="O43" s="3"/>
      <c r="P43" s="3"/>
      <c r="Q43" s="3"/>
      <c r="R43" s="3"/>
    </row>
    <row r="44" spans="7:18">
      <c r="G44" s="3"/>
      <c r="H44" s="3"/>
      <c r="I44" s="3"/>
      <c r="J44" s="3"/>
      <c r="K44" s="3"/>
      <c r="L44" s="3"/>
      <c r="M44" s="3"/>
      <c r="N44" s="3"/>
      <c r="O44" s="3"/>
      <c r="P44" s="3"/>
      <c r="Q44" s="3"/>
      <c r="R44" s="3"/>
    </row>
    <row r="45" spans="7:18">
      <c r="G45" s="3"/>
      <c r="H45" s="3"/>
      <c r="I45" s="3"/>
      <c r="J45" s="3"/>
      <c r="K45" s="3"/>
      <c r="L45" s="3"/>
      <c r="M45" s="3"/>
      <c r="N45" s="3"/>
      <c r="O45" s="3"/>
      <c r="P45" s="3"/>
      <c r="Q45" s="3"/>
      <c r="R45" s="3"/>
    </row>
    <row r="46" spans="7:18">
      <c r="G46" s="3"/>
      <c r="H46" s="3"/>
      <c r="I46" s="3"/>
      <c r="J46" s="3"/>
      <c r="K46" s="3"/>
      <c r="L46" s="3"/>
      <c r="M46" s="3"/>
      <c r="N46" s="3"/>
      <c r="O46" s="3"/>
      <c r="P46" s="3"/>
      <c r="Q46" s="3"/>
      <c r="R46" s="3"/>
    </row>
    <row r="47" spans="7:18">
      <c r="G47" s="3"/>
      <c r="H47" s="3"/>
      <c r="I47" s="3"/>
      <c r="J47" s="3"/>
      <c r="K47" s="3"/>
      <c r="L47" s="3"/>
      <c r="M47" s="3"/>
      <c r="N47" s="3"/>
      <c r="O47" s="3"/>
      <c r="P47" s="3"/>
      <c r="Q47" s="3"/>
      <c r="R47" s="3"/>
    </row>
    <row r="48" spans="7:18">
      <c r="G48" s="3"/>
      <c r="H48" s="3"/>
      <c r="I48" s="3"/>
      <c r="J48" s="3"/>
      <c r="K48" s="3"/>
      <c r="L48" s="3"/>
      <c r="M48" s="3"/>
      <c r="N48" s="3"/>
      <c r="O48" s="3"/>
      <c r="P48" s="3"/>
      <c r="Q48" s="3"/>
      <c r="R48" s="3"/>
    </row>
    <row r="49" spans="7:18">
      <c r="G49" s="3"/>
      <c r="H49" s="3"/>
      <c r="I49" s="3"/>
      <c r="J49" s="3"/>
      <c r="K49" s="3"/>
      <c r="L49" s="3"/>
      <c r="M49" s="3"/>
      <c r="N49" s="3"/>
      <c r="O49" s="3"/>
      <c r="P49" s="3"/>
      <c r="Q49" s="3"/>
      <c r="R49" s="3"/>
    </row>
    <row r="50" spans="7:18">
      <c r="G50" s="3"/>
      <c r="H50" s="3"/>
      <c r="I50" s="3"/>
      <c r="J50" s="3"/>
      <c r="K50" s="3"/>
      <c r="L50" s="3"/>
      <c r="M50" s="3"/>
      <c r="N50" s="3"/>
      <c r="O50" s="3"/>
      <c r="P50" s="3"/>
      <c r="Q50" s="3"/>
      <c r="R50" s="3"/>
    </row>
    <row r="51" spans="7:18">
      <c r="G51" s="3"/>
      <c r="H51" s="3"/>
      <c r="I51" s="3"/>
      <c r="J51" s="3"/>
      <c r="K51" s="3"/>
      <c r="L51" s="3"/>
      <c r="M51" s="3"/>
      <c r="N51" s="3"/>
      <c r="O51" s="3"/>
      <c r="P51" s="3"/>
      <c r="Q51" s="3"/>
      <c r="R51" s="3"/>
    </row>
    <row r="52" spans="7:18">
      <c r="G52" s="3"/>
      <c r="H52" s="3"/>
      <c r="I52" s="3"/>
      <c r="J52" s="3"/>
      <c r="K52" s="3"/>
      <c r="L52" s="3"/>
      <c r="M52" s="3"/>
      <c r="N52" s="3"/>
      <c r="O52" s="3"/>
      <c r="P52" s="3"/>
      <c r="Q52" s="3"/>
      <c r="R52" s="3"/>
    </row>
    <row r="53" spans="7:18">
      <c r="G53" s="3"/>
      <c r="H53" s="3"/>
      <c r="I53" s="3"/>
      <c r="J53" s="3"/>
      <c r="K53" s="3"/>
      <c r="L53" s="3"/>
      <c r="M53" s="3"/>
      <c r="N53" s="3"/>
      <c r="O53" s="3"/>
      <c r="P53" s="3"/>
      <c r="Q53" s="3"/>
      <c r="R53" s="3"/>
    </row>
    <row r="54" spans="7:18">
      <c r="G54" s="3"/>
      <c r="H54" s="3"/>
      <c r="I54" s="3"/>
      <c r="J54" s="3"/>
      <c r="K54" s="3"/>
      <c r="L54" s="3"/>
      <c r="M54" s="3"/>
      <c r="N54" s="3"/>
      <c r="O54" s="3"/>
      <c r="P54" s="3"/>
      <c r="Q54" s="3"/>
      <c r="R54" s="3"/>
    </row>
    <row r="55" spans="7:18">
      <c r="G55" s="3"/>
      <c r="H55" s="3"/>
      <c r="I55" s="3"/>
      <c r="J55" s="3"/>
      <c r="K55" s="3"/>
      <c r="L55" s="3"/>
      <c r="M55" s="3"/>
      <c r="N55" s="3"/>
      <c r="O55" s="3"/>
      <c r="P55" s="3"/>
      <c r="Q55" s="3"/>
      <c r="R55" s="3"/>
    </row>
    <row r="56" spans="7:18">
      <c r="G56" s="3"/>
      <c r="H56" s="3"/>
      <c r="I56" s="3"/>
      <c r="J56" s="3"/>
      <c r="K56" s="3"/>
      <c r="L56" s="3"/>
      <c r="M56" s="3"/>
      <c r="N56" s="3"/>
      <c r="O56" s="3"/>
      <c r="P56" s="3"/>
      <c r="Q56" s="3"/>
      <c r="R56" s="3"/>
    </row>
    <row r="57" spans="7:18">
      <c r="G57" s="3"/>
      <c r="H57" s="3"/>
      <c r="I57" s="3"/>
      <c r="J57" s="3"/>
      <c r="K57" s="3"/>
      <c r="L57" s="3"/>
      <c r="M57" s="3"/>
      <c r="N57" s="3"/>
      <c r="O57" s="3"/>
      <c r="P57" s="3"/>
      <c r="Q57" s="3"/>
      <c r="R57" s="3"/>
    </row>
    <row r="58" spans="7:18">
      <c r="G58" s="3"/>
      <c r="H58" s="3"/>
      <c r="I58" s="3"/>
      <c r="J58" s="3"/>
      <c r="K58" s="3"/>
      <c r="L58" s="3"/>
      <c r="M58" s="3"/>
      <c r="N58" s="3"/>
      <c r="O58" s="3"/>
      <c r="P58" s="3"/>
      <c r="Q58" s="3"/>
      <c r="R58" s="3"/>
    </row>
    <row r="59" spans="7:18">
      <c r="G59" s="3"/>
      <c r="H59" s="3"/>
      <c r="I59" s="3"/>
      <c r="J59" s="3"/>
      <c r="K59" s="3"/>
      <c r="L59" s="3"/>
      <c r="M59" s="3"/>
      <c r="N59" s="3"/>
      <c r="O59" s="3"/>
      <c r="P59" s="3"/>
      <c r="Q59" s="3"/>
      <c r="R59" s="3"/>
    </row>
    <row r="60" spans="7:18">
      <c r="G60" s="3"/>
      <c r="H60" s="3"/>
      <c r="I60" s="3"/>
      <c r="J60" s="3"/>
      <c r="K60" s="3"/>
      <c r="L60" s="3"/>
      <c r="M60" s="3"/>
      <c r="N60" s="3"/>
      <c r="O60" s="3"/>
      <c r="P60" s="3"/>
      <c r="Q60" s="3"/>
      <c r="R60" s="3"/>
    </row>
    <row r="61" spans="7:18">
      <c r="G61" s="3"/>
      <c r="H61" s="3"/>
      <c r="I61" s="3"/>
      <c r="J61" s="3"/>
      <c r="K61" s="3"/>
      <c r="L61" s="3"/>
      <c r="M61" s="3"/>
      <c r="N61" s="3"/>
      <c r="O61" s="3"/>
      <c r="P61" s="3"/>
      <c r="Q61" s="3"/>
      <c r="R61" s="3"/>
    </row>
    <row r="62" spans="7:18">
      <c r="G62" s="3"/>
      <c r="H62" s="3"/>
      <c r="I62" s="3"/>
      <c r="J62" s="3"/>
      <c r="K62" s="3"/>
      <c r="L62" s="3"/>
      <c r="M62" s="3"/>
      <c r="N62" s="3"/>
      <c r="O62" s="3"/>
      <c r="P62" s="3"/>
      <c r="Q62" s="3"/>
      <c r="R62" s="3"/>
    </row>
    <row r="63" spans="7:18">
      <c r="G63" s="3"/>
      <c r="H63" s="3"/>
      <c r="I63" s="3"/>
      <c r="J63" s="3"/>
      <c r="K63" s="3"/>
      <c r="L63" s="3"/>
      <c r="M63" s="3"/>
      <c r="N63" s="3"/>
      <c r="O63" s="3"/>
      <c r="P63" s="3"/>
      <c r="Q63" s="3"/>
      <c r="R63" s="3"/>
    </row>
    <row r="64" spans="7:18">
      <c r="G64" s="3"/>
      <c r="H64" s="3"/>
      <c r="I64" s="3"/>
      <c r="J64" s="3"/>
      <c r="K64" s="3"/>
      <c r="L64" s="3"/>
      <c r="M64" s="3"/>
      <c r="N64" s="3"/>
      <c r="O64" s="3"/>
      <c r="P64" s="3"/>
      <c r="Q64" s="3"/>
      <c r="R64" s="3"/>
    </row>
    <row r="65" spans="7:18">
      <c r="G65" s="3"/>
      <c r="H65" s="3"/>
      <c r="I65" s="3"/>
      <c r="J65" s="3"/>
      <c r="K65" s="3"/>
      <c r="L65" s="3"/>
      <c r="M65" s="3"/>
      <c r="N65" s="3"/>
      <c r="O65" s="3"/>
      <c r="P65" s="3"/>
      <c r="Q65" s="3"/>
      <c r="R65" s="3"/>
    </row>
    <row r="66" spans="7:18">
      <c r="G66" s="3"/>
      <c r="H66" s="3"/>
      <c r="I66" s="3"/>
      <c r="J66" s="3"/>
      <c r="K66" s="3"/>
      <c r="L66" s="3"/>
      <c r="M66" s="3"/>
      <c r="N66" s="3"/>
      <c r="O66" s="3"/>
      <c r="P66" s="3"/>
      <c r="Q66" s="3"/>
      <c r="R66" s="3"/>
    </row>
    <row r="67" spans="7:18">
      <c r="G67" s="3"/>
      <c r="H67" s="3"/>
      <c r="I67" s="3"/>
      <c r="J67" s="3"/>
      <c r="K67" s="3"/>
      <c r="L67" s="3"/>
      <c r="M67" s="3"/>
      <c r="N67" s="3"/>
      <c r="O67" s="3"/>
      <c r="P67" s="3"/>
      <c r="Q67" s="3"/>
      <c r="R67" s="3"/>
    </row>
    <row r="68" spans="7:18">
      <c r="G68" s="3"/>
      <c r="H68" s="3"/>
      <c r="I68" s="3"/>
      <c r="J68" s="3"/>
      <c r="K68" s="3"/>
      <c r="L68" s="3"/>
      <c r="M68" s="3"/>
      <c r="N68" s="3"/>
      <c r="O68" s="3"/>
      <c r="P68" s="3"/>
      <c r="Q68" s="3"/>
      <c r="R68" s="3"/>
    </row>
    <row r="69" spans="7:18">
      <c r="G69" s="3"/>
      <c r="H69" s="3"/>
      <c r="I69" s="3"/>
      <c r="J69" s="3"/>
      <c r="K69" s="3"/>
      <c r="L69" s="3"/>
      <c r="M69" s="3"/>
      <c r="N69" s="3"/>
      <c r="O69" s="3"/>
      <c r="P69" s="3"/>
      <c r="Q69" s="3"/>
      <c r="R69" s="3"/>
    </row>
    <row r="70" spans="7:18">
      <c r="G70" s="3"/>
      <c r="H70" s="3"/>
      <c r="I70" s="3"/>
      <c r="J70" s="3"/>
      <c r="K70" s="3"/>
      <c r="L70" s="3"/>
      <c r="M70" s="3"/>
      <c r="N70" s="3"/>
      <c r="O70" s="3"/>
      <c r="P70" s="3"/>
      <c r="Q70" s="3"/>
      <c r="R70" s="3"/>
    </row>
    <row r="71" spans="7:18">
      <c r="G71" s="3"/>
      <c r="H71" s="3"/>
      <c r="I71" s="3"/>
      <c r="J71" s="3"/>
      <c r="K71" s="3"/>
      <c r="L71" s="3"/>
      <c r="M71" s="3"/>
      <c r="N71" s="3"/>
      <c r="O71" s="3"/>
      <c r="P71" s="3"/>
      <c r="Q71" s="3"/>
      <c r="R71" s="3"/>
    </row>
    <row r="72" spans="7:18">
      <c r="G72" s="3"/>
      <c r="H72" s="3"/>
      <c r="I72" s="3"/>
      <c r="J72" s="3"/>
      <c r="K72" s="3"/>
      <c r="L72" s="3"/>
      <c r="M72" s="3"/>
      <c r="N72" s="3"/>
      <c r="O72" s="3"/>
      <c r="P72" s="3"/>
      <c r="Q72" s="3"/>
      <c r="R72" s="3"/>
    </row>
    <row r="73" spans="7:18">
      <c r="G73" s="3"/>
      <c r="H73" s="3"/>
      <c r="I73" s="3"/>
      <c r="J73" s="3"/>
      <c r="K73" s="3"/>
      <c r="L73" s="3"/>
      <c r="M73" s="3"/>
      <c r="N73" s="3"/>
      <c r="O73" s="3"/>
      <c r="P73" s="3"/>
      <c r="Q73" s="3"/>
      <c r="R73" s="3"/>
    </row>
    <row r="74" spans="7:18">
      <c r="G74" s="3"/>
      <c r="H74" s="3"/>
      <c r="I74" s="3"/>
      <c r="J74" s="3"/>
      <c r="K74" s="3"/>
      <c r="L74" s="3"/>
      <c r="M74" s="3"/>
      <c r="N74" s="3"/>
      <c r="O74" s="3"/>
      <c r="P74" s="3"/>
      <c r="Q74" s="3"/>
      <c r="R74" s="3"/>
    </row>
    <row r="75" spans="7:18">
      <c r="G75" s="3"/>
      <c r="H75" s="3"/>
      <c r="I75" s="3"/>
      <c r="J75" s="3"/>
      <c r="K75" s="3"/>
      <c r="L75" s="3"/>
      <c r="M75" s="3"/>
      <c r="N75" s="3"/>
      <c r="O75" s="3"/>
      <c r="P75" s="3"/>
      <c r="Q75" s="3"/>
      <c r="R75" s="3"/>
    </row>
    <row r="76" spans="7:18">
      <c r="G76" s="3"/>
      <c r="H76" s="3"/>
      <c r="I76" s="3"/>
      <c r="J76" s="3"/>
      <c r="K76" s="3"/>
      <c r="L76" s="3"/>
      <c r="M76" s="3"/>
      <c r="N76" s="3"/>
      <c r="O76" s="3"/>
      <c r="P76" s="3"/>
      <c r="Q76" s="3"/>
      <c r="R76" s="3"/>
    </row>
    <row r="77" spans="7:18">
      <c r="G77" s="3"/>
      <c r="H77" s="3"/>
      <c r="I77" s="3"/>
      <c r="J77" s="3"/>
      <c r="K77" s="3"/>
      <c r="L77" s="3"/>
      <c r="M77" s="3"/>
      <c r="N77" s="3"/>
      <c r="O77" s="3"/>
      <c r="P77" s="3"/>
      <c r="Q77" s="3"/>
      <c r="R77" s="3"/>
    </row>
    <row r="78" spans="7:18">
      <c r="G78" s="3"/>
      <c r="H78" s="3"/>
      <c r="I78" s="3"/>
      <c r="J78" s="3"/>
      <c r="K78" s="3"/>
      <c r="L78" s="3"/>
      <c r="M78" s="3"/>
      <c r="N78" s="3"/>
      <c r="O78" s="3"/>
      <c r="P78" s="3"/>
      <c r="Q78" s="3"/>
      <c r="R78" s="3"/>
    </row>
    <row r="79" spans="7:18">
      <c r="G79" s="3"/>
      <c r="H79" s="3"/>
      <c r="I79" s="3"/>
      <c r="J79" s="3"/>
      <c r="K79" s="3"/>
      <c r="L79" s="3"/>
      <c r="M79" s="3"/>
      <c r="N79" s="3"/>
      <c r="O79" s="3"/>
      <c r="P79" s="3"/>
      <c r="Q79" s="3"/>
      <c r="R79" s="3"/>
    </row>
    <row r="80" spans="7:18">
      <c r="G80" s="3"/>
      <c r="H80" s="3"/>
      <c r="I80" s="3"/>
      <c r="J80" s="3"/>
      <c r="K80" s="3"/>
      <c r="L80" s="3"/>
      <c r="M80" s="3"/>
      <c r="N80" s="3"/>
      <c r="O80" s="3"/>
      <c r="P80" s="3"/>
      <c r="Q80" s="3"/>
      <c r="R80" s="3"/>
    </row>
    <row r="81" spans="7:18">
      <c r="G81" s="3"/>
      <c r="H81" s="3"/>
      <c r="I81" s="3"/>
      <c r="J81" s="3"/>
      <c r="K81" s="3"/>
      <c r="L81" s="3"/>
      <c r="M81" s="3"/>
      <c r="N81" s="3"/>
      <c r="O81" s="3"/>
      <c r="P81" s="3"/>
      <c r="Q81" s="3"/>
      <c r="R81" s="3"/>
    </row>
    <row r="82" spans="7:18">
      <c r="G82" s="3"/>
      <c r="H82" s="3"/>
      <c r="I82" s="3"/>
      <c r="J82" s="3"/>
      <c r="K82" s="3"/>
      <c r="L82" s="3"/>
      <c r="M82" s="3"/>
      <c r="N82" s="3"/>
      <c r="O82" s="3"/>
      <c r="P82" s="3"/>
      <c r="Q82" s="3"/>
      <c r="R82" s="3"/>
    </row>
    <row r="83" spans="7:18">
      <c r="G83" s="3"/>
      <c r="H83" s="3"/>
      <c r="I83" s="3"/>
      <c r="J83" s="3"/>
      <c r="K83" s="3"/>
      <c r="L83" s="3"/>
      <c r="M83" s="3"/>
      <c r="N83" s="3"/>
      <c r="O83" s="3"/>
      <c r="P83" s="3"/>
      <c r="Q83" s="3"/>
      <c r="R83" s="3"/>
    </row>
    <row r="84" spans="7:18">
      <c r="G84" s="3"/>
      <c r="H84" s="3"/>
      <c r="I84" s="3"/>
      <c r="J84" s="3"/>
      <c r="K84" s="3"/>
      <c r="L84" s="3"/>
      <c r="M84" s="3"/>
      <c r="N84" s="3"/>
      <c r="O84" s="3"/>
      <c r="P84" s="3"/>
      <c r="Q84" s="3"/>
      <c r="R84" s="3"/>
    </row>
    <row r="85" spans="7:18">
      <c r="G85" s="3"/>
      <c r="H85" s="3"/>
      <c r="I85" s="3"/>
      <c r="J85" s="3"/>
      <c r="K85" s="3"/>
      <c r="L85" s="3"/>
      <c r="M85" s="3"/>
      <c r="N85" s="3"/>
      <c r="O85" s="3"/>
      <c r="P85" s="3"/>
      <c r="Q85" s="3"/>
      <c r="R85" s="3"/>
    </row>
    <row r="86" spans="7:18">
      <c r="G86" s="3"/>
      <c r="H86" s="3"/>
      <c r="I86" s="3"/>
      <c r="J86" s="3"/>
      <c r="K86" s="3"/>
      <c r="L86" s="3"/>
      <c r="M86" s="3"/>
      <c r="N86" s="3"/>
      <c r="O86" s="3"/>
      <c r="P86" s="3"/>
      <c r="Q86" s="3"/>
      <c r="R86" s="3"/>
    </row>
    <row r="87" spans="7:18">
      <c r="G87" s="3"/>
      <c r="H87" s="3"/>
      <c r="I87" s="3"/>
      <c r="J87" s="3"/>
      <c r="K87" s="3"/>
      <c r="L87" s="3"/>
      <c r="M87" s="3"/>
      <c r="N87" s="3"/>
      <c r="O87" s="3"/>
      <c r="P87" s="3"/>
      <c r="Q87" s="3"/>
      <c r="R87" s="3"/>
    </row>
    <row r="88" spans="7:18">
      <c r="G88" s="3"/>
      <c r="H88" s="3"/>
      <c r="I88" s="3"/>
      <c r="J88" s="3"/>
      <c r="K88" s="3"/>
      <c r="L88" s="3"/>
      <c r="M88" s="3"/>
      <c r="N88" s="3"/>
      <c r="O88" s="3"/>
      <c r="P88" s="3"/>
      <c r="Q88" s="3"/>
      <c r="R88" s="3"/>
    </row>
    <row r="89" spans="7:18">
      <c r="G89" s="3"/>
      <c r="H89" s="3"/>
      <c r="I89" s="3"/>
      <c r="J89" s="3"/>
      <c r="K89" s="3"/>
      <c r="L89" s="3"/>
      <c r="M89" s="3"/>
      <c r="N89" s="3"/>
      <c r="O89" s="3"/>
      <c r="P89" s="3"/>
      <c r="Q89" s="3"/>
      <c r="R89" s="3"/>
    </row>
    <row r="90" spans="7:18">
      <c r="G90" s="3"/>
      <c r="H90" s="3"/>
      <c r="I90" s="3"/>
      <c r="J90" s="3"/>
      <c r="K90" s="3"/>
      <c r="L90" s="3"/>
      <c r="M90" s="3"/>
      <c r="N90" s="3"/>
      <c r="O90" s="3"/>
      <c r="P90" s="3"/>
      <c r="Q90" s="3"/>
      <c r="R90" s="3"/>
    </row>
    <row r="91" spans="7:18">
      <c r="G91" s="3"/>
      <c r="H91" s="3"/>
      <c r="I91" s="3"/>
      <c r="J91" s="3"/>
      <c r="K91" s="3"/>
      <c r="L91" s="3"/>
      <c r="M91" s="3"/>
      <c r="N91" s="3"/>
      <c r="O91" s="3"/>
      <c r="P91" s="3"/>
      <c r="Q91" s="3"/>
      <c r="R91" s="3"/>
    </row>
    <row r="92" spans="7:18">
      <c r="G92" s="3"/>
      <c r="H92" s="3"/>
      <c r="I92" s="3"/>
      <c r="J92" s="3"/>
      <c r="K92" s="3"/>
      <c r="L92" s="3"/>
      <c r="M92" s="3"/>
      <c r="N92" s="3"/>
      <c r="O92" s="3"/>
      <c r="P92" s="3"/>
      <c r="Q92" s="3"/>
      <c r="R92" s="3"/>
    </row>
    <row r="93" spans="7:18">
      <c r="G93" s="3"/>
      <c r="H93" s="3"/>
      <c r="I93" s="3"/>
      <c r="J93" s="3"/>
      <c r="K93" s="3"/>
      <c r="L93" s="3"/>
      <c r="M93" s="3"/>
      <c r="N93" s="3"/>
      <c r="O93" s="3"/>
      <c r="P93" s="3"/>
      <c r="Q93" s="3"/>
      <c r="R93" s="3"/>
    </row>
    <row r="94" spans="7:18">
      <c r="G94" s="3"/>
      <c r="H94" s="3"/>
      <c r="I94" s="3"/>
      <c r="J94" s="3"/>
      <c r="K94" s="3"/>
      <c r="L94" s="3"/>
      <c r="M94" s="3"/>
      <c r="N94" s="3"/>
      <c r="O94" s="3"/>
      <c r="P94" s="3"/>
      <c r="Q94" s="3"/>
      <c r="R94" s="3"/>
    </row>
    <row r="95" spans="7:18">
      <c r="G95" s="3"/>
      <c r="H95" s="3"/>
      <c r="I95" s="3"/>
      <c r="J95" s="3"/>
      <c r="K95" s="3"/>
      <c r="L95" s="3"/>
      <c r="M95" s="3"/>
      <c r="N95" s="3"/>
      <c r="O95" s="3"/>
      <c r="P95" s="3"/>
      <c r="Q95" s="3"/>
      <c r="R95" s="3"/>
    </row>
    <row r="96" spans="7:18">
      <c r="G96" s="3"/>
      <c r="H96" s="3"/>
      <c r="I96" s="3"/>
      <c r="J96" s="3"/>
      <c r="K96" s="3"/>
      <c r="L96" s="3"/>
      <c r="M96" s="3"/>
      <c r="N96" s="3"/>
      <c r="O96" s="3"/>
      <c r="P96" s="3"/>
      <c r="Q96" s="3"/>
      <c r="R96" s="3"/>
    </row>
    <row r="97" spans="7:18">
      <c r="G97" s="3"/>
      <c r="H97" s="3"/>
      <c r="I97" s="3"/>
      <c r="J97" s="3"/>
      <c r="K97" s="3"/>
      <c r="L97" s="3"/>
      <c r="M97" s="3"/>
      <c r="N97" s="3"/>
      <c r="O97" s="3"/>
      <c r="P97" s="3"/>
      <c r="Q97" s="3"/>
      <c r="R97" s="3"/>
    </row>
    <row r="98" spans="7:18">
      <c r="G98" s="3"/>
      <c r="H98" s="3"/>
      <c r="I98" s="3"/>
      <c r="J98" s="3"/>
      <c r="K98" s="3"/>
      <c r="L98" s="3"/>
      <c r="M98" s="3"/>
      <c r="N98" s="3"/>
      <c r="O98" s="3"/>
      <c r="P98" s="3"/>
      <c r="Q98" s="3"/>
      <c r="R98" s="3"/>
    </row>
    <row r="99" spans="7:18">
      <c r="G99" s="3"/>
      <c r="H99" s="3"/>
      <c r="I99" s="3"/>
      <c r="J99" s="3"/>
      <c r="K99" s="3"/>
      <c r="L99" s="3"/>
      <c r="M99" s="3"/>
      <c r="N99" s="3"/>
      <c r="O99" s="3"/>
      <c r="P99" s="3"/>
      <c r="Q99" s="3"/>
      <c r="R99" s="3"/>
    </row>
    <row r="100" spans="7:18">
      <c r="G100" s="3"/>
      <c r="H100" s="3"/>
      <c r="I100" s="3"/>
      <c r="J100" s="3"/>
      <c r="K100" s="3"/>
      <c r="L100" s="3"/>
      <c r="M100" s="3"/>
      <c r="N100" s="3"/>
      <c r="O100" s="3"/>
      <c r="P100" s="3"/>
      <c r="Q100" s="3"/>
      <c r="R100" s="3"/>
    </row>
    <row r="101" spans="7:18">
      <c r="G101" s="3"/>
      <c r="H101" s="3"/>
      <c r="I101" s="3"/>
      <c r="J101" s="3"/>
      <c r="K101" s="3"/>
      <c r="L101" s="3"/>
      <c r="M101" s="3"/>
      <c r="N101" s="3"/>
      <c r="O101" s="3"/>
      <c r="P101" s="3"/>
      <c r="Q101" s="3"/>
      <c r="R101" s="3"/>
    </row>
    <row r="102" spans="7:18">
      <c r="G102" s="3"/>
      <c r="H102" s="3"/>
      <c r="I102" s="3"/>
      <c r="J102" s="3"/>
      <c r="K102" s="3"/>
      <c r="L102" s="3"/>
      <c r="M102" s="3"/>
      <c r="N102" s="3"/>
      <c r="O102" s="3"/>
      <c r="P102" s="3"/>
      <c r="Q102" s="3"/>
      <c r="R102" s="3"/>
    </row>
    <row r="103" spans="7:18">
      <c r="G103" s="3"/>
      <c r="H103" s="3"/>
      <c r="I103" s="3"/>
      <c r="J103" s="3"/>
      <c r="K103" s="3"/>
      <c r="L103" s="3"/>
      <c r="M103" s="3"/>
      <c r="N103" s="3"/>
      <c r="O103" s="3"/>
      <c r="P103" s="3"/>
      <c r="Q103" s="3"/>
      <c r="R103" s="3"/>
    </row>
    <row r="104" spans="7:18">
      <c r="G104" s="3"/>
      <c r="H104" s="3"/>
      <c r="I104" s="3"/>
      <c r="J104" s="3"/>
      <c r="K104" s="3"/>
      <c r="L104" s="3"/>
      <c r="M104" s="3"/>
      <c r="N104" s="3"/>
      <c r="O104" s="3"/>
      <c r="P104" s="3"/>
      <c r="Q104" s="3"/>
      <c r="R104" s="3"/>
    </row>
    <row r="105" spans="7:18">
      <c r="G105" s="3"/>
      <c r="H105" s="3"/>
      <c r="I105" s="3"/>
      <c r="J105" s="3"/>
      <c r="K105" s="3"/>
      <c r="L105" s="3"/>
      <c r="M105" s="3"/>
      <c r="N105" s="3"/>
      <c r="O105" s="3"/>
      <c r="P105" s="3"/>
      <c r="Q105" s="3"/>
      <c r="R105" s="3"/>
    </row>
    <row r="106" spans="7:18">
      <c r="G106" s="3"/>
      <c r="H106" s="3"/>
      <c r="I106" s="3"/>
      <c r="J106" s="3"/>
      <c r="K106" s="3"/>
      <c r="L106" s="3"/>
      <c r="M106" s="3"/>
      <c r="N106" s="3"/>
      <c r="O106" s="3"/>
      <c r="P106" s="3"/>
      <c r="Q106" s="3"/>
      <c r="R106" s="3"/>
    </row>
    <row r="107" spans="7:18">
      <c r="G107" s="3"/>
      <c r="H107" s="3"/>
      <c r="I107" s="3"/>
      <c r="J107" s="3"/>
      <c r="K107" s="3"/>
      <c r="L107" s="3"/>
      <c r="M107" s="3"/>
      <c r="N107" s="3"/>
      <c r="O107" s="3"/>
      <c r="P107" s="3"/>
      <c r="Q107" s="3"/>
      <c r="R107" s="3"/>
    </row>
    <row r="108" spans="7:18">
      <c r="G108" s="3"/>
      <c r="H108" s="3"/>
      <c r="I108" s="3"/>
      <c r="J108" s="3"/>
      <c r="K108" s="3"/>
      <c r="L108" s="3"/>
      <c r="M108" s="3"/>
      <c r="N108" s="3"/>
      <c r="O108" s="3"/>
      <c r="P108" s="3"/>
      <c r="Q108" s="3"/>
      <c r="R108" s="3"/>
    </row>
    <row r="109" spans="7:18">
      <c r="G109" s="3"/>
      <c r="H109" s="3"/>
      <c r="I109" s="3"/>
      <c r="J109" s="3"/>
      <c r="K109" s="3"/>
      <c r="L109" s="3"/>
      <c r="M109" s="3"/>
      <c r="N109" s="3"/>
      <c r="O109" s="3"/>
      <c r="P109" s="3"/>
      <c r="Q109" s="3"/>
      <c r="R109" s="3"/>
    </row>
    <row r="110" spans="7:18">
      <c r="G110" s="3"/>
      <c r="H110" s="3"/>
      <c r="I110" s="3"/>
      <c r="J110" s="3"/>
      <c r="K110" s="3"/>
      <c r="L110" s="3"/>
      <c r="M110" s="3"/>
      <c r="N110" s="3"/>
      <c r="O110" s="3"/>
      <c r="P110" s="3"/>
      <c r="Q110" s="3"/>
      <c r="R110" s="3"/>
    </row>
    <row r="111" spans="7:18">
      <c r="G111" s="3"/>
      <c r="H111" s="3"/>
      <c r="I111" s="3"/>
      <c r="J111" s="3"/>
      <c r="K111" s="3"/>
      <c r="L111" s="3"/>
      <c r="M111" s="3"/>
      <c r="N111" s="3"/>
      <c r="O111" s="3"/>
      <c r="P111" s="3"/>
      <c r="Q111" s="3"/>
      <c r="R111" s="3"/>
    </row>
    <row r="112" spans="7:18">
      <c r="G112" s="3"/>
      <c r="H112" s="3"/>
      <c r="I112" s="3"/>
      <c r="J112" s="3"/>
      <c r="K112" s="3"/>
      <c r="L112" s="3"/>
      <c r="M112" s="3"/>
      <c r="N112" s="3"/>
      <c r="O112" s="3"/>
      <c r="P112" s="3"/>
      <c r="Q112" s="3"/>
      <c r="R112" s="3"/>
    </row>
    <row r="113" spans="7:18">
      <c r="G113" s="3"/>
      <c r="H113" s="3"/>
      <c r="I113" s="3"/>
      <c r="J113" s="3"/>
      <c r="K113" s="3"/>
      <c r="L113" s="3"/>
      <c r="M113" s="3"/>
      <c r="N113" s="3"/>
      <c r="O113" s="3"/>
      <c r="P113" s="3"/>
      <c r="Q113" s="3"/>
      <c r="R113" s="3"/>
    </row>
    <row r="114" spans="7:18">
      <c r="G114" s="3"/>
      <c r="H114" s="3"/>
      <c r="I114" s="3"/>
      <c r="J114" s="3"/>
      <c r="K114" s="3"/>
      <c r="L114" s="3"/>
      <c r="M114" s="3"/>
      <c r="N114" s="3"/>
      <c r="O114" s="3"/>
      <c r="P114" s="3"/>
      <c r="Q114" s="3"/>
      <c r="R114" s="3"/>
    </row>
    <row r="115" spans="7:18">
      <c r="G115" s="3"/>
      <c r="H115" s="3"/>
      <c r="I115" s="3"/>
      <c r="J115" s="3"/>
      <c r="K115" s="3"/>
      <c r="L115" s="3"/>
      <c r="M115" s="3"/>
      <c r="N115" s="3"/>
      <c r="O115" s="3"/>
      <c r="P115" s="3"/>
      <c r="Q115" s="3"/>
      <c r="R115" s="3"/>
    </row>
    <row r="116" spans="7:18">
      <c r="G116" s="3"/>
      <c r="H116" s="3"/>
      <c r="I116" s="3"/>
      <c r="J116" s="3"/>
      <c r="K116" s="3"/>
      <c r="L116" s="3"/>
      <c r="M116" s="3"/>
      <c r="N116" s="3"/>
      <c r="O116" s="3"/>
      <c r="P116" s="3"/>
      <c r="Q116" s="3"/>
      <c r="R116" s="3"/>
    </row>
    <row r="117" spans="7:18">
      <c r="G117" s="3"/>
      <c r="H117" s="3"/>
      <c r="I117" s="3"/>
      <c r="J117" s="3"/>
      <c r="K117" s="3"/>
      <c r="L117" s="3"/>
      <c r="M117" s="3"/>
      <c r="N117" s="3"/>
      <c r="O117" s="3"/>
      <c r="P117" s="3"/>
      <c r="Q117" s="3"/>
      <c r="R117" s="3"/>
    </row>
    <row r="118" spans="7:18">
      <c r="G118" s="3"/>
      <c r="H118" s="3"/>
      <c r="I118" s="3"/>
      <c r="J118" s="3"/>
      <c r="K118" s="3"/>
      <c r="L118" s="3"/>
      <c r="M118" s="3"/>
      <c r="N118" s="3"/>
      <c r="O118" s="3"/>
      <c r="P118" s="3"/>
      <c r="Q118" s="3"/>
      <c r="R118" s="3"/>
    </row>
    <row r="119" spans="7:18">
      <c r="G119" s="3"/>
      <c r="H119" s="3"/>
      <c r="I119" s="3"/>
      <c r="J119" s="3"/>
      <c r="K119" s="3"/>
      <c r="L119" s="3"/>
      <c r="M119" s="3"/>
      <c r="N119" s="3"/>
      <c r="O119" s="3"/>
      <c r="P119" s="3"/>
      <c r="Q119" s="3"/>
      <c r="R119" s="3"/>
    </row>
    <row r="120" spans="7:18">
      <c r="G120" s="3"/>
      <c r="H120" s="3"/>
      <c r="I120" s="3"/>
      <c r="J120" s="3"/>
      <c r="K120" s="3"/>
      <c r="L120" s="3"/>
      <c r="M120" s="3"/>
      <c r="N120" s="3"/>
      <c r="O120" s="3"/>
      <c r="P120" s="3"/>
      <c r="Q120" s="3"/>
      <c r="R120" s="3"/>
    </row>
    <row r="121" spans="7:18">
      <c r="G121" s="3"/>
      <c r="H121" s="3"/>
      <c r="I121" s="3"/>
      <c r="J121" s="3"/>
      <c r="K121" s="3"/>
      <c r="L121" s="3"/>
      <c r="M121" s="3"/>
      <c r="N121" s="3"/>
      <c r="O121" s="3"/>
      <c r="P121" s="3"/>
      <c r="Q121" s="3"/>
      <c r="R121" s="3"/>
    </row>
    <row r="122" spans="7:18">
      <c r="G122" s="3"/>
      <c r="H122" s="3"/>
      <c r="I122" s="3"/>
      <c r="J122" s="3"/>
      <c r="K122" s="3"/>
      <c r="L122" s="3"/>
      <c r="M122" s="3"/>
      <c r="N122" s="3"/>
      <c r="O122" s="3"/>
      <c r="P122" s="3"/>
      <c r="Q122" s="3"/>
      <c r="R122" s="3"/>
    </row>
    <row r="123" spans="7:18">
      <c r="G123" s="3"/>
      <c r="H123" s="3"/>
      <c r="I123" s="3"/>
      <c r="J123" s="3"/>
      <c r="K123" s="3"/>
      <c r="L123" s="3"/>
      <c r="M123" s="3"/>
      <c r="N123" s="3"/>
      <c r="O123" s="3"/>
      <c r="P123" s="3"/>
      <c r="Q123" s="3"/>
      <c r="R123" s="3"/>
    </row>
    <row r="124" spans="7:18">
      <c r="G124" s="3"/>
      <c r="H124" s="3"/>
      <c r="I124" s="3"/>
      <c r="J124" s="3"/>
      <c r="K124" s="3"/>
      <c r="L124" s="3"/>
      <c r="M124" s="3"/>
      <c r="N124" s="3"/>
      <c r="O124" s="3"/>
      <c r="P124" s="3"/>
      <c r="Q124" s="3"/>
      <c r="R124" s="3"/>
    </row>
    <row r="125" spans="7:18">
      <c r="G125" s="3"/>
      <c r="H125" s="3"/>
      <c r="I125" s="3"/>
      <c r="J125" s="3"/>
      <c r="K125" s="3"/>
      <c r="L125" s="3"/>
      <c r="M125" s="3"/>
      <c r="N125" s="3"/>
      <c r="O125" s="3"/>
      <c r="P125" s="3"/>
      <c r="Q125" s="3"/>
      <c r="R125" s="3"/>
    </row>
    <row r="126" spans="7:18">
      <c r="G126" s="3"/>
      <c r="H126" s="3"/>
      <c r="I126" s="3"/>
      <c r="J126" s="3"/>
      <c r="K126" s="3"/>
      <c r="L126" s="3"/>
      <c r="M126" s="3"/>
      <c r="N126" s="3"/>
      <c r="O126" s="3"/>
      <c r="P126" s="3"/>
      <c r="Q126" s="3"/>
      <c r="R126" s="3"/>
    </row>
    <row r="127" spans="7:18">
      <c r="G127" s="3"/>
      <c r="H127" s="3"/>
      <c r="I127" s="3"/>
      <c r="J127" s="3"/>
      <c r="K127" s="3"/>
      <c r="L127" s="3"/>
      <c r="M127" s="3"/>
      <c r="N127" s="3"/>
      <c r="O127" s="3"/>
      <c r="P127" s="3"/>
      <c r="Q127" s="3"/>
      <c r="R127" s="3"/>
    </row>
    <row r="128" spans="7:18">
      <c r="G128" s="3"/>
      <c r="H128" s="3"/>
      <c r="I128" s="3"/>
      <c r="J128" s="3"/>
      <c r="K128" s="3"/>
      <c r="L128" s="3"/>
      <c r="M128" s="3"/>
      <c r="N128" s="3"/>
      <c r="O128" s="3"/>
      <c r="P128" s="3"/>
      <c r="Q128" s="3"/>
      <c r="R128" s="3"/>
    </row>
    <row r="129" spans="7:18">
      <c r="G129" s="3"/>
      <c r="H129" s="3"/>
      <c r="I129" s="3"/>
      <c r="J129" s="3"/>
      <c r="K129" s="3"/>
      <c r="L129" s="3"/>
      <c r="M129" s="3"/>
      <c r="N129" s="3"/>
      <c r="O129" s="3"/>
      <c r="P129" s="3"/>
      <c r="Q129" s="3"/>
      <c r="R129" s="3"/>
    </row>
    <row r="130" spans="7:18">
      <c r="G130" s="3"/>
      <c r="H130" s="3"/>
      <c r="I130" s="3"/>
      <c r="J130" s="3"/>
      <c r="K130" s="3"/>
      <c r="L130" s="3"/>
      <c r="M130" s="3"/>
      <c r="N130" s="3"/>
      <c r="O130" s="3"/>
      <c r="P130" s="3"/>
      <c r="Q130" s="3"/>
      <c r="R130" s="3"/>
    </row>
    <row r="131" spans="7:18">
      <c r="G131" s="3"/>
      <c r="H131" s="3"/>
      <c r="I131" s="3"/>
      <c r="J131" s="3"/>
      <c r="K131" s="3"/>
      <c r="L131" s="3"/>
      <c r="M131" s="3"/>
      <c r="N131" s="3"/>
      <c r="O131" s="3"/>
      <c r="P131" s="3"/>
      <c r="Q131" s="3"/>
      <c r="R131" s="3"/>
    </row>
    <row r="132" spans="7:18">
      <c r="G132" s="3"/>
      <c r="H132" s="3"/>
      <c r="I132" s="3"/>
      <c r="J132" s="3"/>
      <c r="K132" s="3"/>
      <c r="L132" s="3"/>
      <c r="M132" s="3"/>
      <c r="N132" s="3"/>
      <c r="O132" s="3"/>
      <c r="P132" s="3"/>
      <c r="Q132" s="3"/>
      <c r="R132" s="3"/>
    </row>
    <row r="133" spans="7:18">
      <c r="G133" s="3"/>
      <c r="H133" s="3"/>
      <c r="I133" s="3"/>
      <c r="J133" s="3"/>
      <c r="K133" s="3"/>
      <c r="L133" s="3"/>
      <c r="M133" s="3"/>
      <c r="N133" s="3"/>
      <c r="O133" s="3"/>
      <c r="P133" s="3"/>
      <c r="Q133" s="3"/>
      <c r="R133" s="3"/>
    </row>
    <row r="134" spans="7:18">
      <c r="G134" s="3"/>
      <c r="H134" s="3"/>
      <c r="I134" s="3"/>
      <c r="J134" s="3"/>
      <c r="K134" s="3"/>
      <c r="L134" s="3"/>
      <c r="M134" s="3"/>
      <c r="N134" s="3"/>
      <c r="O134" s="3"/>
      <c r="P134" s="3"/>
      <c r="Q134" s="3"/>
      <c r="R134" s="3"/>
    </row>
    <row r="135" spans="7:18">
      <c r="G135" s="3"/>
      <c r="H135" s="3"/>
      <c r="I135" s="3"/>
      <c r="J135" s="3"/>
      <c r="K135" s="3"/>
      <c r="L135" s="3"/>
      <c r="M135" s="3"/>
      <c r="N135" s="3"/>
      <c r="O135" s="3"/>
      <c r="P135" s="3"/>
      <c r="Q135" s="3"/>
      <c r="R135" s="3"/>
    </row>
    <row r="136" spans="7:18">
      <c r="G136" s="3"/>
      <c r="H136" s="3"/>
      <c r="I136" s="3"/>
      <c r="J136" s="3"/>
      <c r="K136" s="3"/>
      <c r="L136" s="3"/>
      <c r="M136" s="3"/>
      <c r="N136" s="3"/>
      <c r="O136" s="3"/>
      <c r="P136" s="3"/>
      <c r="Q136" s="3"/>
      <c r="R136" s="3"/>
    </row>
    <row r="137" spans="7:18">
      <c r="G137" s="3"/>
      <c r="H137" s="3"/>
      <c r="I137" s="3"/>
      <c r="J137" s="3"/>
      <c r="K137" s="3"/>
      <c r="L137" s="3"/>
      <c r="M137" s="3"/>
      <c r="N137" s="3"/>
      <c r="O137" s="3"/>
      <c r="P137" s="3"/>
      <c r="Q137" s="3"/>
      <c r="R137" s="3"/>
    </row>
    <row r="138" spans="7:18">
      <c r="G138" s="3"/>
      <c r="H138" s="3"/>
      <c r="I138" s="3"/>
      <c r="J138" s="3"/>
      <c r="K138" s="3"/>
      <c r="L138" s="3"/>
      <c r="M138" s="3"/>
      <c r="N138" s="3"/>
      <c r="O138" s="3"/>
      <c r="P138" s="3"/>
      <c r="Q138" s="3"/>
      <c r="R138" s="3"/>
    </row>
    <row r="139" spans="7:18">
      <c r="G139" s="3"/>
      <c r="H139" s="3"/>
      <c r="I139" s="3"/>
      <c r="J139" s="3"/>
      <c r="K139" s="3"/>
      <c r="L139" s="3"/>
      <c r="M139" s="3"/>
      <c r="N139" s="3"/>
      <c r="O139" s="3"/>
      <c r="P139" s="3"/>
      <c r="Q139" s="3"/>
      <c r="R139" s="3"/>
    </row>
    <row r="140" spans="7:18">
      <c r="G140" s="3"/>
      <c r="H140" s="3"/>
      <c r="I140" s="3"/>
      <c r="J140" s="3"/>
      <c r="K140" s="3"/>
      <c r="L140" s="3"/>
      <c r="M140" s="3"/>
      <c r="N140" s="3"/>
      <c r="O140" s="3"/>
      <c r="P140" s="3"/>
      <c r="Q140" s="3"/>
      <c r="R140" s="3"/>
    </row>
    <row r="141" spans="7:18">
      <c r="G141" s="3"/>
      <c r="H141" s="3"/>
      <c r="I141" s="3"/>
      <c r="J141" s="3"/>
      <c r="K141" s="3"/>
      <c r="L141" s="3"/>
      <c r="M141" s="3"/>
      <c r="N141" s="3"/>
      <c r="O141" s="3"/>
      <c r="P141" s="3"/>
      <c r="Q141" s="3"/>
      <c r="R141" s="3"/>
    </row>
    <row r="142" spans="7:18">
      <c r="G142" s="3"/>
      <c r="H142" s="3"/>
      <c r="I142" s="3"/>
      <c r="J142" s="3"/>
      <c r="K142" s="3"/>
      <c r="L142" s="3"/>
      <c r="M142" s="3"/>
      <c r="N142" s="3"/>
      <c r="O142" s="3"/>
      <c r="P142" s="3"/>
      <c r="Q142" s="3"/>
      <c r="R142" s="3"/>
    </row>
    <row r="143" spans="7:18">
      <c r="G143" s="3"/>
      <c r="H143" s="3"/>
      <c r="I143" s="3"/>
      <c r="J143" s="3"/>
      <c r="K143" s="3"/>
      <c r="L143" s="3"/>
      <c r="M143" s="3"/>
      <c r="N143" s="3"/>
      <c r="O143" s="3"/>
      <c r="P143" s="3"/>
      <c r="Q143" s="3"/>
      <c r="R143" s="3"/>
    </row>
    <row r="144" spans="7:18">
      <c r="G144" s="3"/>
      <c r="H144" s="3"/>
      <c r="I144" s="3"/>
      <c r="J144" s="3"/>
      <c r="K144" s="3"/>
      <c r="L144" s="3"/>
      <c r="M144" s="3"/>
      <c r="N144" s="3"/>
      <c r="O144" s="3"/>
      <c r="P144" s="3"/>
      <c r="Q144" s="3"/>
      <c r="R144" s="3"/>
    </row>
    <row r="145" spans="7:18">
      <c r="G145" s="3"/>
      <c r="H145" s="3"/>
      <c r="I145" s="3"/>
      <c r="J145" s="3"/>
      <c r="K145" s="3"/>
      <c r="L145" s="3"/>
      <c r="M145" s="3"/>
      <c r="N145" s="3"/>
      <c r="O145" s="3"/>
      <c r="P145" s="3"/>
      <c r="Q145" s="3"/>
      <c r="R145" s="3"/>
    </row>
    <row r="146" spans="7:18">
      <c r="G146" s="3"/>
      <c r="H146" s="3"/>
      <c r="I146" s="3"/>
      <c r="J146" s="3"/>
      <c r="K146" s="3"/>
      <c r="L146" s="3"/>
      <c r="M146" s="3"/>
      <c r="N146" s="3"/>
      <c r="O146" s="3"/>
      <c r="P146" s="3"/>
      <c r="Q146" s="3"/>
      <c r="R146" s="3"/>
    </row>
    <row r="147" spans="7:18">
      <c r="G147" s="3"/>
      <c r="H147" s="3"/>
      <c r="I147" s="3"/>
      <c r="J147" s="3"/>
      <c r="K147" s="3"/>
      <c r="L147" s="3"/>
      <c r="M147" s="3"/>
      <c r="N147" s="3"/>
      <c r="O147" s="3"/>
      <c r="P147" s="3"/>
      <c r="Q147" s="3"/>
      <c r="R147" s="3"/>
    </row>
    <row r="148" spans="7:18">
      <c r="G148" s="3"/>
      <c r="H148" s="3"/>
      <c r="I148" s="3"/>
      <c r="J148" s="3"/>
      <c r="K148" s="3"/>
      <c r="L148" s="3"/>
      <c r="M148" s="3"/>
      <c r="N148" s="3"/>
      <c r="O148" s="3"/>
      <c r="P148" s="3"/>
      <c r="Q148" s="3"/>
      <c r="R148" s="3"/>
    </row>
    <row r="149" spans="7:18">
      <c r="G149" s="3"/>
      <c r="H149" s="3"/>
      <c r="I149" s="3"/>
      <c r="J149" s="3"/>
      <c r="K149" s="3"/>
      <c r="L149" s="3"/>
      <c r="M149" s="3"/>
      <c r="N149" s="3"/>
      <c r="O149" s="3"/>
      <c r="P149" s="3"/>
      <c r="Q149" s="3"/>
      <c r="R149" s="3"/>
    </row>
    <row r="150" spans="7:18">
      <c r="G150" s="3"/>
      <c r="H150" s="3"/>
      <c r="I150" s="3"/>
      <c r="J150" s="3"/>
      <c r="K150" s="3"/>
      <c r="L150" s="3"/>
      <c r="M150" s="3"/>
      <c r="N150" s="3"/>
      <c r="O150" s="3"/>
      <c r="P150" s="3"/>
      <c r="Q150" s="3"/>
      <c r="R150" s="3"/>
    </row>
    <row r="151" spans="7:18">
      <c r="G151" s="3"/>
      <c r="H151" s="3"/>
      <c r="I151" s="3"/>
      <c r="J151" s="3"/>
      <c r="K151" s="3"/>
      <c r="L151" s="3"/>
      <c r="M151" s="3"/>
      <c r="N151" s="3"/>
      <c r="O151" s="3"/>
      <c r="P151" s="3"/>
      <c r="Q151" s="3"/>
      <c r="R151" s="3"/>
    </row>
    <row r="152" spans="7:18">
      <c r="G152" s="3"/>
      <c r="H152" s="3"/>
      <c r="I152" s="3"/>
      <c r="J152" s="3"/>
      <c r="K152" s="3"/>
      <c r="L152" s="3"/>
      <c r="M152" s="3"/>
      <c r="N152" s="3"/>
      <c r="O152" s="3"/>
      <c r="P152" s="3"/>
      <c r="Q152" s="3"/>
      <c r="R152" s="3"/>
    </row>
    <row r="153" spans="7:18">
      <c r="G153" s="3"/>
      <c r="H153" s="3"/>
      <c r="I153" s="3"/>
      <c r="J153" s="3"/>
      <c r="K153" s="3"/>
      <c r="L153" s="3"/>
      <c r="M153" s="3"/>
      <c r="N153" s="3"/>
      <c r="O153" s="3"/>
      <c r="P153" s="3"/>
      <c r="Q153" s="3"/>
      <c r="R153" s="3"/>
    </row>
    <row r="154" spans="7:18">
      <c r="G154" s="3"/>
      <c r="H154" s="3"/>
      <c r="I154" s="3"/>
      <c r="J154" s="3"/>
      <c r="K154" s="3"/>
      <c r="L154" s="3"/>
      <c r="M154" s="3"/>
      <c r="N154" s="3"/>
      <c r="O154" s="3"/>
      <c r="P154" s="3"/>
      <c r="Q154" s="3"/>
      <c r="R154" s="3"/>
    </row>
    <row r="155" spans="7:18">
      <c r="G155" s="3"/>
      <c r="H155" s="3"/>
      <c r="I155" s="3"/>
      <c r="J155" s="3"/>
      <c r="K155" s="3"/>
      <c r="L155" s="3"/>
      <c r="M155" s="3"/>
      <c r="N155" s="3"/>
      <c r="O155" s="3"/>
      <c r="P155" s="3"/>
      <c r="Q155" s="3"/>
      <c r="R155" s="3"/>
    </row>
    <row r="156" spans="7:18">
      <c r="G156" s="3"/>
      <c r="H156" s="3"/>
      <c r="I156" s="3"/>
      <c r="J156" s="3"/>
      <c r="K156" s="3"/>
      <c r="L156" s="3"/>
      <c r="M156" s="3"/>
      <c r="N156" s="3"/>
      <c r="O156" s="3"/>
      <c r="P156" s="3"/>
      <c r="Q156" s="3"/>
      <c r="R156" s="3"/>
    </row>
    <row r="157" spans="7:18">
      <c r="G157" s="3"/>
      <c r="H157" s="3"/>
      <c r="I157" s="3"/>
      <c r="J157" s="3"/>
      <c r="K157" s="3"/>
      <c r="L157" s="3"/>
      <c r="M157" s="3"/>
      <c r="N157" s="3"/>
      <c r="O157" s="3"/>
      <c r="P157" s="3"/>
      <c r="Q157" s="3"/>
      <c r="R157" s="3"/>
    </row>
    <row r="158" spans="7:18">
      <c r="G158" s="3"/>
      <c r="H158" s="3"/>
      <c r="I158" s="3"/>
      <c r="J158" s="3"/>
      <c r="K158" s="3"/>
      <c r="L158" s="3"/>
      <c r="M158" s="3"/>
      <c r="N158" s="3"/>
      <c r="O158" s="3"/>
      <c r="P158" s="3"/>
      <c r="Q158" s="3"/>
      <c r="R158" s="3"/>
    </row>
    <row r="159" spans="7:18">
      <c r="G159" s="3"/>
      <c r="H159" s="3"/>
      <c r="I159" s="3"/>
      <c r="J159" s="3"/>
      <c r="K159" s="3"/>
      <c r="L159" s="3"/>
      <c r="M159" s="3"/>
      <c r="N159" s="3"/>
      <c r="O159" s="3"/>
      <c r="P159" s="3"/>
      <c r="Q159" s="3"/>
      <c r="R159" s="3"/>
    </row>
    <row r="160" spans="7:18">
      <c r="G160" s="3"/>
      <c r="H160" s="3"/>
      <c r="I160" s="3"/>
      <c r="J160" s="3"/>
      <c r="K160" s="3"/>
      <c r="L160" s="3"/>
      <c r="M160" s="3"/>
      <c r="N160" s="3"/>
      <c r="O160" s="3"/>
      <c r="P160" s="3"/>
      <c r="Q160" s="3"/>
      <c r="R160" s="3"/>
    </row>
    <row r="161" spans="7:18">
      <c r="G161" s="3"/>
      <c r="H161" s="3"/>
      <c r="I161" s="3"/>
      <c r="J161" s="3"/>
      <c r="K161" s="3"/>
      <c r="L161" s="3"/>
      <c r="M161" s="3"/>
      <c r="N161" s="3"/>
      <c r="O161" s="3"/>
      <c r="P161" s="3"/>
      <c r="Q161" s="3"/>
      <c r="R161" s="3"/>
    </row>
    <row r="162" spans="7:18">
      <c r="G162" s="3"/>
      <c r="H162" s="3"/>
      <c r="I162" s="3"/>
      <c r="J162" s="3"/>
      <c r="K162" s="3"/>
      <c r="L162" s="3"/>
      <c r="M162" s="3"/>
      <c r="N162" s="3"/>
      <c r="O162" s="3"/>
      <c r="P162" s="3"/>
      <c r="Q162" s="3"/>
      <c r="R162" s="3"/>
    </row>
    <row r="163" spans="7:18">
      <c r="G163" s="3"/>
      <c r="H163" s="3"/>
      <c r="I163" s="3"/>
      <c r="J163" s="3"/>
      <c r="K163" s="3"/>
      <c r="L163" s="3"/>
      <c r="M163" s="3"/>
      <c r="N163" s="3"/>
      <c r="O163" s="3"/>
      <c r="P163" s="3"/>
      <c r="Q163" s="3"/>
      <c r="R163" s="3"/>
    </row>
    <row r="164" spans="7:18">
      <c r="G164" s="3"/>
      <c r="H164" s="3"/>
      <c r="I164" s="3"/>
      <c r="J164" s="3"/>
      <c r="K164" s="3"/>
      <c r="L164" s="3"/>
      <c r="M164" s="3"/>
      <c r="N164" s="3"/>
      <c r="O164" s="3"/>
      <c r="P164" s="3"/>
      <c r="Q164" s="3"/>
      <c r="R164" s="3"/>
    </row>
    <row r="165" spans="7:18">
      <c r="G165" s="3"/>
      <c r="H165" s="3"/>
      <c r="I165" s="3"/>
      <c r="J165" s="3"/>
      <c r="K165" s="3"/>
      <c r="L165" s="3"/>
      <c r="M165" s="3"/>
      <c r="N165" s="3"/>
      <c r="O165" s="3"/>
      <c r="P165" s="3"/>
      <c r="Q165" s="3"/>
      <c r="R165" s="3"/>
    </row>
    <row r="166" spans="7:18">
      <c r="G166" s="3"/>
      <c r="H166" s="3"/>
      <c r="I166" s="3"/>
      <c r="J166" s="3"/>
      <c r="K166" s="3"/>
      <c r="L166" s="3"/>
      <c r="M166" s="3"/>
      <c r="N166" s="3"/>
      <c r="O166" s="3"/>
      <c r="P166" s="3"/>
      <c r="Q166" s="3"/>
      <c r="R166" s="3"/>
    </row>
    <row r="167" spans="7:18">
      <c r="G167" s="3"/>
      <c r="H167" s="3"/>
      <c r="I167" s="3"/>
      <c r="J167" s="3"/>
      <c r="K167" s="3"/>
      <c r="L167" s="3"/>
      <c r="M167" s="3"/>
      <c r="N167" s="3"/>
      <c r="O167" s="3"/>
      <c r="P167" s="3"/>
      <c r="Q167" s="3"/>
      <c r="R167" s="3"/>
    </row>
    <row r="168" spans="7:18">
      <c r="G168" s="3"/>
      <c r="H168" s="3"/>
      <c r="I168" s="3"/>
      <c r="J168" s="3"/>
      <c r="K168" s="3"/>
      <c r="L168" s="3"/>
      <c r="M168" s="3"/>
      <c r="N168" s="3"/>
      <c r="O168" s="3"/>
      <c r="P168" s="3"/>
      <c r="Q168" s="3"/>
      <c r="R168" s="3"/>
    </row>
    <row r="169" spans="7:18">
      <c r="G169" s="3"/>
      <c r="H169" s="3"/>
      <c r="I169" s="3"/>
      <c r="J169" s="3"/>
      <c r="K169" s="3"/>
      <c r="L169" s="3"/>
      <c r="M169" s="3"/>
      <c r="N169" s="3"/>
      <c r="O169" s="3"/>
      <c r="P169" s="3"/>
      <c r="Q169" s="3"/>
      <c r="R169" s="3"/>
    </row>
    <row r="170" spans="7:18">
      <c r="G170" s="3"/>
      <c r="H170" s="3"/>
      <c r="I170" s="3"/>
      <c r="J170" s="3"/>
      <c r="K170" s="3"/>
      <c r="L170" s="3"/>
      <c r="M170" s="3"/>
      <c r="N170" s="3"/>
      <c r="O170" s="3"/>
      <c r="P170" s="3"/>
      <c r="Q170" s="3"/>
      <c r="R170" s="3"/>
    </row>
    <row r="171" spans="7:18">
      <c r="G171" s="3"/>
      <c r="H171" s="3"/>
      <c r="I171" s="3"/>
      <c r="J171" s="3"/>
      <c r="K171" s="3"/>
      <c r="L171" s="3"/>
      <c r="M171" s="3"/>
      <c r="N171" s="3"/>
      <c r="O171" s="3"/>
      <c r="P171" s="3"/>
      <c r="Q171" s="3"/>
      <c r="R171" s="3"/>
    </row>
    <row r="172" spans="7:18">
      <c r="G172" s="3"/>
      <c r="H172" s="3"/>
      <c r="I172" s="3"/>
      <c r="J172" s="3"/>
      <c r="K172" s="3"/>
      <c r="L172" s="3"/>
      <c r="M172" s="3"/>
      <c r="N172" s="3"/>
      <c r="O172" s="3"/>
      <c r="P172" s="3"/>
      <c r="Q172" s="3"/>
      <c r="R172" s="3"/>
    </row>
    <row r="173" spans="7:18">
      <c r="G173" s="3"/>
      <c r="H173" s="3"/>
      <c r="I173" s="3"/>
      <c r="J173" s="3"/>
      <c r="K173" s="3"/>
      <c r="L173" s="3"/>
      <c r="M173" s="3"/>
      <c r="N173" s="3"/>
      <c r="O173" s="3"/>
      <c r="P173" s="3"/>
      <c r="Q173" s="3"/>
      <c r="R173" s="3"/>
    </row>
    <row r="174" spans="7:18">
      <c r="G174" s="3"/>
      <c r="H174" s="3"/>
      <c r="I174" s="3"/>
      <c r="J174" s="3"/>
      <c r="K174" s="3"/>
      <c r="L174" s="3"/>
      <c r="M174" s="3"/>
      <c r="N174" s="3"/>
      <c r="O174" s="3"/>
      <c r="P174" s="3"/>
      <c r="Q174" s="3"/>
      <c r="R174" s="3"/>
    </row>
    <row r="175" spans="7:18">
      <c r="G175" s="3"/>
      <c r="H175" s="3"/>
      <c r="I175" s="3"/>
      <c r="J175" s="3"/>
      <c r="K175" s="3"/>
      <c r="L175" s="3"/>
      <c r="M175" s="3"/>
      <c r="N175" s="3"/>
      <c r="O175" s="3"/>
      <c r="P175" s="3"/>
      <c r="Q175" s="3"/>
      <c r="R175" s="3"/>
    </row>
    <row r="176" spans="7:18">
      <c r="G176" s="3"/>
      <c r="H176" s="3"/>
      <c r="I176" s="3"/>
      <c r="J176" s="3"/>
      <c r="K176" s="3"/>
      <c r="L176" s="3"/>
      <c r="M176" s="3"/>
      <c r="N176" s="3"/>
      <c r="O176" s="3"/>
      <c r="P176" s="3"/>
      <c r="Q176" s="3"/>
      <c r="R176" s="3"/>
    </row>
    <row r="177" spans="7:18">
      <c r="G177" s="3"/>
      <c r="H177" s="3"/>
      <c r="I177" s="3"/>
      <c r="J177" s="3"/>
      <c r="K177" s="3"/>
      <c r="L177" s="3"/>
      <c r="M177" s="3"/>
      <c r="N177" s="3"/>
      <c r="O177" s="3"/>
      <c r="P177" s="3"/>
      <c r="Q177" s="3"/>
      <c r="R177" s="3"/>
    </row>
    <row r="178" spans="7:18">
      <c r="G178" s="3"/>
      <c r="H178" s="3"/>
      <c r="I178" s="3"/>
      <c r="J178" s="3"/>
      <c r="K178" s="3"/>
      <c r="L178" s="3"/>
      <c r="M178" s="3"/>
      <c r="N178" s="3"/>
      <c r="O178" s="3"/>
      <c r="P178" s="3"/>
      <c r="Q178" s="3"/>
      <c r="R178" s="3"/>
    </row>
    <row r="179" spans="7:18">
      <c r="G179" s="3"/>
      <c r="H179" s="3"/>
      <c r="I179" s="3"/>
      <c r="J179" s="3"/>
      <c r="K179" s="3"/>
      <c r="L179" s="3"/>
      <c r="M179" s="3"/>
      <c r="N179" s="3"/>
      <c r="O179" s="3"/>
      <c r="P179" s="3"/>
      <c r="Q179" s="3"/>
      <c r="R179" s="3"/>
    </row>
    <row r="180" spans="7:18">
      <c r="G180" s="3"/>
      <c r="H180" s="3"/>
      <c r="I180" s="3"/>
      <c r="J180" s="3"/>
      <c r="K180" s="3"/>
      <c r="L180" s="3"/>
      <c r="M180" s="3"/>
      <c r="N180" s="3"/>
      <c r="O180" s="3"/>
      <c r="P180" s="3"/>
      <c r="Q180" s="3"/>
      <c r="R180" s="3"/>
    </row>
    <row r="181" spans="7:18">
      <c r="G181" s="3"/>
      <c r="H181" s="3"/>
      <c r="I181" s="3"/>
      <c r="J181" s="3"/>
      <c r="K181" s="3"/>
      <c r="L181" s="3"/>
      <c r="M181" s="3"/>
      <c r="N181" s="3"/>
      <c r="O181" s="3"/>
      <c r="P181" s="3"/>
      <c r="Q181" s="3"/>
      <c r="R181" s="3"/>
    </row>
    <row r="182" spans="7:18">
      <c r="G182" s="3"/>
      <c r="H182" s="3"/>
      <c r="I182" s="3"/>
      <c r="J182" s="3"/>
      <c r="K182" s="3"/>
      <c r="L182" s="3"/>
      <c r="M182" s="3"/>
      <c r="N182" s="3"/>
      <c r="O182" s="3"/>
      <c r="P182" s="3"/>
      <c r="Q182" s="3"/>
      <c r="R182" s="3"/>
    </row>
    <row r="183" spans="7:18">
      <c r="G183" s="3"/>
      <c r="H183" s="3"/>
      <c r="I183" s="3"/>
      <c r="J183" s="3"/>
      <c r="K183" s="3"/>
      <c r="L183" s="3"/>
      <c r="M183" s="3"/>
      <c r="N183" s="3"/>
      <c r="O183" s="3"/>
      <c r="P183" s="3"/>
      <c r="Q183" s="3"/>
      <c r="R183" s="3"/>
    </row>
    <row r="184" spans="7:18">
      <c r="G184" s="3"/>
      <c r="H184" s="3"/>
      <c r="I184" s="3"/>
      <c r="J184" s="3"/>
      <c r="K184" s="3"/>
      <c r="L184" s="3"/>
      <c r="M184" s="3"/>
      <c r="N184" s="3"/>
      <c r="O184" s="3"/>
      <c r="P184" s="3"/>
      <c r="Q184" s="3"/>
      <c r="R184" s="3"/>
    </row>
    <row r="185" spans="7:18">
      <c r="G185" s="3"/>
      <c r="H185" s="3"/>
      <c r="I185" s="3"/>
      <c r="J185" s="3"/>
      <c r="K185" s="3"/>
      <c r="L185" s="3"/>
      <c r="M185" s="3"/>
      <c r="N185" s="3"/>
      <c r="O185" s="3"/>
      <c r="P185" s="3"/>
      <c r="Q185" s="3"/>
      <c r="R185" s="3"/>
    </row>
    <row r="186" spans="7:18">
      <c r="G186" s="3"/>
      <c r="H186" s="3"/>
      <c r="I186" s="3"/>
      <c r="J186" s="3"/>
      <c r="K186" s="3"/>
      <c r="L186" s="3"/>
      <c r="M186" s="3"/>
      <c r="N186" s="3"/>
      <c r="O186" s="3"/>
      <c r="P186" s="3"/>
      <c r="Q186" s="3"/>
      <c r="R186" s="3"/>
    </row>
    <row r="187" spans="7:18">
      <c r="G187" s="3"/>
      <c r="H187" s="3"/>
      <c r="I187" s="3"/>
      <c r="J187" s="3"/>
      <c r="K187" s="3"/>
      <c r="L187" s="3"/>
      <c r="M187" s="3"/>
      <c r="N187" s="3"/>
      <c r="O187" s="3"/>
      <c r="P187" s="3"/>
      <c r="Q187" s="3"/>
      <c r="R187" s="3"/>
    </row>
    <row r="188" spans="7:18">
      <c r="G188" s="3"/>
      <c r="H188" s="3"/>
      <c r="I188" s="3"/>
      <c r="J188" s="3"/>
      <c r="K188" s="3"/>
      <c r="L188" s="3"/>
      <c r="M188" s="3"/>
      <c r="N188" s="3"/>
      <c r="O188" s="3"/>
      <c r="P188" s="3"/>
      <c r="Q188" s="3"/>
      <c r="R188" s="3"/>
    </row>
    <row r="189" spans="7:18">
      <c r="G189" s="3"/>
      <c r="H189" s="3"/>
      <c r="I189" s="3"/>
      <c r="J189" s="3"/>
      <c r="K189" s="3"/>
      <c r="L189" s="3"/>
      <c r="M189" s="3"/>
      <c r="N189" s="3"/>
      <c r="O189" s="3"/>
      <c r="P189" s="3"/>
      <c r="Q189" s="3"/>
      <c r="R189" s="3"/>
    </row>
    <row r="190" spans="7:18">
      <c r="G190" s="3"/>
      <c r="H190" s="3"/>
      <c r="I190" s="3"/>
      <c r="J190" s="3"/>
      <c r="K190" s="3"/>
      <c r="L190" s="3"/>
      <c r="M190" s="3"/>
      <c r="N190" s="3"/>
      <c r="O190" s="3"/>
      <c r="P190" s="3"/>
      <c r="Q190" s="3"/>
      <c r="R190" s="3"/>
    </row>
    <row r="191" spans="7:18">
      <c r="G191" s="3"/>
      <c r="H191" s="3"/>
      <c r="I191" s="3"/>
      <c r="J191" s="3"/>
      <c r="K191" s="3"/>
      <c r="L191" s="3"/>
      <c r="M191" s="3"/>
      <c r="N191" s="3"/>
      <c r="O191" s="3"/>
      <c r="P191" s="3"/>
      <c r="Q191" s="3"/>
      <c r="R191" s="3"/>
    </row>
    <row r="192" spans="7:18">
      <c r="G192" s="3"/>
      <c r="H192" s="3"/>
      <c r="I192" s="3"/>
      <c r="J192" s="3"/>
      <c r="K192" s="3"/>
      <c r="L192" s="3"/>
      <c r="M192" s="3"/>
      <c r="N192" s="3"/>
      <c r="O192" s="3"/>
      <c r="P192" s="3"/>
      <c r="Q192" s="3"/>
      <c r="R192" s="3"/>
    </row>
    <row r="193" spans="7:18">
      <c r="G193" s="3"/>
      <c r="H193" s="3"/>
      <c r="I193" s="3"/>
      <c r="J193" s="3"/>
      <c r="K193" s="3"/>
      <c r="L193" s="3"/>
      <c r="M193" s="3"/>
      <c r="N193" s="3"/>
      <c r="O193" s="3"/>
      <c r="P193" s="3"/>
      <c r="Q193" s="3"/>
      <c r="R193" s="3"/>
    </row>
    <row r="194" spans="7:18">
      <c r="G194" s="3"/>
      <c r="H194" s="3"/>
      <c r="I194" s="3"/>
      <c r="J194" s="3"/>
      <c r="K194" s="3"/>
      <c r="L194" s="3"/>
      <c r="M194" s="3"/>
      <c r="N194" s="3"/>
      <c r="O194" s="3"/>
      <c r="P194" s="3"/>
      <c r="Q194" s="3"/>
      <c r="R194" s="3"/>
    </row>
    <row r="195" spans="7:18">
      <c r="G195" s="3"/>
      <c r="H195" s="3"/>
      <c r="I195" s="3"/>
      <c r="J195" s="3"/>
      <c r="K195" s="3"/>
      <c r="L195" s="3"/>
      <c r="M195" s="3"/>
      <c r="N195" s="3"/>
      <c r="O195" s="3"/>
      <c r="P195" s="3"/>
      <c r="Q195" s="3"/>
      <c r="R195" s="3"/>
    </row>
    <row r="196" spans="7:18">
      <c r="G196" s="3"/>
      <c r="H196" s="3"/>
      <c r="I196" s="3"/>
      <c r="J196" s="3"/>
      <c r="K196" s="3"/>
      <c r="L196" s="3"/>
      <c r="M196" s="3"/>
      <c r="N196" s="3"/>
      <c r="O196" s="3"/>
      <c r="P196" s="3"/>
      <c r="Q196" s="3"/>
      <c r="R196" s="3"/>
    </row>
    <row r="197" spans="7:18">
      <c r="G197" s="3"/>
      <c r="H197" s="3"/>
      <c r="I197" s="3"/>
      <c r="J197" s="3"/>
      <c r="K197" s="3"/>
      <c r="L197" s="3"/>
      <c r="M197" s="3"/>
      <c r="N197" s="3"/>
      <c r="O197" s="3"/>
      <c r="P197" s="3"/>
      <c r="Q197" s="3"/>
      <c r="R197" s="3"/>
    </row>
    <row r="198" spans="7:18">
      <c r="G198" s="3"/>
      <c r="H198" s="3"/>
      <c r="I198" s="3"/>
      <c r="J198" s="3"/>
      <c r="K198" s="3"/>
      <c r="L198" s="3"/>
      <c r="M198" s="3"/>
      <c r="N198" s="3"/>
      <c r="O198" s="3"/>
      <c r="P198" s="3"/>
      <c r="Q198" s="3"/>
      <c r="R198" s="3"/>
    </row>
    <row r="199" spans="7:18">
      <c r="G199" s="3"/>
      <c r="H199" s="3"/>
      <c r="I199" s="3"/>
      <c r="J199" s="3"/>
      <c r="K199" s="3"/>
      <c r="L199" s="3"/>
      <c r="M199" s="3"/>
      <c r="N199" s="3"/>
      <c r="O199" s="3"/>
      <c r="P199" s="3"/>
      <c r="Q199" s="3"/>
      <c r="R199" s="3"/>
    </row>
    <row r="200" spans="7:18">
      <c r="G200" s="3"/>
      <c r="H200" s="3"/>
      <c r="I200" s="3"/>
      <c r="J200" s="3"/>
      <c r="K200" s="3"/>
      <c r="L200" s="3"/>
      <c r="M200" s="3"/>
      <c r="N200" s="3"/>
      <c r="O200" s="3"/>
      <c r="P200" s="3"/>
      <c r="Q200" s="3"/>
      <c r="R200" s="3"/>
    </row>
    <row r="201" spans="7:18">
      <c r="G201" s="3"/>
      <c r="H201" s="3"/>
      <c r="I201" s="3"/>
      <c r="J201" s="3"/>
      <c r="K201" s="3"/>
      <c r="L201" s="3"/>
      <c r="M201" s="3"/>
      <c r="N201" s="3"/>
      <c r="O201" s="3"/>
      <c r="P201" s="3"/>
      <c r="Q201" s="3"/>
      <c r="R201" s="3"/>
    </row>
    <row r="202" spans="7:18">
      <c r="G202" s="3"/>
      <c r="H202" s="3"/>
      <c r="I202" s="3"/>
      <c r="J202" s="3"/>
      <c r="K202" s="3"/>
      <c r="L202" s="3"/>
      <c r="M202" s="3"/>
      <c r="N202" s="3"/>
      <c r="O202" s="3"/>
      <c r="P202" s="3"/>
      <c r="Q202" s="3"/>
      <c r="R202" s="3"/>
    </row>
    <row r="203" spans="7:18">
      <c r="G203" s="3"/>
      <c r="H203" s="3"/>
      <c r="I203" s="3"/>
      <c r="J203" s="3"/>
      <c r="K203" s="3"/>
      <c r="L203" s="3"/>
      <c r="M203" s="3"/>
      <c r="N203" s="3"/>
      <c r="O203" s="3"/>
      <c r="P203" s="3"/>
      <c r="Q203" s="3"/>
      <c r="R203" s="3"/>
    </row>
    <row r="204" spans="7:18">
      <c r="G204" s="3"/>
      <c r="H204" s="3"/>
      <c r="I204" s="3"/>
      <c r="J204" s="3"/>
      <c r="K204" s="3"/>
      <c r="L204" s="3"/>
      <c r="M204" s="3"/>
      <c r="N204" s="3"/>
      <c r="O204" s="3"/>
      <c r="P204" s="3"/>
      <c r="Q204" s="3"/>
      <c r="R204" s="3"/>
    </row>
    <row r="205" spans="7:18">
      <c r="G205" s="3"/>
      <c r="H205" s="3"/>
      <c r="I205" s="3"/>
      <c r="J205" s="3"/>
      <c r="K205" s="3"/>
      <c r="L205" s="3"/>
      <c r="M205" s="3"/>
      <c r="N205" s="3"/>
      <c r="O205" s="3"/>
      <c r="P205" s="3"/>
      <c r="Q205" s="3"/>
      <c r="R205" s="3"/>
    </row>
    <row r="206" spans="7:18">
      <c r="G206" s="3"/>
      <c r="H206" s="3"/>
      <c r="I206" s="3"/>
      <c r="J206" s="3"/>
      <c r="K206" s="3"/>
      <c r="L206" s="3"/>
      <c r="M206" s="3"/>
      <c r="N206" s="3"/>
      <c r="O206" s="3"/>
      <c r="P206" s="3"/>
      <c r="Q206" s="3"/>
      <c r="R206" s="3"/>
    </row>
    <row r="207" spans="7:18">
      <c r="G207" s="3"/>
      <c r="H207" s="3"/>
      <c r="I207" s="3"/>
      <c r="J207" s="3"/>
      <c r="K207" s="3"/>
      <c r="L207" s="3"/>
      <c r="M207" s="3"/>
      <c r="N207" s="3"/>
      <c r="O207" s="3"/>
      <c r="P207" s="3"/>
      <c r="Q207" s="3"/>
      <c r="R207" s="3"/>
    </row>
    <row r="208" spans="7:18">
      <c r="G208" s="3"/>
      <c r="H208" s="3"/>
      <c r="I208" s="3"/>
      <c r="J208" s="3"/>
      <c r="K208" s="3"/>
      <c r="L208" s="3"/>
      <c r="M208" s="3"/>
      <c r="N208" s="3"/>
      <c r="O208" s="3"/>
      <c r="P208" s="3"/>
      <c r="Q208" s="3"/>
      <c r="R208" s="3"/>
    </row>
    <row r="209" spans="7:18">
      <c r="G209" s="3"/>
      <c r="H209" s="3"/>
      <c r="I209" s="3"/>
      <c r="J209" s="3"/>
      <c r="K209" s="3"/>
      <c r="L209" s="3"/>
      <c r="M209" s="3"/>
      <c r="N209" s="3"/>
      <c r="O209" s="3"/>
      <c r="P209" s="3"/>
      <c r="Q209" s="3"/>
      <c r="R209" s="3"/>
    </row>
    <row r="210" spans="7:18">
      <c r="G210" s="3"/>
      <c r="H210" s="3"/>
      <c r="I210" s="3"/>
      <c r="J210" s="3"/>
      <c r="K210" s="3"/>
      <c r="L210" s="3"/>
      <c r="M210" s="3"/>
      <c r="N210" s="3"/>
      <c r="O210" s="3"/>
      <c r="P210" s="3"/>
      <c r="Q210" s="3"/>
      <c r="R210" s="3"/>
    </row>
    <row r="211" spans="7:18">
      <c r="G211" s="3"/>
      <c r="H211" s="3"/>
      <c r="I211" s="3"/>
      <c r="J211" s="3"/>
      <c r="K211" s="3"/>
      <c r="L211" s="3"/>
      <c r="M211" s="3"/>
      <c r="N211" s="3"/>
      <c r="O211" s="3"/>
      <c r="P211" s="3"/>
      <c r="Q211" s="3"/>
      <c r="R211" s="3"/>
    </row>
    <row r="212" spans="7:18">
      <c r="G212" s="3"/>
      <c r="H212" s="3"/>
      <c r="I212" s="3"/>
      <c r="J212" s="3"/>
      <c r="K212" s="3"/>
      <c r="L212" s="3"/>
      <c r="M212" s="3"/>
      <c r="N212" s="3"/>
      <c r="O212" s="3"/>
      <c r="P212" s="3"/>
      <c r="Q212" s="3"/>
      <c r="R212" s="3"/>
    </row>
    <row r="213" spans="7:18">
      <c r="G213" s="3"/>
      <c r="H213" s="3"/>
      <c r="I213" s="3"/>
      <c r="J213" s="3"/>
      <c r="K213" s="3"/>
      <c r="L213" s="3"/>
      <c r="M213" s="3"/>
      <c r="N213" s="3"/>
      <c r="O213" s="3"/>
      <c r="P213" s="3"/>
      <c r="Q213" s="3"/>
      <c r="R213" s="3"/>
    </row>
    <row r="214" spans="7:18">
      <c r="G214" s="3"/>
      <c r="H214" s="3"/>
      <c r="I214" s="3"/>
      <c r="J214" s="3"/>
      <c r="K214" s="3"/>
      <c r="L214" s="3"/>
      <c r="M214" s="3"/>
      <c r="N214" s="3"/>
      <c r="O214" s="3"/>
      <c r="P214" s="3"/>
      <c r="Q214" s="3"/>
      <c r="R214" s="3"/>
    </row>
    <row r="215" spans="7:18">
      <c r="G215" s="3"/>
      <c r="H215" s="3"/>
      <c r="I215" s="3"/>
      <c r="J215" s="3"/>
      <c r="K215" s="3"/>
      <c r="L215" s="3"/>
      <c r="M215" s="3"/>
      <c r="N215" s="3"/>
      <c r="O215" s="3"/>
      <c r="P215" s="3"/>
      <c r="Q215" s="3"/>
      <c r="R215" s="3"/>
    </row>
    <row r="216" spans="7:18">
      <c r="G216" s="3"/>
      <c r="H216" s="3"/>
      <c r="I216" s="3"/>
      <c r="J216" s="3"/>
      <c r="K216" s="3"/>
      <c r="L216" s="3"/>
      <c r="M216" s="3"/>
      <c r="N216" s="3"/>
      <c r="O216" s="3"/>
      <c r="P216" s="3"/>
      <c r="Q216" s="3"/>
      <c r="R216" s="3"/>
    </row>
    <row r="217" spans="7:18">
      <c r="G217" s="3"/>
      <c r="H217" s="3"/>
      <c r="I217" s="3"/>
      <c r="J217" s="3"/>
      <c r="K217" s="3"/>
      <c r="L217" s="3"/>
      <c r="M217" s="3"/>
      <c r="N217" s="3"/>
      <c r="O217" s="3"/>
      <c r="P217" s="3"/>
      <c r="Q217" s="3"/>
      <c r="R217" s="3"/>
    </row>
    <row r="218" spans="7:18">
      <c r="G218" s="3"/>
      <c r="H218" s="3"/>
      <c r="I218" s="3"/>
      <c r="J218" s="3"/>
      <c r="K218" s="3"/>
      <c r="L218" s="3"/>
      <c r="M218" s="3"/>
      <c r="N218" s="3"/>
      <c r="O218" s="3"/>
      <c r="P218" s="3"/>
      <c r="Q218" s="3"/>
      <c r="R218" s="3"/>
    </row>
    <row r="219" spans="7:18">
      <c r="G219" s="3"/>
      <c r="H219" s="3"/>
      <c r="I219" s="3"/>
      <c r="J219" s="3"/>
      <c r="K219" s="3"/>
      <c r="L219" s="3"/>
      <c r="M219" s="3"/>
      <c r="N219" s="3"/>
      <c r="O219" s="3"/>
      <c r="P219" s="3"/>
      <c r="Q219" s="3"/>
      <c r="R219" s="3"/>
    </row>
    <row r="220" spans="7:18">
      <c r="G220" s="3"/>
      <c r="H220" s="3"/>
      <c r="I220" s="3"/>
      <c r="J220" s="3"/>
      <c r="K220" s="3"/>
      <c r="L220" s="3"/>
      <c r="M220" s="3"/>
      <c r="N220" s="3"/>
      <c r="O220" s="3"/>
      <c r="P220" s="3"/>
      <c r="Q220" s="3"/>
      <c r="R220" s="3"/>
    </row>
    <row r="221" spans="7:18">
      <c r="G221" s="3"/>
      <c r="H221" s="3"/>
      <c r="I221" s="3"/>
      <c r="J221" s="3"/>
      <c r="K221" s="3"/>
      <c r="L221" s="3"/>
      <c r="M221" s="3"/>
      <c r="N221" s="3"/>
      <c r="O221" s="3"/>
      <c r="P221" s="3"/>
      <c r="Q221" s="3"/>
      <c r="R221" s="3"/>
    </row>
    <row r="222" spans="7:18">
      <c r="G222" s="3"/>
      <c r="H222" s="3"/>
      <c r="I222" s="3"/>
      <c r="J222" s="3"/>
      <c r="K222" s="3"/>
      <c r="L222" s="3"/>
      <c r="M222" s="3"/>
      <c r="N222" s="3"/>
      <c r="O222" s="3"/>
      <c r="P222" s="3"/>
      <c r="Q222" s="3"/>
      <c r="R222" s="3"/>
    </row>
    <row r="223" spans="7:18">
      <c r="G223" s="3"/>
      <c r="H223" s="3"/>
      <c r="I223" s="3"/>
      <c r="J223" s="3"/>
      <c r="K223" s="3"/>
      <c r="L223" s="3"/>
      <c r="M223" s="3"/>
      <c r="N223" s="3"/>
      <c r="O223" s="3"/>
      <c r="P223" s="3"/>
      <c r="Q223" s="3"/>
      <c r="R223" s="3"/>
    </row>
    <row r="224" spans="7:18">
      <c r="G224" s="3"/>
      <c r="H224" s="3"/>
      <c r="I224" s="3"/>
      <c r="J224" s="3"/>
      <c r="K224" s="3"/>
      <c r="L224" s="3"/>
      <c r="M224" s="3"/>
      <c r="N224" s="3"/>
      <c r="O224" s="3"/>
      <c r="P224" s="3"/>
      <c r="Q224" s="3"/>
      <c r="R224" s="3"/>
    </row>
    <row r="225" spans="7:18">
      <c r="G225" s="3"/>
      <c r="H225" s="3"/>
      <c r="I225" s="3"/>
      <c r="J225" s="3"/>
      <c r="K225" s="3"/>
      <c r="L225" s="3"/>
      <c r="M225" s="3"/>
      <c r="N225" s="3"/>
      <c r="O225" s="3"/>
      <c r="P225" s="3"/>
      <c r="Q225" s="3"/>
      <c r="R225" s="3"/>
    </row>
    <row r="226" spans="7:18">
      <c r="G226" s="3"/>
      <c r="H226" s="3"/>
      <c r="I226" s="3"/>
      <c r="J226" s="3"/>
      <c r="K226" s="3"/>
      <c r="L226" s="3"/>
      <c r="M226" s="3"/>
      <c r="N226" s="3"/>
      <c r="O226" s="3"/>
      <c r="P226" s="3"/>
      <c r="Q226" s="3"/>
      <c r="R226" s="3"/>
    </row>
    <row r="227" spans="7:18">
      <c r="G227" s="3"/>
      <c r="H227" s="3"/>
      <c r="I227" s="3"/>
      <c r="J227" s="3"/>
      <c r="K227" s="3"/>
      <c r="L227" s="3"/>
      <c r="M227" s="3"/>
      <c r="N227" s="3"/>
      <c r="O227" s="3"/>
      <c r="P227" s="3"/>
      <c r="Q227" s="3"/>
      <c r="R227" s="3"/>
    </row>
    <row r="228" spans="7:18">
      <c r="G228" s="3"/>
      <c r="H228" s="3"/>
      <c r="I228" s="3"/>
      <c r="J228" s="3"/>
      <c r="K228" s="3"/>
      <c r="L228" s="3"/>
      <c r="M228" s="3"/>
      <c r="N228" s="3"/>
      <c r="O228" s="3"/>
      <c r="P228" s="3"/>
      <c r="Q228" s="3"/>
      <c r="R228" s="3"/>
    </row>
    <row r="229" spans="7:18">
      <c r="G229" s="3"/>
      <c r="H229" s="3"/>
      <c r="I229" s="3"/>
      <c r="J229" s="3"/>
      <c r="K229" s="3"/>
      <c r="L229" s="3"/>
      <c r="M229" s="3"/>
      <c r="N229" s="3"/>
      <c r="O229" s="3"/>
      <c r="P229" s="3"/>
      <c r="Q229" s="3"/>
      <c r="R229" s="3"/>
    </row>
    <row r="230" spans="7:18">
      <c r="G230" s="3"/>
      <c r="H230" s="3"/>
      <c r="I230" s="3"/>
      <c r="J230" s="3"/>
      <c r="K230" s="3"/>
      <c r="L230" s="3"/>
      <c r="M230" s="3"/>
      <c r="N230" s="3"/>
      <c r="O230" s="3"/>
      <c r="P230" s="3"/>
      <c r="Q230" s="3"/>
      <c r="R230" s="3"/>
    </row>
    <row r="231" spans="7:18">
      <c r="G231" s="3"/>
      <c r="H231" s="3"/>
      <c r="I231" s="3"/>
      <c r="J231" s="3"/>
      <c r="K231" s="3"/>
      <c r="L231" s="3"/>
      <c r="M231" s="3"/>
      <c r="N231" s="3"/>
      <c r="O231" s="3"/>
      <c r="P231" s="3"/>
      <c r="Q231" s="3"/>
      <c r="R231" s="3"/>
    </row>
    <row r="232" spans="7:18">
      <c r="G232" s="3"/>
      <c r="H232" s="3"/>
      <c r="I232" s="3"/>
      <c r="J232" s="3"/>
      <c r="K232" s="3"/>
      <c r="L232" s="3"/>
      <c r="M232" s="3"/>
      <c r="N232" s="3"/>
      <c r="O232" s="3"/>
      <c r="P232" s="3"/>
      <c r="Q232" s="3"/>
      <c r="R232" s="3"/>
    </row>
    <row r="233" spans="7:18">
      <c r="G233" s="3"/>
      <c r="H233" s="3"/>
      <c r="I233" s="3"/>
      <c r="J233" s="3"/>
      <c r="K233" s="3"/>
      <c r="L233" s="3"/>
      <c r="M233" s="3"/>
      <c r="N233" s="3"/>
      <c r="O233" s="3"/>
      <c r="P233" s="3"/>
      <c r="Q233" s="3"/>
      <c r="R233" s="3"/>
    </row>
    <row r="234" spans="7:18">
      <c r="G234" s="3"/>
      <c r="H234" s="3"/>
      <c r="I234" s="3"/>
      <c r="J234" s="3"/>
      <c r="K234" s="3"/>
      <c r="L234" s="3"/>
      <c r="M234" s="3"/>
      <c r="N234" s="3"/>
      <c r="O234" s="3"/>
      <c r="P234" s="3"/>
      <c r="Q234" s="3"/>
      <c r="R234" s="3"/>
    </row>
    <row r="235" spans="7:18">
      <c r="G235" s="3"/>
      <c r="H235" s="3"/>
      <c r="I235" s="3"/>
      <c r="J235" s="3"/>
      <c r="K235" s="3"/>
      <c r="L235" s="3"/>
      <c r="M235" s="3"/>
      <c r="N235" s="3"/>
      <c r="O235" s="3"/>
      <c r="P235" s="3"/>
      <c r="Q235" s="3"/>
      <c r="R235" s="3"/>
    </row>
    <row r="236" spans="7:18">
      <c r="G236" s="3"/>
      <c r="H236" s="3"/>
      <c r="I236" s="3"/>
      <c r="J236" s="3"/>
      <c r="K236" s="3"/>
      <c r="L236" s="3"/>
      <c r="M236" s="3"/>
      <c r="N236" s="3"/>
      <c r="O236" s="3"/>
      <c r="P236" s="3"/>
      <c r="Q236" s="3"/>
      <c r="R236" s="3"/>
    </row>
    <row r="237" spans="7:18">
      <c r="G237" s="3"/>
      <c r="H237" s="3"/>
      <c r="I237" s="3"/>
      <c r="J237" s="3"/>
      <c r="K237" s="3"/>
      <c r="L237" s="3"/>
      <c r="M237" s="3"/>
      <c r="N237" s="3"/>
      <c r="O237" s="3"/>
      <c r="P237" s="3"/>
      <c r="Q237" s="3"/>
      <c r="R237" s="3"/>
    </row>
    <row r="238" spans="7:18">
      <c r="G238" s="3"/>
      <c r="H238" s="3"/>
      <c r="I238" s="3"/>
      <c r="J238" s="3"/>
      <c r="K238" s="3"/>
      <c r="L238" s="3"/>
      <c r="M238" s="3"/>
      <c r="N238" s="3"/>
      <c r="O238" s="3"/>
      <c r="P238" s="3"/>
      <c r="Q238" s="3"/>
      <c r="R238" s="3"/>
    </row>
    <row r="239" spans="7:18">
      <c r="G239" s="3"/>
      <c r="H239" s="3"/>
      <c r="I239" s="3"/>
      <c r="J239" s="3"/>
      <c r="K239" s="3"/>
      <c r="L239" s="3"/>
      <c r="M239" s="3"/>
      <c r="N239" s="3"/>
      <c r="O239" s="3"/>
      <c r="P239" s="3"/>
      <c r="Q239" s="3"/>
      <c r="R239" s="3"/>
    </row>
    <row r="240" spans="7:18">
      <c r="G240" s="3"/>
      <c r="H240" s="3"/>
      <c r="I240" s="3"/>
      <c r="J240" s="3"/>
      <c r="K240" s="3"/>
      <c r="L240" s="3"/>
      <c r="M240" s="3"/>
      <c r="N240" s="3"/>
      <c r="O240" s="3"/>
      <c r="P240" s="3"/>
      <c r="Q240" s="3"/>
      <c r="R240" s="3"/>
    </row>
    <row r="241" spans="7:18">
      <c r="G241" s="3"/>
      <c r="H241" s="3"/>
      <c r="I241" s="3"/>
      <c r="J241" s="3"/>
      <c r="K241" s="3"/>
      <c r="L241" s="3"/>
      <c r="M241" s="3"/>
      <c r="N241" s="3"/>
      <c r="O241" s="3"/>
      <c r="P241" s="3"/>
      <c r="Q241" s="3"/>
      <c r="R241" s="3"/>
    </row>
    <row r="242" spans="7:18">
      <c r="G242" s="3"/>
      <c r="H242" s="3"/>
      <c r="I242" s="3"/>
      <c r="J242" s="3"/>
      <c r="K242" s="3"/>
      <c r="L242" s="3"/>
      <c r="M242" s="3"/>
      <c r="N242" s="3"/>
      <c r="O242" s="3"/>
      <c r="P242" s="3"/>
      <c r="Q242" s="3"/>
      <c r="R242" s="3"/>
    </row>
    <row r="243" spans="7:18">
      <c r="G243" s="3"/>
      <c r="H243" s="3"/>
      <c r="I243" s="3"/>
      <c r="J243" s="3"/>
      <c r="K243" s="3"/>
      <c r="L243" s="3"/>
      <c r="M243" s="3"/>
      <c r="N243" s="3"/>
      <c r="O243" s="3"/>
      <c r="P243" s="3"/>
      <c r="Q243" s="3"/>
      <c r="R243" s="3"/>
    </row>
    <row r="244" spans="7:18">
      <c r="G244" s="3"/>
      <c r="H244" s="3"/>
      <c r="I244" s="3"/>
      <c r="J244" s="3"/>
      <c r="K244" s="3"/>
      <c r="L244" s="3"/>
      <c r="M244" s="3"/>
      <c r="N244" s="3"/>
      <c r="O244" s="3"/>
      <c r="P244" s="3"/>
      <c r="Q244" s="3"/>
      <c r="R244" s="3"/>
    </row>
    <row r="245" spans="7:18">
      <c r="G245" s="3"/>
      <c r="H245" s="3"/>
      <c r="I245" s="3"/>
      <c r="J245" s="3"/>
      <c r="K245" s="3"/>
      <c r="L245" s="3"/>
      <c r="M245" s="3"/>
      <c r="N245" s="3"/>
      <c r="O245" s="3"/>
      <c r="P245" s="3"/>
      <c r="Q245" s="3"/>
      <c r="R245" s="3"/>
    </row>
    <row r="246" spans="7:18">
      <c r="G246" s="3"/>
      <c r="H246" s="3"/>
      <c r="I246" s="3"/>
      <c r="J246" s="3"/>
      <c r="K246" s="3"/>
      <c r="L246" s="3"/>
      <c r="M246" s="3"/>
      <c r="N246" s="3"/>
      <c r="O246" s="3"/>
      <c r="P246" s="3"/>
      <c r="Q246" s="3"/>
      <c r="R246" s="3"/>
    </row>
    <row r="247" spans="7:18">
      <c r="G247" s="3"/>
      <c r="H247" s="3"/>
      <c r="I247" s="3"/>
      <c r="J247" s="3"/>
      <c r="K247" s="3"/>
      <c r="L247" s="3"/>
      <c r="M247" s="3"/>
      <c r="N247" s="3"/>
      <c r="O247" s="3"/>
      <c r="P247" s="3"/>
      <c r="Q247" s="3"/>
      <c r="R247" s="3"/>
    </row>
    <row r="248" spans="7:18">
      <c r="G248" s="3"/>
      <c r="H248" s="3"/>
      <c r="I248" s="3"/>
      <c r="J248" s="3"/>
      <c r="K248" s="3"/>
      <c r="L248" s="3"/>
      <c r="M248" s="3"/>
      <c r="N248" s="3"/>
      <c r="O248" s="3"/>
      <c r="P248" s="3"/>
      <c r="Q248" s="3"/>
      <c r="R248" s="3"/>
    </row>
    <row r="249" spans="7:18">
      <c r="G249" s="3"/>
      <c r="H249" s="3"/>
      <c r="I249" s="3"/>
      <c r="J249" s="3"/>
      <c r="K249" s="3"/>
      <c r="L249" s="3"/>
      <c r="M249" s="3"/>
      <c r="N249" s="3"/>
      <c r="O249" s="3"/>
      <c r="P249" s="3"/>
      <c r="Q249" s="3"/>
      <c r="R249" s="3"/>
    </row>
    <row r="250" spans="7:18">
      <c r="G250" s="3"/>
      <c r="H250" s="3"/>
      <c r="I250" s="3"/>
      <c r="J250" s="3"/>
      <c r="K250" s="3"/>
      <c r="L250" s="3"/>
      <c r="M250" s="3"/>
      <c r="N250" s="3"/>
      <c r="O250" s="3"/>
      <c r="P250" s="3"/>
      <c r="Q250" s="3"/>
      <c r="R250" s="3"/>
    </row>
    <row r="251" spans="7:18">
      <c r="G251" s="3"/>
      <c r="H251" s="3"/>
      <c r="I251" s="3"/>
      <c r="J251" s="3"/>
      <c r="K251" s="3"/>
      <c r="L251" s="3"/>
      <c r="M251" s="3"/>
      <c r="N251" s="3"/>
      <c r="O251" s="3"/>
      <c r="P251" s="3"/>
      <c r="Q251" s="3"/>
      <c r="R251" s="3"/>
    </row>
    <row r="252" spans="7:18">
      <c r="G252" s="3"/>
      <c r="H252" s="3"/>
      <c r="I252" s="3"/>
      <c r="J252" s="3"/>
      <c r="K252" s="3"/>
      <c r="L252" s="3"/>
      <c r="M252" s="3"/>
      <c r="N252" s="3"/>
      <c r="O252" s="3"/>
      <c r="P252" s="3"/>
      <c r="Q252" s="3"/>
      <c r="R252" s="3"/>
    </row>
    <row r="253" spans="7:18">
      <c r="G253" s="3"/>
      <c r="H253" s="3"/>
      <c r="I253" s="3"/>
      <c r="J253" s="3"/>
      <c r="K253" s="3"/>
      <c r="L253" s="3"/>
      <c r="M253" s="3"/>
      <c r="N253" s="3"/>
      <c r="O253" s="3"/>
      <c r="P253" s="3"/>
      <c r="Q253" s="3"/>
      <c r="R253" s="3"/>
    </row>
    <row r="254" spans="7:18">
      <c r="G254" s="3"/>
      <c r="H254" s="3"/>
      <c r="I254" s="3"/>
      <c r="J254" s="3"/>
      <c r="K254" s="3"/>
      <c r="L254" s="3"/>
      <c r="M254" s="3"/>
      <c r="N254" s="3"/>
      <c r="O254" s="3"/>
      <c r="P254" s="3"/>
      <c r="Q254" s="3"/>
      <c r="R254" s="3"/>
    </row>
    <row r="255" spans="7:18">
      <c r="G255" s="3"/>
      <c r="H255" s="3"/>
      <c r="I255" s="3"/>
      <c r="J255" s="3"/>
      <c r="K255" s="3"/>
      <c r="L255" s="3"/>
      <c r="M255" s="3"/>
      <c r="N255" s="3"/>
      <c r="O255" s="3"/>
      <c r="P255" s="3"/>
      <c r="Q255" s="3"/>
      <c r="R255" s="3"/>
    </row>
    <row r="256" spans="7:18">
      <c r="G256" s="3"/>
      <c r="H256" s="3"/>
      <c r="I256" s="3"/>
      <c r="J256" s="3"/>
      <c r="K256" s="3"/>
      <c r="L256" s="3"/>
      <c r="M256" s="3"/>
      <c r="N256" s="3"/>
      <c r="O256" s="3"/>
      <c r="P256" s="3"/>
      <c r="Q256" s="3"/>
      <c r="R256" s="3"/>
    </row>
  </sheetData>
  <sheetProtection algorithmName="SHA-512" hashValue="EmsRwf3iLD9OGHiKu/bB3NPs2/iY6j/ucQq9NyjF/lEvUbVDHKB3DbGXX6ckzWtIucJYX8A05wW6XAeTPefu2g==" saltValue="05holwqIE/TXJBqMh1GBSQ==" spinCount="100000" sheet="1" objects="1" scenarios="1"/>
  <mergeCells count="4">
    <mergeCell ref="A5:A6"/>
    <mergeCell ref="B5:E5"/>
    <mergeCell ref="F5:F6"/>
    <mergeCell ref="A1:F1"/>
  </mergeCells>
  <hyperlinks>
    <hyperlink ref="G1" location="Indice!A1" display="volver al índice"/>
  </hyperlinks>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G4"/>
  <sheetViews>
    <sheetView showGridLines="0" zoomScaleNormal="100" workbookViewId="0">
      <selection activeCell="G1" sqref="G1"/>
    </sheetView>
  </sheetViews>
  <sheetFormatPr baseColWidth="10" defaultColWidth="11.44140625" defaultRowHeight="13.2"/>
  <cols>
    <col min="1" max="1" width="1.44140625" style="12" customWidth="1"/>
    <col min="2" max="2" width="16.88671875" style="12" customWidth="1"/>
    <col min="3" max="3" width="21.6640625" style="12" customWidth="1"/>
    <col min="4" max="6" width="15.6640625" style="12" customWidth="1"/>
    <col min="7" max="7" width="8" style="12" customWidth="1"/>
    <col min="8" max="16384" width="11.44140625" style="12"/>
  </cols>
  <sheetData>
    <row r="1" spans="1:7" ht="32.25" customHeight="1" thickTop="1" thickBot="1">
      <c r="A1" s="1795" t="s">
        <v>1228</v>
      </c>
      <c r="B1" s="1796"/>
      <c r="C1" s="1566" t="s">
        <v>1044</v>
      </c>
      <c r="D1" s="1566"/>
      <c r="E1" s="1566"/>
      <c r="F1" s="1567"/>
      <c r="G1" s="383" t="s">
        <v>285</v>
      </c>
    </row>
    <row r="2" spans="1:7">
      <c r="C2" s="466"/>
    </row>
    <row r="3" spans="1:7" ht="409.5" customHeight="1">
      <c r="A3" s="1501" t="s">
        <v>1038</v>
      </c>
      <c r="B3" s="1501"/>
      <c r="C3" s="1501"/>
      <c r="D3" s="1501"/>
      <c r="E3" s="1501"/>
      <c r="F3" s="1501"/>
    </row>
    <row r="4" spans="1:7" ht="12.75" customHeight="1">
      <c r="A4" s="382"/>
      <c r="B4" s="382"/>
      <c r="C4" s="382"/>
      <c r="D4" s="382"/>
      <c r="E4" s="382"/>
      <c r="F4" s="382"/>
    </row>
  </sheetData>
  <sheetProtection algorithmName="SHA-512" hashValue="tIk37GFmhLudrkO++QntuiDvkYRQFREUGsZW+NEIV5nH0wFn2CAG2EFJTPaRne+6ISDbi4WzpCR6+zWcCklb7A==" saltValue="KRuT5DE4k6vOUWIlxhcogw==" spinCount="100000" sheet="1" objects="1" scenarios="1"/>
  <mergeCells count="3">
    <mergeCell ref="A3:F3"/>
    <mergeCell ref="C1:F1"/>
    <mergeCell ref="A1:B1"/>
  </mergeCells>
  <hyperlinks>
    <hyperlink ref="G1" location="Indice!A1" display="volver al índice"/>
  </hyperlinks>
  <pageMargins left="0.70866141732283472" right="0.31496062992125984" top="0.74803149606299213" bottom="0.74803149606299213" header="0.31496062992125984" footer="0.31496062992125984"/>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Q256"/>
  <sheetViews>
    <sheetView showGridLines="0" workbookViewId="0">
      <selection sqref="A1:E1"/>
    </sheetView>
  </sheetViews>
  <sheetFormatPr baseColWidth="10" defaultColWidth="12.5546875" defaultRowHeight="13.2"/>
  <cols>
    <col min="1" max="1" width="15" style="139" customWidth="1"/>
    <col min="2" max="4" width="15" style="137" customWidth="1"/>
    <col min="5" max="5" width="15" style="147" customWidth="1"/>
    <col min="6" max="6" width="8.109375" style="139" customWidth="1"/>
    <col min="7" max="7" width="14.44140625" style="139" bestFit="1" customWidth="1"/>
    <col min="8" max="8" width="16.33203125" style="139" customWidth="1"/>
    <col min="9" max="41" width="10.33203125" style="139" customWidth="1"/>
    <col min="42" max="16384" width="12.5546875" style="139"/>
  </cols>
  <sheetData>
    <row r="1" spans="1:17" ht="30" customHeight="1" thickTop="1" thickBot="1">
      <c r="A1" s="1857" t="s">
        <v>1196</v>
      </c>
      <c r="B1" s="1857"/>
      <c r="C1" s="1857"/>
      <c r="D1" s="1857"/>
      <c r="E1" s="1857"/>
      <c r="F1" s="172" t="s">
        <v>285</v>
      </c>
    </row>
    <row r="2" spans="1:17" ht="13.8" thickTop="1">
      <c r="A2" s="1033"/>
      <c r="B2" s="1034"/>
      <c r="C2" s="1034"/>
      <c r="D2" s="1034"/>
      <c r="E2" s="1035"/>
    </row>
    <row r="3" spans="1:17" ht="13.5" customHeight="1"/>
    <row r="4" spans="1:17" s="340" customFormat="1" ht="14.25" customHeight="1">
      <c r="A4" s="1033"/>
      <c r="B4" s="1034"/>
      <c r="C4" s="1034"/>
      <c r="D4" s="1034"/>
      <c r="E4" s="1035"/>
    </row>
    <row r="5" spans="1:17" ht="36" customHeight="1" thickBot="1">
      <c r="A5" s="1853" t="s">
        <v>236</v>
      </c>
      <c r="B5" s="1855" t="s">
        <v>242</v>
      </c>
      <c r="C5" s="1855" t="s">
        <v>1168</v>
      </c>
      <c r="D5" s="1851" t="s">
        <v>1169</v>
      </c>
      <c r="E5" s="1852"/>
      <c r="F5" s="97"/>
      <c r="G5" s="97"/>
      <c r="H5" s="97"/>
      <c r="I5" s="97"/>
      <c r="J5" s="97"/>
      <c r="K5" s="97"/>
      <c r="L5" s="97"/>
      <c r="M5" s="97"/>
      <c r="N5" s="97"/>
      <c r="O5" s="97"/>
      <c r="P5" s="97"/>
      <c r="Q5" s="97"/>
    </row>
    <row r="6" spans="1:17" ht="36.6" thickBot="1">
      <c r="A6" s="1854"/>
      <c r="B6" s="1856"/>
      <c r="C6" s="1856"/>
      <c r="D6" s="1036" t="s">
        <v>243</v>
      </c>
      <c r="E6" s="1037" t="s">
        <v>244</v>
      </c>
      <c r="F6" s="97"/>
      <c r="G6" s="97"/>
      <c r="H6" s="97"/>
      <c r="I6" s="97"/>
      <c r="J6" s="97"/>
      <c r="K6" s="97"/>
      <c r="L6" s="97"/>
      <c r="M6" s="97"/>
      <c r="N6" s="97"/>
      <c r="O6" s="97"/>
      <c r="P6" s="97"/>
      <c r="Q6" s="97"/>
    </row>
    <row r="7" spans="1:17" ht="18" customHeight="1">
      <c r="A7" s="1452">
        <v>2001</v>
      </c>
      <c r="B7" s="1444">
        <v>240950</v>
      </c>
      <c r="C7" s="1445">
        <v>143041</v>
      </c>
      <c r="D7" s="1446">
        <v>203.87</v>
      </c>
      <c r="E7" s="1447">
        <v>250.18</v>
      </c>
      <c r="F7" s="97"/>
      <c r="G7" s="97"/>
      <c r="H7" s="97"/>
      <c r="I7" s="97"/>
      <c r="J7" s="97"/>
      <c r="K7" s="97"/>
      <c r="L7" s="97"/>
      <c r="M7" s="97"/>
      <c r="N7" s="97"/>
      <c r="O7" s="97"/>
      <c r="P7" s="97"/>
      <c r="Q7" s="97"/>
    </row>
    <row r="8" spans="1:17" ht="18" customHeight="1">
      <c r="A8" s="1453">
        <v>2002</v>
      </c>
      <c r="B8" s="1448">
        <v>259066</v>
      </c>
      <c r="C8" s="761">
        <v>197799</v>
      </c>
      <c r="D8" s="1449">
        <v>197.17</v>
      </c>
      <c r="E8" s="1450">
        <v>243.41</v>
      </c>
      <c r="F8" s="97"/>
      <c r="G8" s="97"/>
      <c r="H8" s="97"/>
      <c r="I8" s="97"/>
      <c r="J8" s="97"/>
      <c r="K8" s="97"/>
      <c r="L8" s="97"/>
      <c r="M8" s="97"/>
      <c r="N8" s="97"/>
      <c r="O8" s="97"/>
      <c r="P8" s="97"/>
      <c r="Q8" s="97"/>
    </row>
    <row r="9" spans="1:17" ht="18" customHeight="1">
      <c r="A9" s="1453">
        <v>2003</v>
      </c>
      <c r="B9" s="1448">
        <v>110150</v>
      </c>
      <c r="C9" s="761">
        <v>98307</v>
      </c>
      <c r="D9" s="1449">
        <v>199.76</v>
      </c>
      <c r="E9" s="1450">
        <v>250.55</v>
      </c>
      <c r="F9" s="97"/>
      <c r="G9" s="97"/>
      <c r="H9" s="97"/>
      <c r="I9" s="97"/>
      <c r="J9" s="97"/>
      <c r="K9" s="97"/>
      <c r="L9" s="97"/>
      <c r="M9" s="97"/>
      <c r="N9" s="97"/>
      <c r="O9" s="97"/>
      <c r="P9" s="97"/>
      <c r="Q9" s="97"/>
    </row>
    <row r="10" spans="1:17" ht="18" customHeight="1">
      <c r="A10" s="1453">
        <v>2004</v>
      </c>
      <c r="B10" s="1448">
        <v>90525</v>
      </c>
      <c r="C10" s="761">
        <v>60101</v>
      </c>
      <c r="D10" s="1449">
        <v>219.48</v>
      </c>
      <c r="E10" s="1450">
        <v>272.25</v>
      </c>
      <c r="F10" s="97"/>
      <c r="G10" s="97"/>
      <c r="H10" s="97"/>
      <c r="I10" s="97"/>
      <c r="J10" s="97"/>
      <c r="K10" s="97"/>
      <c r="L10" s="97"/>
      <c r="M10" s="97"/>
      <c r="N10" s="97"/>
      <c r="O10" s="97"/>
      <c r="P10" s="97"/>
      <c r="Q10" s="97"/>
    </row>
    <row r="11" spans="1:17" ht="18" customHeight="1">
      <c r="A11" s="1453">
        <v>2005</v>
      </c>
      <c r="B11" s="1448">
        <v>107310</v>
      </c>
      <c r="C11" s="761">
        <v>62508</v>
      </c>
      <c r="D11" s="1449">
        <v>241.97</v>
      </c>
      <c r="E11" s="1450">
        <v>312.18</v>
      </c>
      <c r="F11" s="97"/>
      <c r="G11" s="97"/>
      <c r="H11" s="97"/>
      <c r="I11" s="97"/>
      <c r="J11" s="97"/>
      <c r="K11" s="97"/>
      <c r="L11" s="97"/>
      <c r="M11" s="97"/>
      <c r="N11" s="97"/>
      <c r="O11" s="97"/>
      <c r="P11" s="97"/>
      <c r="Q11" s="97"/>
    </row>
    <row r="12" spans="1:17" ht="18" customHeight="1">
      <c r="A12" s="1453">
        <v>2006</v>
      </c>
      <c r="B12" s="1448">
        <v>143606</v>
      </c>
      <c r="C12" s="761">
        <v>79092</v>
      </c>
      <c r="D12" s="1449">
        <v>319.48</v>
      </c>
      <c r="E12" s="1450">
        <v>387.37</v>
      </c>
      <c r="F12" s="97"/>
      <c r="G12" s="97"/>
      <c r="H12" s="97"/>
      <c r="I12" s="97"/>
      <c r="J12" s="97"/>
      <c r="K12" s="97"/>
      <c r="L12" s="97"/>
      <c r="M12" s="97"/>
      <c r="N12" s="97"/>
      <c r="O12" s="97"/>
      <c r="P12" s="97"/>
      <c r="Q12" s="97"/>
    </row>
    <row r="13" spans="1:17" ht="18" customHeight="1">
      <c r="A13" s="1453">
        <v>2007</v>
      </c>
      <c r="B13" s="1448">
        <v>162257</v>
      </c>
      <c r="C13" s="761">
        <v>93284</v>
      </c>
      <c r="D13" s="1449">
        <v>344.12</v>
      </c>
      <c r="E13" s="1450">
        <v>434.62</v>
      </c>
      <c r="F13" s="97"/>
      <c r="G13" s="97"/>
      <c r="H13" s="97"/>
      <c r="I13" s="97"/>
      <c r="J13" s="97"/>
      <c r="K13" s="97"/>
      <c r="L13" s="97"/>
      <c r="M13" s="97"/>
      <c r="N13" s="97"/>
      <c r="O13" s="97"/>
      <c r="P13" s="97"/>
      <c r="Q13" s="97"/>
    </row>
    <row r="14" spans="1:17" ht="18" customHeight="1">
      <c r="A14" s="1453">
        <v>2008</v>
      </c>
      <c r="B14" s="1448">
        <v>200684</v>
      </c>
      <c r="C14" s="761">
        <v>109748</v>
      </c>
      <c r="D14" s="1449">
        <v>351.74</v>
      </c>
      <c r="E14" s="1450">
        <v>475.75</v>
      </c>
      <c r="F14" s="97"/>
      <c r="G14" s="97"/>
      <c r="H14" s="97"/>
      <c r="I14" s="97"/>
      <c r="J14" s="97"/>
      <c r="K14" s="97"/>
      <c r="L14" s="97"/>
      <c r="M14" s="97"/>
      <c r="N14" s="97"/>
      <c r="O14" s="97"/>
      <c r="P14" s="97"/>
      <c r="Q14" s="97"/>
    </row>
    <row r="15" spans="1:17" ht="18" customHeight="1">
      <c r="A15" s="1453">
        <v>2009</v>
      </c>
      <c r="B15" s="1448">
        <v>243487</v>
      </c>
      <c r="C15" s="761">
        <v>142928</v>
      </c>
      <c r="D15" s="1449">
        <v>355.69</v>
      </c>
      <c r="E15" s="1450">
        <v>516.53</v>
      </c>
    </row>
    <row r="16" spans="1:17" ht="18" customHeight="1">
      <c r="A16" s="1453">
        <v>2010</v>
      </c>
      <c r="B16" s="1448">
        <v>193237</v>
      </c>
      <c r="C16" s="761">
        <v>127386</v>
      </c>
      <c r="D16" s="1449">
        <v>351.19</v>
      </c>
      <c r="E16" s="1450">
        <v>557.95000000000005</v>
      </c>
    </row>
    <row r="17" spans="1:8" ht="18" customHeight="1">
      <c r="A17" s="1453">
        <v>2011</v>
      </c>
      <c r="B17" s="1448">
        <v>161549</v>
      </c>
      <c r="C17" s="761">
        <v>103602</v>
      </c>
      <c r="D17" s="1449">
        <v>353.97</v>
      </c>
      <c r="E17" s="1450">
        <v>615.29</v>
      </c>
    </row>
    <row r="18" spans="1:8" ht="18" customHeight="1">
      <c r="A18" s="1453">
        <v>2012</v>
      </c>
      <c r="B18" s="1448">
        <v>165323</v>
      </c>
      <c r="C18" s="761">
        <v>99219</v>
      </c>
      <c r="D18" s="1449">
        <v>357.31</v>
      </c>
      <c r="E18" s="1450">
        <v>685.39</v>
      </c>
    </row>
    <row r="19" spans="1:8" ht="18" customHeight="1">
      <c r="A19" s="1453">
        <v>2013</v>
      </c>
      <c r="B19" s="1448">
        <v>139925</v>
      </c>
      <c r="C19" s="761">
        <v>89844</v>
      </c>
      <c r="D19" s="1449">
        <v>356.77</v>
      </c>
      <c r="E19" s="1450">
        <v>792.59</v>
      </c>
    </row>
    <row r="20" spans="1:8" ht="18" customHeight="1">
      <c r="A20" s="1453">
        <v>2014</v>
      </c>
      <c r="B20" s="1448">
        <v>127299</v>
      </c>
      <c r="C20" s="761">
        <v>79392</v>
      </c>
      <c r="D20" s="1449">
        <v>356.71</v>
      </c>
      <c r="E20" s="1450">
        <v>1005.39</v>
      </c>
    </row>
    <row r="21" spans="1:8" ht="18" customHeight="1">
      <c r="A21" s="1453">
        <v>2015</v>
      </c>
      <c r="B21" s="1448">
        <v>92215</v>
      </c>
      <c r="C21" s="761">
        <v>63786</v>
      </c>
      <c r="D21" s="1449">
        <v>354.76</v>
      </c>
      <c r="E21" s="1450">
        <v>1186.76</v>
      </c>
    </row>
    <row r="22" spans="1:8" ht="18" customHeight="1">
      <c r="A22" s="1453">
        <v>2016</v>
      </c>
      <c r="B22" s="1448">
        <v>134012</v>
      </c>
      <c r="C22" s="761">
        <v>71956</v>
      </c>
      <c r="D22" s="1449">
        <v>1881.57</v>
      </c>
      <c r="E22" s="1450">
        <v>2983.77</v>
      </c>
    </row>
    <row r="23" spans="1:8" ht="18" customHeight="1">
      <c r="A23" s="1453">
        <v>2017</v>
      </c>
      <c r="B23" s="1451">
        <v>140804</v>
      </c>
      <c r="C23" s="761">
        <v>94451</v>
      </c>
      <c r="D23" s="1449">
        <v>2726.87</v>
      </c>
      <c r="E23" s="1450">
        <v>4024.95</v>
      </c>
    </row>
    <row r="24" spans="1:8" ht="18" customHeight="1">
      <c r="A24" s="1454">
        <v>43344</v>
      </c>
      <c r="B24" s="1451">
        <v>107890</v>
      </c>
      <c r="C24" s="1448">
        <v>101452</v>
      </c>
      <c r="D24" s="1449">
        <v>3502.2</v>
      </c>
      <c r="E24" s="1450">
        <v>5094.47</v>
      </c>
    </row>
    <row r="25" spans="1:8" ht="15" customHeight="1">
      <c r="A25" s="1027"/>
      <c r="B25" s="1027"/>
      <c r="C25" s="1027"/>
      <c r="D25" s="1027"/>
      <c r="E25" s="1027"/>
    </row>
    <row r="26" spans="1:8">
      <c r="A26" s="339" t="s">
        <v>104</v>
      </c>
      <c r="B26" s="1027"/>
      <c r="C26" s="1027"/>
      <c r="D26" s="1027"/>
      <c r="E26" s="1027"/>
    </row>
    <row r="27" spans="1:8">
      <c r="A27" s="128" t="s">
        <v>541</v>
      </c>
      <c r="B27" s="1028"/>
      <c r="C27" s="1029"/>
      <c r="D27" s="1030"/>
      <c r="E27" s="1031"/>
      <c r="F27" s="97"/>
      <c r="G27" s="97"/>
      <c r="H27" s="97"/>
    </row>
    <row r="28" spans="1:8">
      <c r="A28" s="128"/>
      <c r="B28" s="1028"/>
      <c r="C28" s="1029"/>
      <c r="D28" s="1030"/>
      <c r="E28" s="1031"/>
      <c r="F28" s="97"/>
      <c r="G28" s="97"/>
      <c r="H28" s="97"/>
    </row>
    <row r="29" spans="1:8">
      <c r="A29" s="140" t="s">
        <v>197</v>
      </c>
      <c r="B29" s="1028"/>
      <c r="C29" s="1028"/>
      <c r="D29" s="1028"/>
      <c r="E29" s="1032"/>
      <c r="F29" s="97"/>
      <c r="G29" s="97"/>
      <c r="H29" s="97"/>
    </row>
    <row r="30" spans="1:8" ht="14.4">
      <c r="A30" s="141"/>
      <c r="B30" s="142"/>
      <c r="C30" s="143"/>
      <c r="D30" s="144"/>
      <c r="E30" s="144"/>
      <c r="F30" s="97"/>
      <c r="G30" s="97"/>
      <c r="H30" s="97"/>
    </row>
    <row r="31" spans="1:8" s="97" customFormat="1" ht="14.4">
      <c r="A31" s="145"/>
      <c r="B31" s="142"/>
      <c r="C31" s="143"/>
      <c r="D31" s="144"/>
      <c r="E31" s="144"/>
      <c r="F31" s="139"/>
      <c r="G31" s="139"/>
      <c r="H31" s="139"/>
    </row>
    <row r="32" spans="1:8" s="97" customFormat="1">
      <c r="A32" s="145"/>
      <c r="F32" s="139"/>
      <c r="G32" s="139"/>
      <c r="H32" s="139"/>
    </row>
    <row r="33" spans="1:8" s="97" customFormat="1">
      <c r="A33" s="141"/>
      <c r="B33" s="137"/>
      <c r="C33" s="137"/>
      <c r="D33" s="137"/>
      <c r="E33" s="138"/>
      <c r="F33" s="139"/>
      <c r="G33" s="139"/>
      <c r="H33" s="139"/>
    </row>
    <row r="34" spans="1:8">
      <c r="A34" s="97"/>
      <c r="E34" s="138"/>
    </row>
    <row r="35" spans="1:8">
      <c r="A35" s="97"/>
      <c r="E35" s="138"/>
    </row>
    <row r="36" spans="1:8">
      <c r="A36" s="97"/>
      <c r="E36" s="138"/>
    </row>
    <row r="37" spans="1:8">
      <c r="A37" s="97"/>
      <c r="E37" s="138"/>
    </row>
    <row r="38" spans="1:8">
      <c r="A38" s="97"/>
      <c r="E38" s="138"/>
    </row>
    <row r="39" spans="1:8">
      <c r="A39" s="97"/>
      <c r="E39" s="138"/>
    </row>
    <row r="40" spans="1:8">
      <c r="A40" s="97"/>
      <c r="E40" s="138"/>
    </row>
    <row r="41" spans="1:8">
      <c r="A41" s="97"/>
      <c r="E41" s="138"/>
    </row>
    <row r="42" spans="1:8">
      <c r="A42" s="97"/>
      <c r="E42" s="138"/>
    </row>
    <row r="43" spans="1:8">
      <c r="A43" s="97"/>
      <c r="E43" s="138"/>
    </row>
    <row r="44" spans="1:8">
      <c r="A44" s="97"/>
      <c r="E44" s="146"/>
    </row>
    <row r="45" spans="1:8">
      <c r="A45" s="97"/>
      <c r="E45" s="146"/>
    </row>
    <row r="46" spans="1:8">
      <c r="A46" s="97"/>
      <c r="E46" s="146"/>
    </row>
    <row r="47" spans="1:8">
      <c r="A47" s="97"/>
      <c r="E47" s="138"/>
    </row>
    <row r="48" spans="1:8">
      <c r="A48" s="97"/>
      <c r="E48" s="138"/>
    </row>
    <row r="49" spans="1:5">
      <c r="A49" s="97"/>
      <c r="E49" s="138"/>
    </row>
    <row r="50" spans="1:5">
      <c r="A50" s="97"/>
      <c r="E50" s="138"/>
    </row>
    <row r="51" spans="1:5">
      <c r="A51" s="97"/>
      <c r="E51" s="138"/>
    </row>
    <row r="52" spans="1:5">
      <c r="A52" s="97"/>
      <c r="E52" s="138"/>
    </row>
    <row r="53" spans="1:5">
      <c r="A53" s="97"/>
      <c r="E53" s="138"/>
    </row>
    <row r="54" spans="1:5">
      <c r="A54" s="97"/>
      <c r="E54" s="138"/>
    </row>
    <row r="55" spans="1:5">
      <c r="A55" s="97"/>
      <c r="E55" s="138"/>
    </row>
    <row r="56" spans="1:5">
      <c r="A56" s="97"/>
      <c r="E56" s="138"/>
    </row>
    <row r="57" spans="1:5">
      <c r="A57" s="97"/>
      <c r="E57" s="138"/>
    </row>
    <row r="58" spans="1:5">
      <c r="A58" s="97"/>
      <c r="E58" s="138"/>
    </row>
    <row r="59" spans="1:5">
      <c r="A59" s="97"/>
      <c r="E59" s="138"/>
    </row>
    <row r="60" spans="1:5">
      <c r="A60" s="97"/>
      <c r="E60" s="138"/>
    </row>
    <row r="61" spans="1:5">
      <c r="A61" s="97"/>
      <c r="E61" s="138"/>
    </row>
    <row r="62" spans="1:5">
      <c r="A62" s="97"/>
      <c r="E62" s="138"/>
    </row>
    <row r="63" spans="1:5">
      <c r="A63" s="97"/>
      <c r="E63" s="138"/>
    </row>
    <row r="64" spans="1:5">
      <c r="A64" s="97"/>
      <c r="E64" s="138"/>
    </row>
    <row r="65" spans="1:5">
      <c r="A65" s="97"/>
      <c r="E65" s="138"/>
    </row>
    <row r="66" spans="1:5">
      <c r="A66" s="97"/>
      <c r="E66" s="138"/>
    </row>
    <row r="67" spans="1:5">
      <c r="A67" s="97"/>
      <c r="E67" s="138"/>
    </row>
    <row r="68" spans="1:5">
      <c r="A68" s="97"/>
      <c r="E68" s="138"/>
    </row>
    <row r="69" spans="1:5">
      <c r="A69" s="97"/>
      <c r="E69" s="138"/>
    </row>
    <row r="70" spans="1:5">
      <c r="A70" s="97"/>
      <c r="E70" s="138"/>
    </row>
    <row r="71" spans="1:5">
      <c r="A71" s="97"/>
      <c r="E71" s="138"/>
    </row>
    <row r="72" spans="1:5">
      <c r="A72" s="97"/>
      <c r="E72" s="138"/>
    </row>
    <row r="73" spans="1:5">
      <c r="A73" s="97"/>
      <c r="E73" s="138"/>
    </row>
    <row r="74" spans="1:5">
      <c r="A74" s="97"/>
      <c r="E74" s="138"/>
    </row>
    <row r="75" spans="1:5">
      <c r="A75" s="97"/>
      <c r="E75" s="138"/>
    </row>
    <row r="76" spans="1:5">
      <c r="A76" s="97"/>
      <c r="E76" s="138"/>
    </row>
    <row r="77" spans="1:5">
      <c r="A77" s="97"/>
      <c r="E77" s="138"/>
    </row>
    <row r="78" spans="1:5">
      <c r="A78" s="97"/>
      <c r="E78" s="138"/>
    </row>
    <row r="79" spans="1:5">
      <c r="A79" s="97"/>
      <c r="E79" s="138"/>
    </row>
    <row r="80" spans="1:5">
      <c r="A80" s="97"/>
      <c r="E80" s="138"/>
    </row>
    <row r="81" spans="1:5">
      <c r="A81" s="97"/>
      <c r="E81" s="138"/>
    </row>
    <row r="82" spans="1:5">
      <c r="A82" s="97"/>
      <c r="E82" s="138"/>
    </row>
    <row r="83" spans="1:5">
      <c r="A83" s="97"/>
      <c r="E83" s="138"/>
    </row>
    <row r="84" spans="1:5">
      <c r="A84" s="97"/>
      <c r="E84" s="138"/>
    </row>
    <row r="85" spans="1:5">
      <c r="A85" s="97"/>
      <c r="E85" s="138"/>
    </row>
    <row r="86" spans="1:5">
      <c r="A86" s="97"/>
      <c r="E86" s="138"/>
    </row>
    <row r="87" spans="1:5">
      <c r="A87" s="97"/>
      <c r="E87" s="138"/>
    </row>
    <row r="88" spans="1:5">
      <c r="A88" s="97"/>
      <c r="E88" s="138"/>
    </row>
    <row r="89" spans="1:5">
      <c r="A89" s="97"/>
      <c r="E89" s="138"/>
    </row>
    <row r="90" spans="1:5">
      <c r="A90" s="97"/>
      <c r="E90" s="138"/>
    </row>
    <row r="91" spans="1:5">
      <c r="A91" s="97"/>
      <c r="E91" s="138"/>
    </row>
    <row r="92" spans="1:5">
      <c r="A92" s="97"/>
      <c r="E92" s="138"/>
    </row>
    <row r="93" spans="1:5">
      <c r="A93" s="97"/>
      <c r="E93" s="138"/>
    </row>
    <row r="94" spans="1:5">
      <c r="A94" s="97"/>
      <c r="E94" s="138"/>
    </row>
    <row r="95" spans="1:5">
      <c r="A95" s="97"/>
      <c r="E95" s="138"/>
    </row>
    <row r="96" spans="1:5">
      <c r="A96" s="97"/>
      <c r="E96" s="138"/>
    </row>
    <row r="97" spans="1:5">
      <c r="A97" s="97"/>
      <c r="E97" s="138"/>
    </row>
    <row r="98" spans="1:5">
      <c r="A98" s="97"/>
      <c r="E98" s="138"/>
    </row>
    <row r="99" spans="1:5">
      <c r="A99" s="97"/>
      <c r="E99" s="138"/>
    </row>
    <row r="100" spans="1:5">
      <c r="A100" s="97"/>
      <c r="E100" s="138"/>
    </row>
    <row r="101" spans="1:5">
      <c r="A101" s="97"/>
      <c r="E101" s="138"/>
    </row>
    <row r="102" spans="1:5">
      <c r="A102" s="97"/>
      <c r="E102" s="138"/>
    </row>
    <row r="103" spans="1:5">
      <c r="A103" s="97"/>
      <c r="E103" s="138"/>
    </row>
    <row r="104" spans="1:5">
      <c r="A104" s="97"/>
      <c r="E104" s="138"/>
    </row>
    <row r="105" spans="1:5">
      <c r="A105" s="97"/>
      <c r="E105" s="138"/>
    </row>
    <row r="106" spans="1:5">
      <c r="A106" s="97"/>
      <c r="E106" s="138"/>
    </row>
    <row r="107" spans="1:5">
      <c r="A107" s="97"/>
      <c r="E107" s="138"/>
    </row>
    <row r="108" spans="1:5">
      <c r="A108" s="97"/>
      <c r="E108" s="138"/>
    </row>
    <row r="109" spans="1:5">
      <c r="A109" s="97"/>
      <c r="E109" s="138"/>
    </row>
    <row r="110" spans="1:5">
      <c r="A110" s="97"/>
      <c r="E110" s="138"/>
    </row>
    <row r="111" spans="1:5">
      <c r="A111" s="97"/>
      <c r="E111" s="138"/>
    </row>
    <row r="112" spans="1:5">
      <c r="A112" s="97"/>
      <c r="E112" s="138"/>
    </row>
    <row r="113" spans="1:5">
      <c r="A113" s="97"/>
      <c r="E113" s="138"/>
    </row>
    <row r="114" spans="1:5">
      <c r="A114" s="97"/>
      <c r="E114" s="138"/>
    </row>
    <row r="115" spans="1:5">
      <c r="A115" s="97"/>
      <c r="E115" s="138"/>
    </row>
    <row r="116" spans="1:5">
      <c r="A116" s="97"/>
      <c r="E116" s="138"/>
    </row>
    <row r="117" spans="1:5">
      <c r="A117" s="97"/>
      <c r="E117" s="138"/>
    </row>
    <row r="118" spans="1:5">
      <c r="A118" s="97"/>
      <c r="E118" s="138"/>
    </row>
    <row r="119" spans="1:5">
      <c r="A119" s="97"/>
      <c r="E119" s="138"/>
    </row>
    <row r="120" spans="1:5">
      <c r="A120" s="97"/>
      <c r="E120" s="138"/>
    </row>
    <row r="121" spans="1:5">
      <c r="A121" s="97"/>
      <c r="E121" s="138"/>
    </row>
    <row r="122" spans="1:5">
      <c r="A122" s="97"/>
      <c r="E122" s="138"/>
    </row>
    <row r="123" spans="1:5">
      <c r="A123" s="97"/>
      <c r="E123" s="138"/>
    </row>
    <row r="124" spans="1:5">
      <c r="A124" s="97"/>
      <c r="E124" s="138"/>
    </row>
    <row r="125" spans="1:5">
      <c r="A125" s="97"/>
      <c r="E125" s="138"/>
    </row>
    <row r="126" spans="1:5">
      <c r="A126" s="97"/>
      <c r="E126" s="138"/>
    </row>
    <row r="127" spans="1:5">
      <c r="A127" s="97"/>
      <c r="E127" s="138"/>
    </row>
    <row r="128" spans="1:5">
      <c r="A128" s="97"/>
      <c r="E128" s="138"/>
    </row>
    <row r="129" spans="1:5">
      <c r="A129" s="97"/>
      <c r="E129" s="138"/>
    </row>
    <row r="130" spans="1:5">
      <c r="A130" s="97"/>
      <c r="E130" s="138"/>
    </row>
    <row r="131" spans="1:5">
      <c r="A131" s="97"/>
      <c r="E131" s="138"/>
    </row>
    <row r="132" spans="1:5">
      <c r="A132" s="97"/>
      <c r="E132" s="138"/>
    </row>
    <row r="133" spans="1:5">
      <c r="A133" s="97"/>
      <c r="E133" s="138"/>
    </row>
    <row r="134" spans="1:5">
      <c r="A134" s="97"/>
      <c r="E134" s="138"/>
    </row>
    <row r="135" spans="1:5">
      <c r="A135" s="97"/>
      <c r="E135" s="138"/>
    </row>
    <row r="136" spans="1:5">
      <c r="A136" s="97"/>
      <c r="E136" s="138"/>
    </row>
    <row r="137" spans="1:5">
      <c r="A137" s="97"/>
      <c r="E137" s="138"/>
    </row>
    <row r="138" spans="1:5">
      <c r="A138" s="97"/>
      <c r="E138" s="138"/>
    </row>
    <row r="139" spans="1:5">
      <c r="A139" s="97"/>
      <c r="E139" s="138"/>
    </row>
    <row r="140" spans="1:5">
      <c r="A140" s="97"/>
      <c r="E140" s="138"/>
    </row>
    <row r="141" spans="1:5">
      <c r="A141" s="97"/>
      <c r="E141" s="138"/>
    </row>
    <row r="142" spans="1:5">
      <c r="A142" s="97"/>
      <c r="E142" s="138"/>
    </row>
    <row r="143" spans="1:5">
      <c r="A143" s="97"/>
      <c r="E143" s="138"/>
    </row>
    <row r="144" spans="1:5">
      <c r="A144" s="97"/>
      <c r="E144" s="138"/>
    </row>
    <row r="145" spans="1:5">
      <c r="A145" s="97"/>
      <c r="E145" s="138"/>
    </row>
    <row r="146" spans="1:5">
      <c r="A146" s="97"/>
      <c r="E146" s="138"/>
    </row>
    <row r="147" spans="1:5">
      <c r="A147" s="97"/>
      <c r="E147" s="138"/>
    </row>
    <row r="148" spans="1:5">
      <c r="A148" s="97"/>
      <c r="E148" s="138"/>
    </row>
    <row r="149" spans="1:5">
      <c r="A149" s="97"/>
      <c r="E149" s="138"/>
    </row>
    <row r="150" spans="1:5">
      <c r="A150" s="97"/>
      <c r="E150" s="138"/>
    </row>
    <row r="151" spans="1:5">
      <c r="A151" s="97"/>
      <c r="E151" s="138"/>
    </row>
    <row r="152" spans="1:5">
      <c r="A152" s="97"/>
      <c r="E152" s="138"/>
    </row>
    <row r="153" spans="1:5">
      <c r="A153" s="97"/>
      <c r="E153" s="138"/>
    </row>
    <row r="154" spans="1:5">
      <c r="A154" s="97"/>
      <c r="E154" s="138"/>
    </row>
    <row r="155" spans="1:5">
      <c r="A155" s="97"/>
      <c r="E155" s="138"/>
    </row>
    <row r="156" spans="1:5">
      <c r="A156" s="97"/>
      <c r="E156" s="138"/>
    </row>
    <row r="157" spans="1:5">
      <c r="A157" s="97"/>
      <c r="E157" s="138"/>
    </row>
    <row r="158" spans="1:5">
      <c r="A158" s="97"/>
      <c r="E158" s="138"/>
    </row>
    <row r="159" spans="1:5">
      <c r="A159" s="97"/>
      <c r="E159" s="138"/>
    </row>
    <row r="160" spans="1:5">
      <c r="A160" s="97"/>
      <c r="E160" s="138"/>
    </row>
    <row r="161" spans="1:5">
      <c r="A161" s="97"/>
      <c r="E161" s="138"/>
    </row>
    <row r="162" spans="1:5">
      <c r="A162" s="97"/>
      <c r="E162" s="138"/>
    </row>
    <row r="163" spans="1:5">
      <c r="A163" s="97"/>
      <c r="E163" s="138"/>
    </row>
    <row r="164" spans="1:5">
      <c r="A164" s="97"/>
      <c r="E164" s="138"/>
    </row>
    <row r="165" spans="1:5">
      <c r="A165" s="97"/>
      <c r="E165" s="138"/>
    </row>
    <row r="166" spans="1:5">
      <c r="A166" s="97"/>
      <c r="E166" s="138"/>
    </row>
    <row r="167" spans="1:5">
      <c r="A167" s="97"/>
      <c r="E167" s="138"/>
    </row>
    <row r="168" spans="1:5">
      <c r="A168" s="97"/>
      <c r="E168" s="138"/>
    </row>
    <row r="169" spans="1:5">
      <c r="A169" s="97"/>
      <c r="E169" s="138"/>
    </row>
    <row r="170" spans="1:5">
      <c r="A170" s="97"/>
      <c r="E170" s="138"/>
    </row>
    <row r="171" spans="1:5">
      <c r="A171" s="97"/>
      <c r="E171" s="138"/>
    </row>
    <row r="172" spans="1:5">
      <c r="A172" s="97"/>
      <c r="E172" s="138"/>
    </row>
    <row r="173" spans="1:5">
      <c r="A173" s="97"/>
      <c r="E173" s="138"/>
    </row>
    <row r="174" spans="1:5">
      <c r="A174" s="97"/>
      <c r="E174" s="138"/>
    </row>
    <row r="175" spans="1:5">
      <c r="A175" s="97"/>
      <c r="E175" s="138"/>
    </row>
    <row r="176" spans="1:5">
      <c r="A176" s="97"/>
      <c r="E176" s="138"/>
    </row>
    <row r="177" spans="1:5">
      <c r="A177" s="97"/>
      <c r="E177" s="138"/>
    </row>
    <row r="178" spans="1:5">
      <c r="A178" s="97"/>
      <c r="E178" s="138"/>
    </row>
    <row r="179" spans="1:5">
      <c r="A179" s="97"/>
      <c r="E179" s="138"/>
    </row>
    <row r="180" spans="1:5">
      <c r="A180" s="97"/>
      <c r="E180" s="138"/>
    </row>
    <row r="181" spans="1:5">
      <c r="A181" s="97"/>
      <c r="E181" s="138"/>
    </row>
    <row r="182" spans="1:5">
      <c r="A182" s="97"/>
      <c r="E182" s="138"/>
    </row>
    <row r="183" spans="1:5">
      <c r="A183" s="97"/>
      <c r="E183" s="138"/>
    </row>
    <row r="184" spans="1:5">
      <c r="A184" s="97"/>
      <c r="E184" s="138"/>
    </row>
    <row r="185" spans="1:5">
      <c r="A185" s="97"/>
      <c r="E185" s="138"/>
    </row>
    <row r="186" spans="1:5">
      <c r="A186" s="97"/>
      <c r="E186" s="138"/>
    </row>
    <row r="187" spans="1:5">
      <c r="A187" s="97"/>
      <c r="E187" s="138"/>
    </row>
    <row r="188" spans="1:5">
      <c r="A188" s="97"/>
      <c r="E188" s="138"/>
    </row>
    <row r="189" spans="1:5">
      <c r="A189" s="97"/>
      <c r="E189" s="138"/>
    </row>
    <row r="190" spans="1:5">
      <c r="A190" s="97"/>
      <c r="E190" s="138"/>
    </row>
    <row r="191" spans="1:5">
      <c r="A191" s="97"/>
      <c r="E191" s="138"/>
    </row>
    <row r="192" spans="1:5">
      <c r="A192" s="97"/>
      <c r="E192" s="138"/>
    </row>
    <row r="193" spans="1:5">
      <c r="A193" s="97"/>
      <c r="E193" s="138"/>
    </row>
    <row r="194" spans="1:5">
      <c r="A194" s="97"/>
      <c r="E194" s="138"/>
    </row>
    <row r="195" spans="1:5">
      <c r="A195" s="97"/>
      <c r="E195" s="138"/>
    </row>
    <row r="196" spans="1:5">
      <c r="A196" s="97"/>
      <c r="E196" s="138"/>
    </row>
    <row r="197" spans="1:5">
      <c r="A197" s="97"/>
      <c r="E197" s="138"/>
    </row>
    <row r="198" spans="1:5">
      <c r="A198" s="97"/>
      <c r="E198" s="138"/>
    </row>
    <row r="199" spans="1:5">
      <c r="A199" s="97"/>
      <c r="E199" s="138"/>
    </row>
    <row r="200" spans="1:5">
      <c r="A200" s="97"/>
      <c r="E200" s="138"/>
    </row>
    <row r="201" spans="1:5">
      <c r="A201" s="97"/>
      <c r="E201" s="138"/>
    </row>
    <row r="202" spans="1:5">
      <c r="A202" s="97"/>
      <c r="E202" s="138"/>
    </row>
    <row r="203" spans="1:5">
      <c r="A203" s="97"/>
      <c r="E203" s="138"/>
    </row>
    <row r="204" spans="1:5">
      <c r="A204" s="97"/>
      <c r="E204" s="138"/>
    </row>
    <row r="205" spans="1:5">
      <c r="A205" s="97"/>
      <c r="E205" s="138"/>
    </row>
    <row r="206" spans="1:5">
      <c r="A206" s="97"/>
      <c r="E206" s="138"/>
    </row>
    <row r="207" spans="1:5">
      <c r="A207" s="97"/>
      <c r="E207" s="138"/>
    </row>
    <row r="208" spans="1:5">
      <c r="A208" s="97"/>
      <c r="E208" s="138"/>
    </row>
    <row r="209" spans="1:5">
      <c r="A209" s="97"/>
      <c r="E209" s="138"/>
    </row>
    <row r="210" spans="1:5">
      <c r="A210" s="97"/>
      <c r="E210" s="138"/>
    </row>
    <row r="211" spans="1:5">
      <c r="A211" s="97"/>
      <c r="E211" s="138"/>
    </row>
    <row r="212" spans="1:5">
      <c r="A212" s="97"/>
      <c r="E212" s="138"/>
    </row>
    <row r="213" spans="1:5">
      <c r="A213" s="97"/>
      <c r="E213" s="138"/>
    </row>
    <row r="214" spans="1:5">
      <c r="A214" s="97"/>
      <c r="E214" s="138"/>
    </row>
    <row r="215" spans="1:5">
      <c r="A215" s="97"/>
      <c r="E215" s="138"/>
    </row>
    <row r="216" spans="1:5">
      <c r="A216" s="97"/>
      <c r="E216" s="138"/>
    </row>
    <row r="217" spans="1:5">
      <c r="A217" s="97"/>
      <c r="E217" s="138"/>
    </row>
    <row r="218" spans="1:5">
      <c r="A218" s="97"/>
      <c r="E218" s="138"/>
    </row>
    <row r="219" spans="1:5">
      <c r="A219" s="97"/>
      <c r="E219" s="138"/>
    </row>
    <row r="220" spans="1:5">
      <c r="A220" s="97"/>
      <c r="E220" s="138"/>
    </row>
    <row r="221" spans="1:5">
      <c r="A221" s="97"/>
      <c r="E221" s="138"/>
    </row>
    <row r="222" spans="1:5">
      <c r="A222" s="97"/>
      <c r="E222" s="138"/>
    </row>
    <row r="223" spans="1:5">
      <c r="A223" s="97"/>
      <c r="E223" s="138"/>
    </row>
    <row r="224" spans="1:5">
      <c r="A224" s="97"/>
      <c r="E224" s="138"/>
    </row>
    <row r="225" spans="1:5">
      <c r="A225" s="97"/>
      <c r="E225" s="138"/>
    </row>
    <row r="226" spans="1:5">
      <c r="A226" s="97"/>
      <c r="E226" s="138"/>
    </row>
    <row r="227" spans="1:5">
      <c r="A227" s="97"/>
      <c r="E227" s="138"/>
    </row>
    <row r="228" spans="1:5">
      <c r="A228" s="97"/>
      <c r="E228" s="138"/>
    </row>
    <row r="229" spans="1:5">
      <c r="A229" s="97"/>
      <c r="E229" s="138"/>
    </row>
    <row r="230" spans="1:5">
      <c r="A230" s="97"/>
      <c r="E230" s="138"/>
    </row>
    <row r="231" spans="1:5">
      <c r="A231" s="97"/>
      <c r="E231" s="138"/>
    </row>
    <row r="232" spans="1:5">
      <c r="A232" s="97"/>
      <c r="E232" s="138"/>
    </row>
    <row r="233" spans="1:5">
      <c r="A233" s="97"/>
      <c r="E233" s="138"/>
    </row>
    <row r="234" spans="1:5">
      <c r="A234" s="97"/>
      <c r="E234" s="138"/>
    </row>
    <row r="235" spans="1:5">
      <c r="A235" s="97"/>
      <c r="E235" s="138"/>
    </row>
    <row r="236" spans="1:5">
      <c r="A236" s="97"/>
      <c r="E236" s="138"/>
    </row>
    <row r="237" spans="1:5">
      <c r="A237" s="97"/>
      <c r="E237" s="138"/>
    </row>
    <row r="238" spans="1:5">
      <c r="A238" s="97"/>
      <c r="E238" s="138"/>
    </row>
    <row r="239" spans="1:5">
      <c r="A239" s="97"/>
      <c r="E239" s="138"/>
    </row>
    <row r="240" spans="1:5">
      <c r="A240" s="97"/>
      <c r="E240" s="138"/>
    </row>
    <row r="241" spans="1:5">
      <c r="A241" s="97"/>
      <c r="E241" s="138"/>
    </row>
    <row r="242" spans="1:5">
      <c r="A242" s="97"/>
      <c r="E242" s="138"/>
    </row>
    <row r="243" spans="1:5">
      <c r="A243" s="97"/>
      <c r="E243" s="138"/>
    </row>
    <row r="244" spans="1:5">
      <c r="A244" s="97"/>
      <c r="E244" s="138"/>
    </row>
    <row r="245" spans="1:5">
      <c r="A245" s="97"/>
      <c r="E245" s="138"/>
    </row>
    <row r="246" spans="1:5">
      <c r="A246" s="97"/>
      <c r="E246" s="138"/>
    </row>
    <row r="247" spans="1:5">
      <c r="A247" s="97"/>
      <c r="E247" s="138"/>
    </row>
    <row r="248" spans="1:5">
      <c r="A248" s="97"/>
      <c r="E248" s="138"/>
    </row>
    <row r="249" spans="1:5">
      <c r="A249" s="97"/>
      <c r="E249" s="138"/>
    </row>
    <row r="250" spans="1:5">
      <c r="A250" s="97"/>
      <c r="E250" s="138"/>
    </row>
    <row r="251" spans="1:5">
      <c r="A251" s="97"/>
      <c r="E251" s="138"/>
    </row>
    <row r="252" spans="1:5">
      <c r="A252" s="97"/>
      <c r="E252" s="138"/>
    </row>
    <row r="253" spans="1:5">
      <c r="A253" s="97"/>
      <c r="E253" s="138"/>
    </row>
    <row r="254" spans="1:5">
      <c r="A254" s="97"/>
      <c r="E254" s="138"/>
    </row>
    <row r="255" spans="1:5">
      <c r="A255" s="97"/>
      <c r="E255" s="138"/>
    </row>
    <row r="256" spans="1:5">
      <c r="A256" s="97"/>
      <c r="E256" s="138"/>
    </row>
  </sheetData>
  <sheetProtection algorithmName="SHA-512" hashValue="ZEvjAIaBfFTTHIPBLTM6cdfP2FCcwM8bu8mkJRnSe1xwfumzxVPY7ZZH+4Ptn6jxhECOUtiNSJYIjyLowz5P2Q==" saltValue="hb/yqsjboO+X3h53wtpYTw==" spinCount="100000" sheet="1" objects="1" scenarios="1"/>
  <mergeCells count="5">
    <mergeCell ref="D5:E5"/>
    <mergeCell ref="A5:A6"/>
    <mergeCell ref="B5:B6"/>
    <mergeCell ref="C5:C6"/>
    <mergeCell ref="A1:E1"/>
  </mergeCells>
  <hyperlinks>
    <hyperlink ref="G1" location="Indice!A1" display="volver al índice"/>
    <hyperlink ref="F1" location="Indice!A1" display="volver al índice"/>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M464"/>
  <sheetViews>
    <sheetView showGridLines="0" workbookViewId="0">
      <selection sqref="A1:F1"/>
    </sheetView>
  </sheetViews>
  <sheetFormatPr baseColWidth="10" defaultRowHeight="13.2"/>
  <cols>
    <col min="1" max="2" width="15.44140625" customWidth="1"/>
    <col min="3" max="4" width="13.5546875" customWidth="1"/>
    <col min="5" max="6" width="13.5546875" style="6" customWidth="1"/>
    <col min="7" max="7" width="8.109375" style="10" customWidth="1"/>
    <col min="8" max="9" width="11.44140625" style="17" customWidth="1"/>
    <col min="10" max="10" width="11.44140625" style="6" customWidth="1"/>
  </cols>
  <sheetData>
    <row r="1" spans="1:10" s="148" customFormat="1" ht="27" customHeight="1" thickTop="1" thickBot="1">
      <c r="A1" s="1857" t="s">
        <v>1197</v>
      </c>
      <c r="B1" s="1857"/>
      <c r="C1" s="1857"/>
      <c r="D1" s="1857"/>
      <c r="E1" s="1857"/>
      <c r="F1" s="1857"/>
      <c r="G1" s="172" t="s">
        <v>285</v>
      </c>
      <c r="H1" s="17"/>
      <c r="I1" s="17"/>
      <c r="J1" s="13"/>
    </row>
    <row r="2" spans="1:10" s="148" customFormat="1" ht="16.5" customHeight="1" thickTop="1">
      <c r="B2"/>
      <c r="C2"/>
      <c r="D2"/>
      <c r="E2"/>
      <c r="F2"/>
      <c r="G2" s="10"/>
      <c r="H2" s="17"/>
      <c r="I2" s="17"/>
      <c r="J2" s="13"/>
    </row>
    <row r="3" spans="1:10" s="148" customFormat="1" ht="10.5" customHeight="1">
      <c r="B3" s="1008"/>
      <c r="C3" s="1008"/>
      <c r="D3" s="1008"/>
      <c r="E3" s="919"/>
      <c r="F3" s="919"/>
      <c r="G3" s="10"/>
      <c r="H3" s="17"/>
      <c r="I3" s="17"/>
      <c r="J3" s="13"/>
    </row>
    <row r="4" spans="1:10" s="13" customFormat="1" ht="18" customHeight="1">
      <c r="B4" s="1039"/>
      <c r="C4" s="1040"/>
      <c r="D4" s="1040"/>
      <c r="E4" s="178"/>
      <c r="F4" s="178"/>
      <c r="G4" s="10"/>
      <c r="H4" s="17"/>
      <c r="I4" s="17"/>
    </row>
    <row r="5" spans="1:10" s="92" customFormat="1" ht="28.5" customHeight="1" thickBot="1">
      <c r="A5" s="949" t="s">
        <v>768</v>
      </c>
      <c r="B5" s="987" t="s">
        <v>0</v>
      </c>
      <c r="C5" s="987" t="s">
        <v>3</v>
      </c>
      <c r="D5" s="1041" t="s">
        <v>4</v>
      </c>
      <c r="E5" s="1022"/>
      <c r="F5" s="38"/>
      <c r="G5" s="11"/>
      <c r="H5" s="11"/>
      <c r="I5" s="71"/>
    </row>
    <row r="6" spans="1:10" s="1347" customFormat="1" ht="26.25" customHeight="1">
      <c r="A6" s="1342" t="s">
        <v>0</v>
      </c>
      <c r="B6" s="1343">
        <v>101452</v>
      </c>
      <c r="C6" s="1343">
        <v>68837</v>
      </c>
      <c r="D6" s="1344">
        <v>32615</v>
      </c>
      <c r="E6" s="1455"/>
      <c r="F6" s="1345"/>
      <c r="G6" s="135"/>
      <c r="H6" s="135"/>
      <c r="I6" s="1346"/>
    </row>
    <row r="7" spans="1:10" s="1353" customFormat="1" ht="18.75" customHeight="1">
      <c r="A7" s="1348" t="s">
        <v>6</v>
      </c>
      <c r="B7" s="1349">
        <v>134</v>
      </c>
      <c r="C7" s="1349">
        <v>107</v>
      </c>
      <c r="D7" s="1350">
        <v>27</v>
      </c>
      <c r="E7" s="1456"/>
      <c r="F7" s="1351"/>
      <c r="G7" s="1351">
        <f>-C7</f>
        <v>-107</v>
      </c>
      <c r="H7" s="1476">
        <f>+D7</f>
        <v>27</v>
      </c>
      <c r="I7" s="1352"/>
    </row>
    <row r="8" spans="1:10" s="1353" customFormat="1" ht="18.75" customHeight="1">
      <c r="A8" s="1354" t="s">
        <v>7</v>
      </c>
      <c r="B8" s="1355">
        <v>3761</v>
      </c>
      <c r="C8" s="1355">
        <v>3539</v>
      </c>
      <c r="D8" s="1356">
        <v>222</v>
      </c>
      <c r="E8" s="1456"/>
      <c r="F8" s="1351"/>
      <c r="G8" s="1351">
        <f t="shared" ref="G8:G16" si="0">-C8</f>
        <v>-3539</v>
      </c>
      <c r="H8" s="1476">
        <f t="shared" ref="H8:H16" si="1">+D8</f>
        <v>222</v>
      </c>
      <c r="I8" s="1352"/>
    </row>
    <row r="9" spans="1:10" s="1353" customFormat="1" ht="18.75" customHeight="1">
      <c r="A9" s="1357" t="s">
        <v>8</v>
      </c>
      <c r="B9" s="1355">
        <v>5601</v>
      </c>
      <c r="C9" s="1355">
        <v>3919</v>
      </c>
      <c r="D9" s="1356">
        <v>1682</v>
      </c>
      <c r="E9" s="1456"/>
      <c r="F9" s="1351"/>
      <c r="G9" s="1351">
        <f t="shared" si="0"/>
        <v>-3919</v>
      </c>
      <c r="H9" s="1476">
        <f t="shared" si="1"/>
        <v>1682</v>
      </c>
      <c r="I9" s="1352"/>
    </row>
    <row r="10" spans="1:10" s="1353" customFormat="1" ht="18.75" customHeight="1">
      <c r="A10" s="1357" t="s">
        <v>9</v>
      </c>
      <c r="B10" s="1355">
        <v>13807</v>
      </c>
      <c r="C10" s="1355">
        <v>9028</v>
      </c>
      <c r="D10" s="1356">
        <v>4779</v>
      </c>
      <c r="E10" s="1456"/>
      <c r="F10" s="1351"/>
      <c r="G10" s="1351">
        <f t="shared" si="0"/>
        <v>-9028</v>
      </c>
      <c r="H10" s="1476">
        <f t="shared" si="1"/>
        <v>4779</v>
      </c>
      <c r="I10" s="1352"/>
    </row>
    <row r="11" spans="1:10" s="1353" customFormat="1" ht="18.75" customHeight="1">
      <c r="A11" s="1357" t="s">
        <v>10</v>
      </c>
      <c r="B11" s="1355">
        <v>16092</v>
      </c>
      <c r="C11" s="1355">
        <v>10266</v>
      </c>
      <c r="D11" s="1356">
        <v>5826</v>
      </c>
      <c r="E11" s="1456"/>
      <c r="F11" s="1351"/>
      <c r="G11" s="1351">
        <f t="shared" si="0"/>
        <v>-10266</v>
      </c>
      <c r="H11" s="1476">
        <f t="shared" si="1"/>
        <v>5826</v>
      </c>
      <c r="I11" s="1352"/>
    </row>
    <row r="12" spans="1:10" s="1353" customFormat="1" ht="18.75" customHeight="1">
      <c r="A12" s="1357" t="s">
        <v>11</v>
      </c>
      <c r="B12" s="1355">
        <v>16061</v>
      </c>
      <c r="C12" s="1355">
        <v>10467</v>
      </c>
      <c r="D12" s="1356">
        <v>5594</v>
      </c>
      <c r="E12" s="1456"/>
      <c r="F12" s="1351"/>
      <c r="G12" s="1351">
        <f t="shared" si="0"/>
        <v>-10467</v>
      </c>
      <c r="H12" s="1476">
        <f t="shared" si="1"/>
        <v>5594</v>
      </c>
      <c r="I12" s="1352"/>
    </row>
    <row r="13" spans="1:10" s="1353" customFormat="1" ht="18.75" customHeight="1">
      <c r="A13" s="1357" t="s">
        <v>12</v>
      </c>
      <c r="B13" s="1355">
        <v>13155</v>
      </c>
      <c r="C13" s="1355">
        <v>8840</v>
      </c>
      <c r="D13" s="1356">
        <v>4315</v>
      </c>
      <c r="E13" s="1456"/>
      <c r="F13" s="1351"/>
      <c r="G13" s="1351">
        <f t="shared" si="0"/>
        <v>-8840</v>
      </c>
      <c r="H13" s="1476">
        <f t="shared" si="1"/>
        <v>4315</v>
      </c>
      <c r="I13" s="1352"/>
    </row>
    <row r="14" spans="1:10" s="1353" customFormat="1" ht="18.75" customHeight="1">
      <c r="A14" s="1357" t="s">
        <v>13</v>
      </c>
      <c r="B14" s="1355">
        <v>14257</v>
      </c>
      <c r="C14" s="1355">
        <v>9710</v>
      </c>
      <c r="D14" s="1356">
        <v>4547</v>
      </c>
      <c r="E14" s="1456"/>
      <c r="F14" s="1351"/>
      <c r="G14" s="1351">
        <f t="shared" si="0"/>
        <v>-9710</v>
      </c>
      <c r="H14" s="1476">
        <f t="shared" si="1"/>
        <v>4547</v>
      </c>
      <c r="I14" s="1352"/>
    </row>
    <row r="15" spans="1:10" s="1353" customFormat="1" ht="18.75" customHeight="1">
      <c r="A15" s="1357" t="s">
        <v>14</v>
      </c>
      <c r="B15" s="1355">
        <v>10688</v>
      </c>
      <c r="C15" s="1355">
        <v>7480</v>
      </c>
      <c r="D15" s="1356">
        <v>3208</v>
      </c>
      <c r="E15" s="1456"/>
      <c r="F15" s="1351"/>
      <c r="G15" s="1351">
        <f t="shared" si="0"/>
        <v>-7480</v>
      </c>
      <c r="H15" s="1476">
        <f t="shared" si="1"/>
        <v>3208</v>
      </c>
      <c r="I15" s="1352"/>
    </row>
    <row r="16" spans="1:10" s="1353" customFormat="1" ht="18.75" customHeight="1">
      <c r="A16" s="1357" t="s">
        <v>245</v>
      </c>
      <c r="B16" s="1355">
        <v>7896</v>
      </c>
      <c r="C16" s="1355">
        <v>5481</v>
      </c>
      <c r="D16" s="1356">
        <v>2415</v>
      </c>
      <c r="E16" s="1456"/>
      <c r="F16" s="1358"/>
      <c r="G16" s="1351">
        <f t="shared" si="0"/>
        <v>-5481</v>
      </c>
      <c r="H16" s="1476">
        <f t="shared" si="1"/>
        <v>2415</v>
      </c>
      <c r="I16" s="1352"/>
    </row>
    <row r="17" spans="1:13" s="92" customFormat="1" ht="11.25" customHeight="1">
      <c r="B17" s="836"/>
      <c r="C17" s="341"/>
      <c r="D17" s="342"/>
      <c r="E17" s="1038"/>
      <c r="F17" s="1038"/>
      <c r="G17" s="10"/>
      <c r="H17" s="17"/>
      <c r="I17" s="11"/>
      <c r="J17" s="71"/>
    </row>
    <row r="18" spans="1:13" s="92" customFormat="1" ht="11.25" customHeight="1">
      <c r="E18" s="71"/>
      <c r="F18" s="71"/>
      <c r="G18" s="38"/>
      <c r="H18" s="38"/>
      <c r="I18" s="38"/>
      <c r="J18" s="38"/>
      <c r="K18" s="152"/>
      <c r="L18" s="152"/>
      <c r="M18" s="152"/>
    </row>
    <row r="19" spans="1:13" s="92" customFormat="1" ht="29.25" customHeight="1" thickBot="1">
      <c r="A19" s="1857" t="s">
        <v>1209</v>
      </c>
      <c r="B19" s="1857"/>
      <c r="C19" s="1857"/>
      <c r="D19" s="1857"/>
      <c r="E19" s="1857"/>
      <c r="F19" s="1857"/>
      <c r="G19" s="81"/>
      <c r="H19" s="81"/>
      <c r="I19" s="81"/>
      <c r="J19" s="81"/>
      <c r="K19" s="152"/>
      <c r="L19" s="152"/>
      <c r="M19" s="152"/>
    </row>
    <row r="20" spans="1:13" s="92" customFormat="1" ht="20.100000000000001" customHeight="1" thickTop="1">
      <c r="E20" s="71"/>
      <c r="F20" s="71"/>
      <c r="G20" s="81"/>
      <c r="H20" s="81"/>
      <c r="I20" s="81"/>
      <c r="J20" s="81"/>
      <c r="K20" s="152"/>
      <c r="L20" s="152"/>
      <c r="M20" s="152"/>
    </row>
    <row r="21" spans="1:13" s="92" customFormat="1" ht="20.100000000000001" customHeight="1">
      <c r="E21" s="71"/>
      <c r="F21" s="71"/>
      <c r="G21" s="38"/>
      <c r="H21" s="11"/>
      <c r="I21" s="11"/>
      <c r="J21" s="71"/>
    </row>
    <row r="22" spans="1:13" s="92" customFormat="1" ht="20.100000000000001" customHeight="1">
      <c r="E22" s="71"/>
      <c r="F22" s="71"/>
      <c r="G22" s="38"/>
      <c r="H22" s="11"/>
      <c r="I22" s="11"/>
      <c r="J22" s="71"/>
    </row>
    <row r="23" spans="1:13" s="92" customFormat="1" ht="20.100000000000001" customHeight="1">
      <c r="E23" s="71"/>
      <c r="F23" s="71"/>
      <c r="G23" s="38"/>
      <c r="H23" s="11"/>
      <c r="I23" s="11"/>
      <c r="J23" s="71"/>
    </row>
    <row r="24" spans="1:13" s="92" customFormat="1" ht="20.100000000000001" customHeight="1">
      <c r="E24" s="71"/>
      <c r="F24" s="71"/>
      <c r="G24" s="38"/>
      <c r="H24" s="11"/>
      <c r="I24" s="11"/>
      <c r="J24" s="71"/>
    </row>
    <row r="25" spans="1:13" s="92" customFormat="1" ht="20.100000000000001" customHeight="1">
      <c r="E25" s="71"/>
      <c r="F25" s="71"/>
      <c r="G25" s="38"/>
      <c r="H25" s="11"/>
      <c r="I25" s="11"/>
      <c r="J25" s="71"/>
    </row>
    <row r="26" spans="1:13" s="92" customFormat="1" ht="20.100000000000001" customHeight="1">
      <c r="E26" s="71"/>
      <c r="F26" s="71"/>
      <c r="G26" s="38"/>
      <c r="H26" s="11"/>
      <c r="I26" s="11"/>
      <c r="J26" s="71"/>
    </row>
    <row r="27" spans="1:13" s="92" customFormat="1" ht="20.100000000000001" customHeight="1">
      <c r="E27" s="71"/>
      <c r="F27" s="71"/>
      <c r="G27" s="38"/>
      <c r="H27" s="11"/>
      <c r="I27" s="11"/>
      <c r="J27" s="71"/>
    </row>
    <row r="28" spans="1:13" s="92" customFormat="1" ht="20.100000000000001" customHeight="1">
      <c r="E28" s="71"/>
      <c r="F28" s="71"/>
      <c r="G28" s="38"/>
      <c r="H28" s="11"/>
      <c r="I28" s="11"/>
      <c r="J28" s="71"/>
    </row>
    <row r="29" spans="1:13" s="92" customFormat="1" ht="20.100000000000001" customHeight="1">
      <c r="E29" s="71"/>
      <c r="F29" s="71"/>
      <c r="G29" s="38"/>
      <c r="H29" s="11"/>
      <c r="I29" s="11"/>
      <c r="J29" s="71"/>
    </row>
    <row r="30" spans="1:13" s="92" customFormat="1" ht="20.100000000000001" customHeight="1">
      <c r="E30" s="71"/>
      <c r="F30" s="71"/>
      <c r="G30" s="38"/>
      <c r="H30" s="11"/>
      <c r="I30" s="11"/>
      <c r="J30" s="71"/>
    </row>
    <row r="31" spans="1:13" s="92" customFormat="1" ht="20.100000000000001" customHeight="1">
      <c r="E31" s="71"/>
      <c r="F31" s="71"/>
      <c r="G31" s="38"/>
      <c r="H31" s="11"/>
      <c r="I31" s="11"/>
      <c r="J31" s="71"/>
    </row>
    <row r="32" spans="1:13" s="92" customFormat="1" ht="20.100000000000001" customHeight="1">
      <c r="E32" s="71"/>
      <c r="F32" s="71"/>
      <c r="G32" s="38"/>
      <c r="H32" s="11"/>
      <c r="I32" s="11"/>
      <c r="J32" s="71"/>
    </row>
    <row r="33" spans="1:10" s="92" customFormat="1" ht="20.100000000000001" customHeight="1">
      <c r="E33" s="71"/>
      <c r="F33" s="71"/>
      <c r="G33" s="38"/>
      <c r="H33" s="11"/>
      <c r="I33" s="11"/>
      <c r="J33" s="71"/>
    </row>
    <row r="34" spans="1:10" s="92" customFormat="1" ht="20.100000000000001" customHeight="1">
      <c r="A34" s="343" t="s">
        <v>120</v>
      </c>
      <c r="E34" s="71"/>
      <c r="F34" s="71"/>
      <c r="G34" s="38"/>
      <c r="H34" s="11"/>
      <c r="I34" s="11"/>
      <c r="J34" s="71"/>
    </row>
    <row r="35" spans="1:10" s="92" customFormat="1" ht="20.100000000000001" customHeight="1">
      <c r="E35" s="71"/>
      <c r="F35" s="71"/>
      <c r="G35" s="38"/>
      <c r="H35" s="11"/>
      <c r="I35" s="11"/>
      <c r="J35" s="71"/>
    </row>
    <row r="36" spans="1:10" s="92" customFormat="1" ht="20.100000000000001" customHeight="1">
      <c r="E36" s="71"/>
      <c r="F36" s="71"/>
      <c r="G36" s="38"/>
      <c r="H36" s="11"/>
      <c r="I36" s="11"/>
      <c r="J36" s="71"/>
    </row>
    <row r="37" spans="1:10" s="92" customFormat="1" ht="20.100000000000001" customHeight="1">
      <c r="E37" s="71"/>
      <c r="F37" s="71"/>
      <c r="G37" s="38"/>
      <c r="H37" s="11"/>
      <c r="I37" s="11"/>
      <c r="J37" s="71"/>
    </row>
    <row r="38" spans="1:10" s="92" customFormat="1" ht="20.100000000000001" customHeight="1">
      <c r="E38" s="71"/>
      <c r="F38" s="71"/>
      <c r="G38" s="38"/>
      <c r="H38" s="11"/>
      <c r="I38" s="11"/>
      <c r="J38" s="71"/>
    </row>
    <row r="39" spans="1:10" s="92" customFormat="1" ht="20.100000000000001" customHeight="1">
      <c r="E39" s="71"/>
      <c r="F39" s="71"/>
      <c r="G39" s="38"/>
      <c r="H39" s="11"/>
      <c r="I39" s="11"/>
      <c r="J39" s="71"/>
    </row>
    <row r="40" spans="1:10" s="92" customFormat="1" ht="20.100000000000001" customHeight="1">
      <c r="E40" s="71"/>
      <c r="F40" s="71"/>
      <c r="G40" s="38"/>
      <c r="H40" s="11"/>
      <c r="I40" s="11"/>
      <c r="J40" s="71"/>
    </row>
    <row r="41" spans="1:10" s="92" customFormat="1" ht="20.100000000000001" customHeight="1">
      <c r="E41" s="71"/>
      <c r="F41" s="71"/>
      <c r="G41" s="38"/>
      <c r="H41" s="11"/>
      <c r="I41" s="11"/>
      <c r="J41" s="71"/>
    </row>
    <row r="42" spans="1:10" s="92" customFormat="1" ht="20.100000000000001" customHeight="1">
      <c r="E42" s="71"/>
      <c r="F42" s="71"/>
      <c r="G42" s="38"/>
      <c r="H42" s="11"/>
      <c r="I42" s="11"/>
      <c r="J42" s="71"/>
    </row>
    <row r="43" spans="1:10" s="92" customFormat="1" ht="20.100000000000001" customHeight="1">
      <c r="E43" s="71"/>
      <c r="F43" s="71"/>
      <c r="G43" s="38"/>
      <c r="H43" s="11"/>
      <c r="I43" s="11"/>
      <c r="J43" s="71"/>
    </row>
    <row r="44" spans="1:10" s="92" customFormat="1" ht="20.100000000000001" customHeight="1">
      <c r="E44" s="71"/>
      <c r="F44" s="71"/>
      <c r="G44" s="38"/>
      <c r="H44" s="11"/>
      <c r="I44" s="11"/>
      <c r="J44" s="71"/>
    </row>
    <row r="45" spans="1:10" s="92" customFormat="1" ht="20.100000000000001" customHeight="1">
      <c r="E45" s="71"/>
      <c r="F45" s="71"/>
      <c r="G45" s="38"/>
      <c r="H45" s="11"/>
      <c r="I45" s="11"/>
      <c r="J45" s="71"/>
    </row>
    <row r="46" spans="1:10" s="92" customFormat="1" ht="20.100000000000001" customHeight="1">
      <c r="E46" s="71"/>
      <c r="F46" s="71"/>
      <c r="G46" s="38"/>
      <c r="H46" s="11"/>
      <c r="I46" s="11"/>
      <c r="J46" s="71"/>
    </row>
    <row r="47" spans="1:10" s="92" customFormat="1" ht="20.100000000000001" customHeight="1">
      <c r="E47" s="71"/>
      <c r="F47" s="71"/>
      <c r="G47" s="38"/>
      <c r="H47" s="11"/>
      <c r="I47" s="11"/>
      <c r="J47" s="71"/>
    </row>
    <row r="48" spans="1:10" s="92" customFormat="1" ht="20.100000000000001" customHeight="1">
      <c r="E48" s="71"/>
      <c r="F48" s="71"/>
      <c r="G48" s="38"/>
      <c r="H48" s="11"/>
      <c r="I48" s="11"/>
      <c r="J48" s="71"/>
    </row>
    <row r="49" spans="5:10" s="92" customFormat="1" ht="20.100000000000001" customHeight="1">
      <c r="E49" s="71"/>
      <c r="F49" s="71"/>
      <c r="G49" s="38"/>
      <c r="H49" s="11"/>
      <c r="I49" s="11"/>
      <c r="J49" s="71"/>
    </row>
    <row r="50" spans="5:10" s="92" customFormat="1" ht="20.100000000000001" customHeight="1">
      <c r="E50" s="71"/>
      <c r="F50" s="71"/>
      <c r="G50" s="38"/>
      <c r="H50" s="11"/>
      <c r="I50" s="11"/>
      <c r="J50" s="71"/>
    </row>
    <row r="51" spans="5:10" s="92" customFormat="1" ht="20.100000000000001" customHeight="1">
      <c r="E51" s="71"/>
      <c r="F51" s="71"/>
      <c r="G51" s="38"/>
      <c r="H51" s="11"/>
      <c r="I51" s="11"/>
      <c r="J51" s="71"/>
    </row>
    <row r="52" spans="5:10" s="92" customFormat="1" ht="20.100000000000001" customHeight="1">
      <c r="E52" s="71"/>
      <c r="F52" s="71"/>
      <c r="G52" s="38"/>
      <c r="H52" s="11"/>
      <c r="I52" s="11"/>
      <c r="J52" s="71"/>
    </row>
    <row r="53" spans="5:10" s="92" customFormat="1" ht="20.100000000000001" customHeight="1">
      <c r="E53" s="71"/>
      <c r="F53" s="71"/>
      <c r="G53" s="38"/>
      <c r="H53" s="11"/>
      <c r="I53" s="11"/>
      <c r="J53" s="71"/>
    </row>
    <row r="54" spans="5:10" s="92" customFormat="1" ht="20.100000000000001" customHeight="1">
      <c r="E54" s="71"/>
      <c r="F54" s="71"/>
      <c r="G54" s="38"/>
      <c r="H54" s="11"/>
      <c r="I54" s="11"/>
      <c r="J54" s="71"/>
    </row>
    <row r="55" spans="5:10" s="92" customFormat="1" ht="20.100000000000001" customHeight="1">
      <c r="E55" s="71"/>
      <c r="F55" s="71"/>
      <c r="G55" s="38"/>
      <c r="H55" s="11"/>
      <c r="I55" s="11"/>
      <c r="J55" s="71"/>
    </row>
    <row r="56" spans="5:10" s="92" customFormat="1" ht="20.100000000000001" customHeight="1">
      <c r="E56" s="71"/>
      <c r="F56" s="71"/>
      <c r="G56" s="38"/>
      <c r="H56" s="11"/>
      <c r="I56" s="11"/>
      <c r="J56" s="71"/>
    </row>
    <row r="57" spans="5:10" s="92" customFormat="1" ht="20.100000000000001" customHeight="1">
      <c r="E57" s="71"/>
      <c r="F57" s="71"/>
      <c r="G57" s="38"/>
      <c r="H57" s="11"/>
      <c r="I57" s="11"/>
      <c r="J57" s="71"/>
    </row>
    <row r="58" spans="5:10" s="92" customFormat="1" ht="20.100000000000001" customHeight="1">
      <c r="E58" s="71"/>
      <c r="F58" s="71"/>
      <c r="G58" s="38"/>
      <c r="H58" s="11"/>
      <c r="I58" s="11"/>
      <c r="J58" s="71"/>
    </row>
    <row r="59" spans="5:10" s="92" customFormat="1" ht="20.100000000000001" customHeight="1">
      <c r="E59" s="71"/>
      <c r="F59" s="71"/>
      <c r="G59" s="38"/>
      <c r="H59" s="11"/>
      <c r="I59" s="11"/>
      <c r="J59" s="71"/>
    </row>
    <row r="60" spans="5:10" s="92" customFormat="1" ht="20.100000000000001" customHeight="1">
      <c r="E60" s="71"/>
      <c r="F60" s="71"/>
      <c r="G60" s="38"/>
      <c r="H60" s="11"/>
      <c r="I60" s="11"/>
      <c r="J60" s="71"/>
    </row>
    <row r="61" spans="5:10" s="92" customFormat="1" ht="20.100000000000001" customHeight="1">
      <c r="E61" s="71"/>
      <c r="F61" s="71"/>
      <c r="G61" s="38"/>
      <c r="H61" s="11"/>
      <c r="I61" s="11"/>
      <c r="J61" s="71"/>
    </row>
    <row r="62" spans="5:10" s="92" customFormat="1" ht="20.100000000000001" customHeight="1">
      <c r="E62" s="71"/>
      <c r="F62" s="71"/>
      <c r="G62" s="38"/>
      <c r="H62" s="11"/>
      <c r="I62" s="11"/>
      <c r="J62" s="71"/>
    </row>
    <row r="63" spans="5:10" s="92" customFormat="1" ht="20.100000000000001" customHeight="1">
      <c r="E63" s="71"/>
      <c r="F63" s="71"/>
      <c r="G63" s="38"/>
      <c r="H63" s="11"/>
      <c r="I63" s="11"/>
      <c r="J63" s="71"/>
    </row>
    <row r="64" spans="5:10" s="92" customFormat="1" ht="20.100000000000001" customHeight="1">
      <c r="E64" s="71"/>
      <c r="F64" s="71"/>
      <c r="G64" s="38"/>
      <c r="H64" s="11"/>
      <c r="I64" s="11"/>
      <c r="J64" s="71"/>
    </row>
    <row r="65" spans="5:10" s="92" customFormat="1" ht="20.100000000000001" customHeight="1">
      <c r="E65" s="71"/>
      <c r="F65" s="71"/>
      <c r="G65" s="38"/>
      <c r="H65" s="11"/>
      <c r="I65" s="11"/>
      <c r="J65" s="71"/>
    </row>
    <row r="66" spans="5:10" s="92" customFormat="1" ht="20.100000000000001" customHeight="1">
      <c r="E66" s="71"/>
      <c r="F66" s="71"/>
      <c r="G66" s="38"/>
      <c r="H66" s="11"/>
      <c r="I66" s="11"/>
      <c r="J66" s="71"/>
    </row>
    <row r="67" spans="5:10" s="92" customFormat="1" ht="20.100000000000001" customHeight="1">
      <c r="E67" s="71"/>
      <c r="F67" s="71"/>
      <c r="G67" s="38"/>
      <c r="H67" s="11"/>
      <c r="I67" s="11"/>
      <c r="J67" s="71"/>
    </row>
    <row r="68" spans="5:10" s="92" customFormat="1" ht="20.100000000000001" customHeight="1">
      <c r="E68" s="71"/>
      <c r="F68" s="71"/>
      <c r="G68" s="38"/>
      <c r="H68" s="11"/>
      <c r="I68" s="11"/>
      <c r="J68" s="71"/>
    </row>
    <row r="69" spans="5:10" s="92" customFormat="1" ht="20.100000000000001" customHeight="1">
      <c r="E69" s="71"/>
      <c r="F69" s="71"/>
      <c r="G69" s="38"/>
      <c r="H69" s="11"/>
      <c r="I69" s="11"/>
      <c r="J69" s="71"/>
    </row>
    <row r="70" spans="5:10" s="92" customFormat="1" ht="20.100000000000001" customHeight="1">
      <c r="E70" s="71"/>
      <c r="F70" s="71"/>
      <c r="G70" s="38"/>
      <c r="H70" s="11"/>
      <c r="I70" s="11"/>
      <c r="J70" s="71"/>
    </row>
    <row r="71" spans="5:10" s="92" customFormat="1" ht="20.100000000000001" customHeight="1">
      <c r="E71" s="71"/>
      <c r="F71" s="71"/>
      <c r="G71" s="38"/>
      <c r="H71" s="11"/>
      <c r="I71" s="11"/>
      <c r="J71" s="71"/>
    </row>
    <row r="72" spans="5:10" s="92" customFormat="1" ht="20.100000000000001" customHeight="1">
      <c r="E72" s="71"/>
      <c r="F72" s="71"/>
      <c r="G72" s="38"/>
      <c r="H72" s="11"/>
      <c r="I72" s="11"/>
      <c r="J72" s="71"/>
    </row>
    <row r="73" spans="5:10" s="92" customFormat="1" ht="20.100000000000001" customHeight="1">
      <c r="E73" s="71"/>
      <c r="F73" s="71"/>
      <c r="G73" s="38"/>
      <c r="H73" s="11"/>
      <c r="I73" s="11"/>
      <c r="J73" s="71"/>
    </row>
    <row r="74" spans="5:10" s="92" customFormat="1" ht="20.100000000000001" customHeight="1">
      <c r="E74" s="71"/>
      <c r="F74" s="71"/>
      <c r="G74" s="38"/>
      <c r="H74" s="11"/>
      <c r="I74" s="11"/>
      <c r="J74" s="71"/>
    </row>
    <row r="75" spans="5:10" s="92" customFormat="1" ht="20.100000000000001" customHeight="1">
      <c r="E75" s="71"/>
      <c r="F75" s="71"/>
      <c r="G75" s="38"/>
      <c r="H75" s="11"/>
      <c r="I75" s="11"/>
      <c r="J75" s="71"/>
    </row>
    <row r="76" spans="5:10" s="92" customFormat="1" ht="20.100000000000001" customHeight="1">
      <c r="E76" s="71"/>
      <c r="F76" s="71"/>
      <c r="G76" s="38"/>
      <c r="H76" s="11"/>
      <c r="I76" s="11"/>
      <c r="J76" s="71"/>
    </row>
    <row r="77" spans="5:10" s="92" customFormat="1" ht="20.100000000000001" customHeight="1">
      <c r="E77" s="71"/>
      <c r="F77" s="71"/>
      <c r="G77" s="38"/>
      <c r="H77" s="11"/>
      <c r="I77" s="11"/>
      <c r="J77" s="71"/>
    </row>
    <row r="78" spans="5:10" s="92" customFormat="1" ht="20.100000000000001" customHeight="1">
      <c r="E78" s="71"/>
      <c r="F78" s="71"/>
      <c r="G78" s="38"/>
      <c r="H78" s="11"/>
      <c r="I78" s="11"/>
      <c r="J78" s="71"/>
    </row>
    <row r="79" spans="5:10" s="92" customFormat="1" ht="20.100000000000001" customHeight="1">
      <c r="E79" s="71"/>
      <c r="F79" s="71"/>
      <c r="G79" s="38"/>
      <c r="H79" s="11"/>
      <c r="I79" s="11"/>
      <c r="J79" s="71"/>
    </row>
    <row r="80" spans="5:10" s="92" customFormat="1" ht="20.100000000000001" customHeight="1">
      <c r="E80" s="71"/>
      <c r="F80" s="71"/>
      <c r="G80" s="38"/>
      <c r="H80" s="11"/>
      <c r="I80" s="11"/>
      <c r="J80" s="71"/>
    </row>
    <row r="81" spans="5:10" s="92" customFormat="1" ht="20.100000000000001" customHeight="1">
      <c r="E81" s="71"/>
      <c r="F81" s="71"/>
      <c r="G81" s="38"/>
      <c r="H81" s="11"/>
      <c r="I81" s="11"/>
      <c r="J81" s="71"/>
    </row>
    <row r="82" spans="5:10" s="92" customFormat="1" ht="20.100000000000001" customHeight="1">
      <c r="E82" s="71"/>
      <c r="F82" s="71"/>
      <c r="G82" s="38"/>
      <c r="H82" s="11"/>
      <c r="I82" s="11"/>
      <c r="J82" s="71"/>
    </row>
    <row r="83" spans="5:10" s="92" customFormat="1" ht="20.100000000000001" customHeight="1">
      <c r="E83" s="71"/>
      <c r="F83" s="71"/>
      <c r="G83" s="38"/>
      <c r="H83" s="11"/>
      <c r="I83" s="11"/>
      <c r="J83" s="71"/>
    </row>
    <row r="84" spans="5:10" s="92" customFormat="1" ht="20.100000000000001" customHeight="1">
      <c r="E84" s="71"/>
      <c r="F84" s="71"/>
      <c r="G84" s="38"/>
      <c r="H84" s="11"/>
      <c r="I84" s="11"/>
      <c r="J84" s="71"/>
    </row>
    <row r="85" spans="5:10" s="92" customFormat="1" ht="20.100000000000001" customHeight="1">
      <c r="E85" s="71"/>
      <c r="F85" s="71"/>
      <c r="G85" s="38"/>
      <c r="H85" s="11"/>
      <c r="I85" s="11"/>
      <c r="J85" s="71"/>
    </row>
    <row r="86" spans="5:10" s="92" customFormat="1" ht="20.100000000000001" customHeight="1">
      <c r="E86" s="71"/>
      <c r="F86" s="71"/>
      <c r="G86" s="38"/>
      <c r="H86" s="11"/>
      <c r="I86" s="11"/>
      <c r="J86" s="71"/>
    </row>
    <row r="87" spans="5:10" s="92" customFormat="1" ht="20.100000000000001" customHeight="1">
      <c r="E87" s="71"/>
      <c r="F87" s="71"/>
      <c r="G87" s="38"/>
      <c r="H87" s="11"/>
      <c r="I87" s="11"/>
      <c r="J87" s="71"/>
    </row>
    <row r="88" spans="5:10" s="92" customFormat="1" ht="20.100000000000001" customHeight="1">
      <c r="E88" s="71"/>
      <c r="F88" s="71"/>
      <c r="G88" s="38"/>
      <c r="H88" s="11"/>
      <c r="I88" s="11"/>
      <c r="J88" s="71"/>
    </row>
    <row r="89" spans="5:10" s="92" customFormat="1" ht="20.100000000000001" customHeight="1">
      <c r="E89" s="71"/>
      <c r="F89" s="71"/>
      <c r="G89" s="38"/>
      <c r="H89" s="11"/>
      <c r="I89" s="11"/>
      <c r="J89" s="71"/>
    </row>
    <row r="90" spans="5:10" s="92" customFormat="1" ht="20.100000000000001" customHeight="1">
      <c r="E90" s="71"/>
      <c r="F90" s="71"/>
      <c r="G90" s="38"/>
      <c r="H90" s="11"/>
      <c r="I90" s="11"/>
      <c r="J90" s="71"/>
    </row>
    <row r="91" spans="5:10" s="92" customFormat="1" ht="20.100000000000001" customHeight="1">
      <c r="E91" s="71"/>
      <c r="F91" s="71"/>
      <c r="G91" s="38"/>
      <c r="H91" s="11"/>
      <c r="I91" s="11"/>
      <c r="J91" s="71"/>
    </row>
    <row r="92" spans="5:10" s="92" customFormat="1" ht="20.100000000000001" customHeight="1">
      <c r="E92" s="71"/>
      <c r="F92" s="71"/>
      <c r="G92" s="38"/>
      <c r="H92" s="11"/>
      <c r="I92" s="11"/>
      <c r="J92" s="71"/>
    </row>
    <row r="93" spans="5:10" s="92" customFormat="1" ht="20.100000000000001" customHeight="1">
      <c r="E93" s="71"/>
      <c r="F93" s="71"/>
      <c r="G93" s="38"/>
      <c r="H93" s="11"/>
      <c r="I93" s="11"/>
      <c r="J93" s="71"/>
    </row>
    <row r="94" spans="5:10" s="92" customFormat="1" ht="20.100000000000001" customHeight="1">
      <c r="E94" s="71"/>
      <c r="F94" s="71"/>
      <c r="G94" s="38"/>
      <c r="H94" s="11"/>
      <c r="I94" s="11"/>
      <c r="J94" s="71"/>
    </row>
    <row r="95" spans="5:10" s="92" customFormat="1" ht="20.100000000000001" customHeight="1">
      <c r="E95" s="71"/>
      <c r="F95" s="71"/>
      <c r="G95" s="38"/>
      <c r="H95" s="11"/>
      <c r="I95" s="11"/>
      <c r="J95" s="71"/>
    </row>
    <row r="96" spans="5:10" s="92" customFormat="1" ht="20.100000000000001" customHeight="1">
      <c r="E96" s="71"/>
      <c r="F96" s="71"/>
      <c r="G96" s="38"/>
      <c r="H96" s="11"/>
      <c r="I96" s="11"/>
      <c r="J96" s="71"/>
    </row>
    <row r="97" spans="5:10" s="92" customFormat="1" ht="20.100000000000001" customHeight="1">
      <c r="E97" s="71"/>
      <c r="F97" s="71"/>
      <c r="G97" s="38"/>
      <c r="H97" s="11"/>
      <c r="I97" s="11"/>
      <c r="J97" s="71"/>
    </row>
    <row r="98" spans="5:10" s="92" customFormat="1" ht="20.100000000000001" customHeight="1">
      <c r="E98" s="71"/>
      <c r="F98" s="71"/>
      <c r="G98" s="38"/>
      <c r="H98" s="11"/>
      <c r="I98" s="11"/>
      <c r="J98" s="71"/>
    </row>
    <row r="99" spans="5:10" s="92" customFormat="1" ht="20.100000000000001" customHeight="1">
      <c r="E99" s="71"/>
      <c r="F99" s="71"/>
      <c r="G99" s="38"/>
      <c r="H99" s="11"/>
      <c r="I99" s="11"/>
      <c r="J99" s="71"/>
    </row>
    <row r="100" spans="5:10" s="92" customFormat="1" ht="20.100000000000001" customHeight="1">
      <c r="E100" s="71"/>
      <c r="F100" s="71"/>
      <c r="G100" s="38"/>
      <c r="H100" s="11"/>
      <c r="I100" s="11"/>
      <c r="J100" s="71"/>
    </row>
    <row r="101" spans="5:10" s="92" customFormat="1" ht="20.100000000000001" customHeight="1">
      <c r="E101" s="71"/>
      <c r="F101" s="71"/>
      <c r="G101" s="38"/>
      <c r="H101" s="11"/>
      <c r="I101" s="11"/>
      <c r="J101" s="71"/>
    </row>
    <row r="102" spans="5:10" s="92" customFormat="1" ht="20.100000000000001" customHeight="1">
      <c r="E102" s="71"/>
      <c r="F102" s="71"/>
      <c r="G102" s="38"/>
      <c r="H102" s="11"/>
      <c r="I102" s="11"/>
      <c r="J102" s="71"/>
    </row>
    <row r="103" spans="5:10" s="92" customFormat="1" ht="20.100000000000001" customHeight="1">
      <c r="E103" s="71"/>
      <c r="F103" s="71"/>
      <c r="G103" s="38"/>
      <c r="H103" s="11"/>
      <c r="I103" s="11"/>
      <c r="J103" s="71"/>
    </row>
    <row r="104" spans="5:10" s="92" customFormat="1" ht="20.100000000000001" customHeight="1">
      <c r="E104" s="71"/>
      <c r="F104" s="71"/>
      <c r="G104" s="38"/>
      <c r="H104" s="11"/>
      <c r="I104" s="11"/>
      <c r="J104" s="71"/>
    </row>
    <row r="105" spans="5:10" s="92" customFormat="1" ht="20.100000000000001" customHeight="1">
      <c r="E105" s="71"/>
      <c r="F105" s="71"/>
      <c r="G105" s="38"/>
      <c r="H105" s="11"/>
      <c r="I105" s="11"/>
      <c r="J105" s="71"/>
    </row>
    <row r="106" spans="5:10" s="92" customFormat="1" ht="20.100000000000001" customHeight="1">
      <c r="E106" s="71"/>
      <c r="F106" s="71"/>
      <c r="G106" s="38"/>
      <c r="H106" s="11"/>
      <c r="I106" s="11"/>
      <c r="J106" s="71"/>
    </row>
    <row r="107" spans="5:10" s="92" customFormat="1" ht="20.100000000000001" customHeight="1">
      <c r="E107" s="71"/>
      <c r="F107" s="71"/>
      <c r="G107" s="38"/>
      <c r="H107" s="11"/>
      <c r="I107" s="11"/>
      <c r="J107" s="71"/>
    </row>
    <row r="108" spans="5:10" s="92" customFormat="1" ht="20.100000000000001" customHeight="1">
      <c r="E108" s="71"/>
      <c r="F108" s="71"/>
      <c r="G108" s="38"/>
      <c r="H108" s="11"/>
      <c r="I108" s="11"/>
      <c r="J108" s="71"/>
    </row>
    <row r="109" spans="5:10" s="92" customFormat="1" ht="20.100000000000001" customHeight="1">
      <c r="E109" s="71"/>
      <c r="F109" s="71"/>
      <c r="G109" s="38"/>
      <c r="H109" s="11"/>
      <c r="I109" s="11"/>
      <c r="J109" s="71"/>
    </row>
    <row r="110" spans="5:10" s="92" customFormat="1" ht="20.100000000000001" customHeight="1">
      <c r="E110" s="71"/>
      <c r="F110" s="71"/>
      <c r="G110" s="38"/>
      <c r="H110" s="11"/>
      <c r="I110" s="11"/>
      <c r="J110" s="71"/>
    </row>
    <row r="111" spans="5:10" s="92" customFormat="1" ht="20.100000000000001" customHeight="1">
      <c r="E111" s="71"/>
      <c r="F111" s="71"/>
      <c r="G111" s="38"/>
      <c r="H111" s="11"/>
      <c r="I111" s="11"/>
      <c r="J111" s="71"/>
    </row>
    <row r="112" spans="5:10" s="92" customFormat="1" ht="20.100000000000001" customHeight="1">
      <c r="E112" s="71"/>
      <c r="F112" s="71"/>
      <c r="G112" s="38"/>
      <c r="H112" s="11"/>
      <c r="I112" s="11"/>
      <c r="J112" s="71"/>
    </row>
    <row r="113" spans="5:10" s="92" customFormat="1" ht="20.100000000000001" customHeight="1">
      <c r="E113" s="71"/>
      <c r="F113" s="71"/>
      <c r="G113" s="38"/>
      <c r="H113" s="11"/>
      <c r="I113" s="11"/>
      <c r="J113" s="71"/>
    </row>
    <row r="114" spans="5:10" s="92" customFormat="1" ht="20.100000000000001" customHeight="1">
      <c r="E114" s="71"/>
      <c r="F114" s="71"/>
      <c r="G114" s="38"/>
      <c r="H114" s="11"/>
      <c r="I114" s="11"/>
      <c r="J114" s="71"/>
    </row>
    <row r="115" spans="5:10" s="92" customFormat="1" ht="20.100000000000001" customHeight="1">
      <c r="E115" s="71"/>
      <c r="F115" s="71"/>
      <c r="G115" s="38"/>
      <c r="H115" s="11"/>
      <c r="I115" s="11"/>
      <c r="J115" s="71"/>
    </row>
    <row r="116" spans="5:10" s="92" customFormat="1" ht="20.100000000000001" customHeight="1">
      <c r="E116" s="71"/>
      <c r="F116" s="71"/>
      <c r="G116" s="38"/>
      <c r="H116" s="11"/>
      <c r="I116" s="11"/>
      <c r="J116" s="71"/>
    </row>
    <row r="117" spans="5:10" s="92" customFormat="1" ht="20.100000000000001" customHeight="1">
      <c r="E117" s="71"/>
      <c r="F117" s="71"/>
      <c r="G117" s="38"/>
      <c r="H117" s="11"/>
      <c r="I117" s="11"/>
      <c r="J117" s="71"/>
    </row>
    <row r="118" spans="5:10" s="92" customFormat="1" ht="20.100000000000001" customHeight="1">
      <c r="E118" s="71"/>
      <c r="F118" s="71"/>
      <c r="G118" s="38"/>
      <c r="H118" s="11"/>
      <c r="I118" s="11"/>
      <c r="J118" s="71"/>
    </row>
    <row r="119" spans="5:10" s="92" customFormat="1" ht="20.100000000000001" customHeight="1">
      <c r="E119" s="71"/>
      <c r="F119" s="71"/>
      <c r="G119" s="38"/>
      <c r="H119" s="11"/>
      <c r="I119" s="11"/>
      <c r="J119" s="71"/>
    </row>
    <row r="120" spans="5:10" s="92" customFormat="1" ht="20.100000000000001" customHeight="1">
      <c r="E120" s="71"/>
      <c r="F120" s="71"/>
      <c r="G120" s="38"/>
      <c r="H120" s="11"/>
      <c r="I120" s="11"/>
      <c r="J120" s="71"/>
    </row>
    <row r="121" spans="5:10" s="92" customFormat="1" ht="20.100000000000001" customHeight="1">
      <c r="E121" s="71"/>
      <c r="F121" s="71"/>
      <c r="G121" s="38"/>
      <c r="H121" s="11"/>
      <c r="I121" s="11"/>
      <c r="J121" s="71"/>
    </row>
    <row r="122" spans="5:10" s="92" customFormat="1" ht="20.100000000000001" customHeight="1">
      <c r="E122" s="71"/>
      <c r="F122" s="71"/>
      <c r="G122" s="38"/>
      <c r="H122" s="11"/>
      <c r="I122" s="11"/>
      <c r="J122" s="71"/>
    </row>
    <row r="123" spans="5:10" s="92" customFormat="1" ht="20.100000000000001" customHeight="1">
      <c r="E123" s="71"/>
      <c r="F123" s="71"/>
      <c r="G123" s="38"/>
      <c r="H123" s="11"/>
      <c r="I123" s="11"/>
      <c r="J123" s="71"/>
    </row>
    <row r="124" spans="5:10" s="92" customFormat="1" ht="20.100000000000001" customHeight="1">
      <c r="E124" s="71"/>
      <c r="F124" s="71"/>
      <c r="G124" s="38"/>
      <c r="H124" s="11"/>
      <c r="I124" s="11"/>
      <c r="J124" s="71"/>
    </row>
    <row r="125" spans="5:10" s="92" customFormat="1" ht="20.100000000000001" customHeight="1">
      <c r="E125" s="71"/>
      <c r="F125" s="71"/>
      <c r="G125" s="38"/>
      <c r="H125" s="11"/>
      <c r="I125" s="11"/>
      <c r="J125" s="71"/>
    </row>
    <row r="126" spans="5:10" s="92" customFormat="1" ht="20.100000000000001" customHeight="1">
      <c r="E126" s="71"/>
      <c r="F126" s="71"/>
      <c r="G126" s="38"/>
      <c r="H126" s="11"/>
      <c r="I126" s="11"/>
      <c r="J126" s="71"/>
    </row>
    <row r="127" spans="5:10" s="92" customFormat="1" ht="20.100000000000001" customHeight="1">
      <c r="E127" s="71"/>
      <c r="F127" s="71"/>
      <c r="G127" s="38"/>
      <c r="H127" s="11"/>
      <c r="I127" s="11"/>
      <c r="J127" s="71"/>
    </row>
    <row r="128" spans="5:10" s="92" customFormat="1" ht="20.100000000000001" customHeight="1">
      <c r="E128" s="71"/>
      <c r="F128" s="71"/>
      <c r="G128" s="38"/>
      <c r="H128" s="11"/>
      <c r="I128" s="11"/>
      <c r="J128" s="71"/>
    </row>
    <row r="129" spans="5:10" s="92" customFormat="1" ht="20.100000000000001" customHeight="1">
      <c r="E129" s="71"/>
      <c r="F129" s="71"/>
      <c r="G129" s="38"/>
      <c r="H129" s="11"/>
      <c r="I129" s="11"/>
      <c r="J129" s="71"/>
    </row>
    <row r="130" spans="5:10" s="92" customFormat="1" ht="20.100000000000001" customHeight="1">
      <c r="E130" s="71"/>
      <c r="F130" s="71"/>
      <c r="G130" s="38"/>
      <c r="H130" s="11"/>
      <c r="I130" s="11"/>
      <c r="J130" s="71"/>
    </row>
    <row r="131" spans="5:10" s="92" customFormat="1" ht="20.100000000000001" customHeight="1">
      <c r="E131" s="71"/>
      <c r="F131" s="71"/>
      <c r="G131" s="38"/>
      <c r="H131" s="11"/>
      <c r="I131" s="11"/>
      <c r="J131" s="71"/>
    </row>
    <row r="132" spans="5:10" s="92" customFormat="1" ht="20.100000000000001" customHeight="1">
      <c r="E132" s="71"/>
      <c r="F132" s="71"/>
      <c r="G132" s="38"/>
      <c r="H132" s="11"/>
      <c r="I132" s="11"/>
      <c r="J132" s="71"/>
    </row>
    <row r="133" spans="5:10" s="92" customFormat="1" ht="20.100000000000001" customHeight="1">
      <c r="E133" s="71"/>
      <c r="F133" s="71"/>
      <c r="G133" s="38"/>
      <c r="H133" s="11"/>
      <c r="I133" s="11"/>
      <c r="J133" s="71"/>
    </row>
    <row r="134" spans="5:10" s="92" customFormat="1" ht="20.100000000000001" customHeight="1">
      <c r="E134" s="71"/>
      <c r="F134" s="71"/>
      <c r="G134" s="38"/>
      <c r="H134" s="11"/>
      <c r="I134" s="11"/>
      <c r="J134" s="71"/>
    </row>
    <row r="135" spans="5:10" s="92" customFormat="1" ht="20.100000000000001" customHeight="1">
      <c r="E135" s="71"/>
      <c r="F135" s="71"/>
      <c r="G135" s="38"/>
      <c r="H135" s="11"/>
      <c r="I135" s="11"/>
      <c r="J135" s="71"/>
    </row>
    <row r="136" spans="5:10" s="92" customFormat="1" ht="20.100000000000001" customHeight="1">
      <c r="E136" s="71"/>
      <c r="F136" s="71"/>
      <c r="G136" s="38"/>
      <c r="H136" s="11"/>
      <c r="I136" s="11"/>
      <c r="J136" s="71"/>
    </row>
    <row r="137" spans="5:10" s="92" customFormat="1" ht="20.100000000000001" customHeight="1">
      <c r="E137" s="71"/>
      <c r="F137" s="71"/>
      <c r="G137" s="38"/>
      <c r="H137" s="11"/>
      <c r="I137" s="11"/>
      <c r="J137" s="71"/>
    </row>
    <row r="138" spans="5:10" s="92" customFormat="1" ht="20.100000000000001" customHeight="1">
      <c r="E138" s="71"/>
      <c r="F138" s="71"/>
      <c r="G138" s="38"/>
      <c r="H138" s="11"/>
      <c r="I138" s="11"/>
      <c r="J138" s="71"/>
    </row>
    <row r="139" spans="5:10" s="92" customFormat="1" ht="20.100000000000001" customHeight="1">
      <c r="E139" s="71"/>
      <c r="F139" s="71"/>
      <c r="G139" s="38"/>
      <c r="H139" s="11"/>
      <c r="I139" s="11"/>
      <c r="J139" s="71"/>
    </row>
    <row r="140" spans="5:10" s="92" customFormat="1" ht="20.100000000000001" customHeight="1">
      <c r="E140" s="71"/>
      <c r="F140" s="71"/>
      <c r="G140" s="38"/>
      <c r="H140" s="11"/>
      <c r="I140" s="11"/>
      <c r="J140" s="71"/>
    </row>
    <row r="141" spans="5:10" s="92" customFormat="1" ht="20.100000000000001" customHeight="1">
      <c r="E141" s="71"/>
      <c r="F141" s="71"/>
      <c r="G141" s="38"/>
      <c r="H141" s="11"/>
      <c r="I141" s="11"/>
      <c r="J141" s="71"/>
    </row>
    <row r="142" spans="5:10" s="92" customFormat="1" ht="20.100000000000001" customHeight="1">
      <c r="E142" s="71"/>
      <c r="F142" s="71"/>
      <c r="G142" s="38"/>
      <c r="H142" s="11"/>
      <c r="I142" s="11"/>
      <c r="J142" s="71"/>
    </row>
    <row r="143" spans="5:10" s="92" customFormat="1" ht="20.100000000000001" customHeight="1">
      <c r="E143" s="71"/>
      <c r="F143" s="71"/>
      <c r="G143" s="38"/>
      <c r="H143" s="11"/>
      <c r="I143" s="11"/>
      <c r="J143" s="71"/>
    </row>
    <row r="144" spans="5:10" s="92" customFormat="1" ht="20.100000000000001" customHeight="1">
      <c r="E144" s="71"/>
      <c r="F144" s="71"/>
      <c r="G144" s="38"/>
      <c r="H144" s="11"/>
      <c r="I144" s="11"/>
      <c r="J144" s="71"/>
    </row>
    <row r="145" spans="5:10" s="92" customFormat="1" ht="20.100000000000001" customHeight="1">
      <c r="E145" s="71"/>
      <c r="F145" s="71"/>
      <c r="G145" s="38"/>
      <c r="H145" s="11"/>
      <c r="I145" s="11"/>
      <c r="J145" s="71"/>
    </row>
    <row r="146" spans="5:10" s="92" customFormat="1" ht="20.100000000000001" customHeight="1">
      <c r="E146" s="71"/>
      <c r="F146" s="71"/>
      <c r="G146" s="38"/>
      <c r="H146" s="11"/>
      <c r="I146" s="11"/>
      <c r="J146" s="71"/>
    </row>
    <row r="147" spans="5:10" s="92" customFormat="1" ht="20.100000000000001" customHeight="1">
      <c r="E147" s="71"/>
      <c r="F147" s="71"/>
      <c r="G147" s="38"/>
      <c r="H147" s="11"/>
      <c r="I147" s="11"/>
      <c r="J147" s="71"/>
    </row>
    <row r="148" spans="5:10" s="92" customFormat="1" ht="20.100000000000001" customHeight="1">
      <c r="E148" s="71"/>
      <c r="F148" s="71"/>
      <c r="G148" s="38"/>
      <c r="H148" s="11"/>
      <c r="I148" s="11"/>
      <c r="J148" s="71"/>
    </row>
    <row r="149" spans="5:10" s="92" customFormat="1" ht="20.100000000000001" customHeight="1">
      <c r="E149" s="71"/>
      <c r="F149" s="71"/>
      <c r="G149" s="38"/>
      <c r="H149" s="11"/>
      <c r="I149" s="11"/>
      <c r="J149" s="71"/>
    </row>
    <row r="150" spans="5:10" s="92" customFormat="1" ht="20.100000000000001" customHeight="1">
      <c r="E150" s="71"/>
      <c r="F150" s="71"/>
      <c r="G150" s="38"/>
      <c r="H150" s="11"/>
      <c r="I150" s="11"/>
      <c r="J150" s="71"/>
    </row>
    <row r="151" spans="5:10" s="92" customFormat="1" ht="20.100000000000001" customHeight="1">
      <c r="E151" s="71"/>
      <c r="F151" s="71"/>
      <c r="G151" s="38"/>
      <c r="H151" s="11"/>
      <c r="I151" s="11"/>
      <c r="J151" s="71"/>
    </row>
    <row r="152" spans="5:10" s="92" customFormat="1" ht="20.100000000000001" customHeight="1">
      <c r="E152" s="71"/>
      <c r="F152" s="71"/>
      <c r="G152" s="38"/>
      <c r="H152" s="11"/>
      <c r="I152" s="11"/>
      <c r="J152" s="71"/>
    </row>
    <row r="153" spans="5:10" s="92" customFormat="1" ht="20.100000000000001" customHeight="1">
      <c r="E153" s="71"/>
      <c r="F153" s="71"/>
      <c r="G153" s="38"/>
      <c r="H153" s="11"/>
      <c r="I153" s="11"/>
      <c r="J153" s="71"/>
    </row>
    <row r="154" spans="5:10" s="92" customFormat="1" ht="20.100000000000001" customHeight="1">
      <c r="E154" s="71"/>
      <c r="F154" s="71"/>
      <c r="G154" s="38"/>
      <c r="H154" s="11"/>
      <c r="I154" s="11"/>
      <c r="J154" s="71"/>
    </row>
    <row r="155" spans="5:10" s="92" customFormat="1" ht="20.100000000000001" customHeight="1">
      <c r="E155" s="71"/>
      <c r="F155" s="71"/>
      <c r="G155" s="38"/>
      <c r="H155" s="11"/>
      <c r="I155" s="11"/>
      <c r="J155" s="71"/>
    </row>
    <row r="156" spans="5:10" s="92" customFormat="1" ht="20.100000000000001" customHeight="1">
      <c r="E156" s="71"/>
      <c r="F156" s="71"/>
      <c r="G156" s="38"/>
      <c r="H156" s="11"/>
      <c r="I156" s="11"/>
      <c r="J156" s="71"/>
    </row>
    <row r="157" spans="5:10" s="92" customFormat="1" ht="20.100000000000001" customHeight="1">
      <c r="E157" s="71"/>
      <c r="F157" s="71"/>
      <c r="G157" s="38"/>
      <c r="H157" s="11"/>
      <c r="I157" s="11"/>
      <c r="J157" s="71"/>
    </row>
    <row r="158" spans="5:10" s="92" customFormat="1" ht="20.100000000000001" customHeight="1">
      <c r="E158" s="71"/>
      <c r="F158" s="71"/>
      <c r="G158" s="38"/>
      <c r="H158" s="11"/>
      <c r="I158" s="11"/>
      <c r="J158" s="71"/>
    </row>
    <row r="159" spans="5:10" s="92" customFormat="1" ht="20.100000000000001" customHeight="1">
      <c r="E159" s="71"/>
      <c r="F159" s="71"/>
      <c r="G159" s="38"/>
      <c r="H159" s="11"/>
      <c r="I159" s="11"/>
      <c r="J159" s="71"/>
    </row>
    <row r="160" spans="5:10" s="92" customFormat="1" ht="20.100000000000001" customHeight="1">
      <c r="E160" s="71"/>
      <c r="F160" s="71"/>
      <c r="G160" s="38"/>
      <c r="H160" s="11"/>
      <c r="I160" s="11"/>
      <c r="J160" s="71"/>
    </row>
    <row r="161" spans="5:10" s="92" customFormat="1" ht="20.100000000000001" customHeight="1">
      <c r="E161" s="71"/>
      <c r="F161" s="71"/>
      <c r="G161" s="38"/>
      <c r="H161" s="11"/>
      <c r="I161" s="11"/>
      <c r="J161" s="71"/>
    </row>
    <row r="162" spans="5:10" s="92" customFormat="1" ht="20.100000000000001" customHeight="1">
      <c r="E162" s="71"/>
      <c r="F162" s="71"/>
      <c r="G162" s="38"/>
      <c r="H162" s="11"/>
      <c r="I162" s="11"/>
      <c r="J162" s="71"/>
    </row>
    <row r="163" spans="5:10" s="92" customFormat="1" ht="20.100000000000001" customHeight="1">
      <c r="E163" s="71"/>
      <c r="F163" s="71"/>
      <c r="G163" s="38"/>
      <c r="H163" s="11"/>
      <c r="I163" s="11"/>
      <c r="J163" s="71"/>
    </row>
    <row r="164" spans="5:10" s="92" customFormat="1" ht="20.100000000000001" customHeight="1">
      <c r="E164" s="71"/>
      <c r="F164" s="71"/>
      <c r="G164" s="38"/>
      <c r="H164" s="11"/>
      <c r="I164" s="11"/>
      <c r="J164" s="71"/>
    </row>
    <row r="165" spans="5:10" s="92" customFormat="1" ht="20.100000000000001" customHeight="1">
      <c r="E165" s="71"/>
      <c r="F165" s="71"/>
      <c r="G165" s="38"/>
      <c r="H165" s="11"/>
      <c r="I165" s="11"/>
      <c r="J165" s="71"/>
    </row>
    <row r="166" spans="5:10" s="92" customFormat="1" ht="20.100000000000001" customHeight="1">
      <c r="E166" s="71"/>
      <c r="F166" s="71"/>
      <c r="G166" s="38"/>
      <c r="H166" s="11"/>
      <c r="I166" s="11"/>
      <c r="J166" s="71"/>
    </row>
    <row r="167" spans="5:10" s="92" customFormat="1" ht="20.100000000000001" customHeight="1">
      <c r="E167" s="71"/>
      <c r="F167" s="71"/>
      <c r="G167" s="38"/>
      <c r="H167" s="11"/>
      <c r="I167" s="11"/>
      <c r="J167" s="71"/>
    </row>
    <row r="168" spans="5:10" s="92" customFormat="1" ht="20.100000000000001" customHeight="1">
      <c r="E168" s="71"/>
      <c r="F168" s="71"/>
      <c r="G168" s="38"/>
      <c r="H168" s="11"/>
      <c r="I168" s="11"/>
      <c r="J168" s="71"/>
    </row>
    <row r="169" spans="5:10" s="92" customFormat="1" ht="20.100000000000001" customHeight="1">
      <c r="E169" s="71"/>
      <c r="F169" s="71"/>
      <c r="G169" s="38"/>
      <c r="H169" s="11"/>
      <c r="I169" s="11"/>
      <c r="J169" s="71"/>
    </row>
    <row r="170" spans="5:10" s="92" customFormat="1" ht="20.100000000000001" customHeight="1">
      <c r="E170" s="71"/>
      <c r="F170" s="71"/>
      <c r="G170" s="38"/>
      <c r="H170" s="11"/>
      <c r="I170" s="11"/>
      <c r="J170" s="71"/>
    </row>
    <row r="171" spans="5:10" s="92" customFormat="1" ht="20.100000000000001" customHeight="1">
      <c r="E171" s="71"/>
      <c r="F171" s="71"/>
      <c r="G171" s="38"/>
      <c r="H171" s="11"/>
      <c r="I171" s="11"/>
      <c r="J171" s="71"/>
    </row>
    <row r="172" spans="5:10" s="92" customFormat="1" ht="20.100000000000001" customHeight="1">
      <c r="E172" s="71"/>
      <c r="F172" s="71"/>
      <c r="G172" s="38"/>
      <c r="H172" s="11"/>
      <c r="I172" s="11"/>
      <c r="J172" s="71"/>
    </row>
    <row r="173" spans="5:10" s="92" customFormat="1" ht="20.100000000000001" customHeight="1">
      <c r="E173" s="71"/>
      <c r="F173" s="71"/>
      <c r="G173" s="38"/>
      <c r="H173" s="11"/>
      <c r="I173" s="11"/>
      <c r="J173" s="71"/>
    </row>
    <row r="174" spans="5:10" s="92" customFormat="1" ht="20.100000000000001" customHeight="1">
      <c r="E174" s="71"/>
      <c r="F174" s="71"/>
      <c r="G174" s="38"/>
      <c r="H174" s="11"/>
      <c r="I174" s="11"/>
      <c r="J174" s="71"/>
    </row>
    <row r="175" spans="5:10" s="92" customFormat="1" ht="20.100000000000001" customHeight="1">
      <c r="E175" s="71"/>
      <c r="F175" s="71"/>
      <c r="G175" s="38"/>
      <c r="H175" s="11"/>
      <c r="I175" s="11"/>
      <c r="J175" s="71"/>
    </row>
    <row r="176" spans="5:10" s="92" customFormat="1" ht="20.100000000000001" customHeight="1">
      <c r="E176" s="71"/>
      <c r="F176" s="71"/>
      <c r="G176" s="38"/>
      <c r="H176" s="11"/>
      <c r="I176" s="11"/>
      <c r="J176" s="71"/>
    </row>
    <row r="177" spans="5:10" s="92" customFormat="1" ht="20.100000000000001" customHeight="1">
      <c r="E177" s="71"/>
      <c r="F177" s="71"/>
      <c r="G177" s="38"/>
      <c r="H177" s="11"/>
      <c r="I177" s="11"/>
      <c r="J177" s="71"/>
    </row>
    <row r="178" spans="5:10" s="92" customFormat="1" ht="20.100000000000001" customHeight="1">
      <c r="E178" s="71"/>
      <c r="F178" s="71"/>
      <c r="G178" s="38"/>
      <c r="H178" s="11"/>
      <c r="I178" s="11"/>
      <c r="J178" s="71"/>
    </row>
    <row r="179" spans="5:10" s="92" customFormat="1" ht="20.100000000000001" customHeight="1">
      <c r="E179" s="71"/>
      <c r="F179" s="71"/>
      <c r="G179" s="38"/>
      <c r="H179" s="11"/>
      <c r="I179" s="11"/>
      <c r="J179" s="71"/>
    </row>
    <row r="180" spans="5:10" s="92" customFormat="1" ht="20.100000000000001" customHeight="1">
      <c r="E180" s="71"/>
      <c r="F180" s="71"/>
      <c r="G180" s="38"/>
      <c r="H180" s="11"/>
      <c r="I180" s="11"/>
      <c r="J180" s="71"/>
    </row>
    <row r="181" spans="5:10" s="92" customFormat="1" ht="20.100000000000001" customHeight="1">
      <c r="E181" s="71"/>
      <c r="F181" s="71"/>
      <c r="G181" s="38"/>
      <c r="H181" s="11"/>
      <c r="I181" s="11"/>
      <c r="J181" s="71"/>
    </row>
    <row r="182" spans="5:10" s="92" customFormat="1" ht="20.100000000000001" customHeight="1">
      <c r="E182" s="71"/>
      <c r="F182" s="71"/>
      <c r="G182" s="38"/>
      <c r="H182" s="11"/>
      <c r="I182" s="11"/>
      <c r="J182" s="71"/>
    </row>
    <row r="183" spans="5:10" s="92" customFormat="1" ht="20.100000000000001" customHeight="1">
      <c r="E183" s="71"/>
      <c r="F183" s="71"/>
      <c r="G183" s="38"/>
      <c r="H183" s="11"/>
      <c r="I183" s="11"/>
      <c r="J183" s="71"/>
    </row>
    <row r="184" spans="5:10" s="92" customFormat="1" ht="20.100000000000001" customHeight="1">
      <c r="E184" s="71"/>
      <c r="F184" s="71"/>
      <c r="G184" s="38"/>
      <c r="H184" s="11"/>
      <c r="I184" s="11"/>
      <c r="J184" s="71"/>
    </row>
    <row r="185" spans="5:10" s="92" customFormat="1" ht="20.100000000000001" customHeight="1">
      <c r="E185" s="71"/>
      <c r="F185" s="71"/>
      <c r="G185" s="38"/>
      <c r="H185" s="11"/>
      <c r="I185" s="11"/>
      <c r="J185" s="71"/>
    </row>
    <row r="186" spans="5:10" s="92" customFormat="1" ht="20.100000000000001" customHeight="1">
      <c r="E186" s="71"/>
      <c r="F186" s="71"/>
      <c r="G186" s="38"/>
      <c r="H186" s="11"/>
      <c r="I186" s="11"/>
      <c r="J186" s="71"/>
    </row>
    <row r="187" spans="5:10" s="92" customFormat="1" ht="20.100000000000001" customHeight="1">
      <c r="E187" s="71"/>
      <c r="F187" s="71"/>
      <c r="G187" s="38"/>
      <c r="H187" s="11"/>
      <c r="I187" s="11"/>
      <c r="J187" s="71"/>
    </row>
    <row r="188" spans="5:10" s="92" customFormat="1" ht="20.100000000000001" customHeight="1">
      <c r="E188" s="71"/>
      <c r="F188" s="71"/>
      <c r="G188" s="38"/>
      <c r="H188" s="11"/>
      <c r="I188" s="11"/>
      <c r="J188" s="71"/>
    </row>
    <row r="189" spans="5:10" s="92" customFormat="1" ht="20.100000000000001" customHeight="1">
      <c r="E189" s="71"/>
      <c r="F189" s="71"/>
      <c r="G189" s="38"/>
      <c r="H189" s="11"/>
      <c r="I189" s="11"/>
      <c r="J189" s="71"/>
    </row>
    <row r="190" spans="5:10" s="92" customFormat="1" ht="20.100000000000001" customHeight="1">
      <c r="E190" s="71"/>
      <c r="F190" s="71"/>
      <c r="G190" s="38"/>
      <c r="H190" s="11"/>
      <c r="I190" s="11"/>
      <c r="J190" s="71"/>
    </row>
    <row r="191" spans="5:10" s="92" customFormat="1" ht="20.100000000000001" customHeight="1">
      <c r="E191" s="71"/>
      <c r="F191" s="71"/>
      <c r="G191" s="38"/>
      <c r="H191" s="11"/>
      <c r="I191" s="11"/>
      <c r="J191" s="71"/>
    </row>
    <row r="192" spans="5:10" s="92" customFormat="1" ht="20.100000000000001" customHeight="1">
      <c r="E192" s="71"/>
      <c r="F192" s="71"/>
      <c r="G192" s="38"/>
      <c r="H192" s="11"/>
      <c r="I192" s="11"/>
      <c r="J192" s="71"/>
    </row>
    <row r="193" spans="5:10" s="92" customFormat="1" ht="20.100000000000001" customHeight="1">
      <c r="E193" s="71"/>
      <c r="F193" s="71"/>
      <c r="G193" s="38"/>
      <c r="H193" s="11"/>
      <c r="I193" s="11"/>
      <c r="J193" s="71"/>
    </row>
    <row r="194" spans="5:10" s="92" customFormat="1" ht="20.100000000000001" customHeight="1">
      <c r="E194" s="71"/>
      <c r="F194" s="71"/>
      <c r="G194" s="38"/>
      <c r="H194" s="11"/>
      <c r="I194" s="11"/>
      <c r="J194" s="71"/>
    </row>
    <row r="195" spans="5:10" s="92" customFormat="1" ht="20.100000000000001" customHeight="1">
      <c r="E195" s="71"/>
      <c r="F195" s="71"/>
      <c r="G195" s="38"/>
      <c r="H195" s="11"/>
      <c r="I195" s="11"/>
      <c r="J195" s="71"/>
    </row>
    <row r="196" spans="5:10" s="92" customFormat="1" ht="20.100000000000001" customHeight="1">
      <c r="E196" s="71"/>
      <c r="F196" s="71"/>
      <c r="G196" s="38"/>
      <c r="H196" s="11"/>
      <c r="I196" s="11"/>
      <c r="J196" s="71"/>
    </row>
    <row r="197" spans="5:10" s="92" customFormat="1" ht="20.100000000000001" customHeight="1">
      <c r="E197" s="71"/>
      <c r="F197" s="71"/>
      <c r="G197" s="38"/>
      <c r="H197" s="11"/>
      <c r="I197" s="11"/>
      <c r="J197" s="71"/>
    </row>
    <row r="198" spans="5:10" s="92" customFormat="1" ht="20.100000000000001" customHeight="1">
      <c r="E198" s="71"/>
      <c r="F198" s="71"/>
      <c r="G198" s="38"/>
      <c r="H198" s="11"/>
      <c r="I198" s="11"/>
      <c r="J198" s="71"/>
    </row>
    <row r="199" spans="5:10" s="92" customFormat="1" ht="20.100000000000001" customHeight="1">
      <c r="E199" s="71"/>
      <c r="F199" s="71"/>
      <c r="G199" s="38"/>
      <c r="H199" s="11"/>
      <c r="I199" s="11"/>
      <c r="J199" s="71"/>
    </row>
    <row r="200" spans="5:10" s="92" customFormat="1" ht="20.100000000000001" customHeight="1">
      <c r="E200" s="71"/>
      <c r="F200" s="71"/>
      <c r="G200" s="38"/>
      <c r="H200" s="11"/>
      <c r="I200" s="11"/>
      <c r="J200" s="71"/>
    </row>
    <row r="201" spans="5:10" s="92" customFormat="1" ht="20.100000000000001" customHeight="1">
      <c r="E201" s="71"/>
      <c r="F201" s="71"/>
      <c r="G201" s="38"/>
      <c r="H201" s="11"/>
      <c r="I201" s="11"/>
      <c r="J201" s="71"/>
    </row>
    <row r="202" spans="5:10" s="92" customFormat="1" ht="20.100000000000001" customHeight="1">
      <c r="E202" s="71"/>
      <c r="F202" s="71"/>
      <c r="G202" s="38"/>
      <c r="H202" s="11"/>
      <c r="I202" s="11"/>
      <c r="J202" s="71"/>
    </row>
    <row r="203" spans="5:10" s="92" customFormat="1" ht="20.100000000000001" customHeight="1">
      <c r="E203" s="71"/>
      <c r="F203" s="71"/>
      <c r="G203" s="38"/>
      <c r="H203" s="11"/>
      <c r="I203" s="11"/>
      <c r="J203" s="71"/>
    </row>
    <row r="204" spans="5:10" s="92" customFormat="1" ht="20.100000000000001" customHeight="1">
      <c r="E204" s="71"/>
      <c r="F204" s="71"/>
      <c r="G204" s="38"/>
      <c r="H204" s="11"/>
      <c r="I204" s="11"/>
      <c r="J204" s="71"/>
    </row>
    <row r="205" spans="5:10" s="92" customFormat="1" ht="20.100000000000001" customHeight="1">
      <c r="E205" s="71"/>
      <c r="F205" s="71"/>
      <c r="G205" s="38"/>
      <c r="H205" s="11"/>
      <c r="I205" s="11"/>
      <c r="J205" s="71"/>
    </row>
    <row r="206" spans="5:10" s="92" customFormat="1" ht="20.100000000000001" customHeight="1">
      <c r="E206" s="71"/>
      <c r="F206" s="71"/>
      <c r="G206" s="38"/>
      <c r="H206" s="11"/>
      <c r="I206" s="11"/>
      <c r="J206" s="71"/>
    </row>
    <row r="207" spans="5:10" s="92" customFormat="1" ht="20.100000000000001" customHeight="1">
      <c r="E207" s="71"/>
      <c r="F207" s="71"/>
      <c r="G207" s="38"/>
      <c r="H207" s="11"/>
      <c r="I207" s="11"/>
      <c r="J207" s="71"/>
    </row>
    <row r="208" spans="5:10" s="92" customFormat="1" ht="20.100000000000001" customHeight="1">
      <c r="E208" s="71"/>
      <c r="F208" s="71"/>
      <c r="G208" s="38"/>
      <c r="H208" s="11"/>
      <c r="I208" s="11"/>
      <c r="J208" s="71"/>
    </row>
    <row r="209" spans="5:10" s="92" customFormat="1" ht="20.100000000000001" customHeight="1">
      <c r="E209" s="71"/>
      <c r="F209" s="71"/>
      <c r="G209" s="38"/>
      <c r="H209" s="11"/>
      <c r="I209" s="11"/>
      <c r="J209" s="71"/>
    </row>
    <row r="210" spans="5:10" s="92" customFormat="1" ht="20.100000000000001" customHeight="1">
      <c r="E210" s="71"/>
      <c r="F210" s="71"/>
      <c r="G210" s="38"/>
      <c r="H210" s="11"/>
      <c r="I210" s="11"/>
      <c r="J210" s="71"/>
    </row>
    <row r="211" spans="5:10" s="92" customFormat="1" ht="20.100000000000001" customHeight="1">
      <c r="E211" s="71"/>
      <c r="F211" s="71"/>
      <c r="G211" s="38"/>
      <c r="H211" s="11"/>
      <c r="I211" s="11"/>
      <c r="J211" s="71"/>
    </row>
    <row r="212" spans="5:10" s="92" customFormat="1" ht="20.100000000000001" customHeight="1">
      <c r="E212" s="71"/>
      <c r="F212" s="71"/>
      <c r="G212" s="38"/>
      <c r="H212" s="11"/>
      <c r="I212" s="11"/>
      <c r="J212" s="71"/>
    </row>
    <row r="213" spans="5:10" s="92" customFormat="1" ht="20.100000000000001" customHeight="1">
      <c r="E213" s="71"/>
      <c r="F213" s="71"/>
      <c r="G213" s="38"/>
      <c r="H213" s="11"/>
      <c r="I213" s="11"/>
      <c r="J213" s="71"/>
    </row>
    <row r="214" spans="5:10" s="92" customFormat="1" ht="20.100000000000001" customHeight="1">
      <c r="E214" s="71"/>
      <c r="F214" s="71"/>
      <c r="G214" s="38"/>
      <c r="H214" s="11"/>
      <c r="I214" s="11"/>
      <c r="J214" s="71"/>
    </row>
    <row r="215" spans="5:10" s="92" customFormat="1" ht="20.100000000000001" customHeight="1">
      <c r="E215" s="71"/>
      <c r="F215" s="71"/>
      <c r="G215" s="38"/>
      <c r="H215" s="11"/>
      <c r="I215" s="11"/>
      <c r="J215" s="71"/>
    </row>
    <row r="216" spans="5:10" s="92" customFormat="1" ht="20.100000000000001" customHeight="1">
      <c r="E216" s="71"/>
      <c r="F216" s="71"/>
      <c r="G216" s="38"/>
      <c r="H216" s="11"/>
      <c r="I216" s="11"/>
      <c r="J216" s="71"/>
    </row>
    <row r="217" spans="5:10" s="92" customFormat="1" ht="20.100000000000001" customHeight="1">
      <c r="E217" s="71"/>
      <c r="F217" s="71"/>
      <c r="G217" s="38"/>
      <c r="H217" s="11"/>
      <c r="I217" s="11"/>
      <c r="J217" s="71"/>
    </row>
    <row r="218" spans="5:10" s="92" customFormat="1" ht="20.100000000000001" customHeight="1">
      <c r="E218" s="71"/>
      <c r="F218" s="71"/>
      <c r="G218" s="38"/>
      <c r="H218" s="11"/>
      <c r="I218" s="11"/>
      <c r="J218" s="71"/>
    </row>
    <row r="219" spans="5:10" s="92" customFormat="1" ht="20.100000000000001" customHeight="1">
      <c r="E219" s="71"/>
      <c r="F219" s="71"/>
      <c r="G219" s="38"/>
      <c r="H219" s="11"/>
      <c r="I219" s="11"/>
      <c r="J219" s="71"/>
    </row>
    <row r="220" spans="5:10" s="92" customFormat="1" ht="20.100000000000001" customHeight="1">
      <c r="E220" s="71"/>
      <c r="F220" s="71"/>
      <c r="G220" s="38"/>
      <c r="H220" s="11"/>
      <c r="I220" s="11"/>
      <c r="J220" s="71"/>
    </row>
    <row r="221" spans="5:10" s="92" customFormat="1" ht="20.100000000000001" customHeight="1">
      <c r="E221" s="71"/>
      <c r="F221" s="71"/>
      <c r="G221" s="38"/>
      <c r="H221" s="11"/>
      <c r="I221" s="11"/>
      <c r="J221" s="71"/>
    </row>
    <row r="222" spans="5:10" s="92" customFormat="1" ht="20.100000000000001" customHeight="1">
      <c r="E222" s="71"/>
      <c r="F222" s="71"/>
      <c r="G222" s="38"/>
      <c r="H222" s="11"/>
      <c r="I222" s="11"/>
      <c r="J222" s="71"/>
    </row>
    <row r="223" spans="5:10" s="92" customFormat="1" ht="20.100000000000001" customHeight="1">
      <c r="E223" s="71"/>
      <c r="F223" s="71"/>
      <c r="G223" s="38"/>
      <c r="H223" s="11"/>
      <c r="I223" s="11"/>
      <c r="J223" s="71"/>
    </row>
    <row r="224" spans="5:10" s="92" customFormat="1" ht="20.100000000000001" customHeight="1">
      <c r="E224" s="71"/>
      <c r="F224" s="71"/>
      <c r="G224" s="38"/>
      <c r="H224" s="11"/>
      <c r="I224" s="11"/>
      <c r="J224" s="71"/>
    </row>
    <row r="225" spans="5:10" s="92" customFormat="1" ht="20.100000000000001" customHeight="1">
      <c r="E225" s="71"/>
      <c r="F225" s="71"/>
      <c r="G225" s="38"/>
      <c r="H225" s="11"/>
      <c r="I225" s="11"/>
      <c r="J225" s="71"/>
    </row>
    <row r="226" spans="5:10" s="92" customFormat="1" ht="20.100000000000001" customHeight="1">
      <c r="E226" s="71"/>
      <c r="F226" s="71"/>
      <c r="G226" s="38"/>
      <c r="H226" s="11"/>
      <c r="I226" s="11"/>
      <c r="J226" s="71"/>
    </row>
    <row r="227" spans="5:10" s="92" customFormat="1" ht="20.100000000000001" customHeight="1">
      <c r="E227" s="71"/>
      <c r="F227" s="71"/>
      <c r="G227" s="38"/>
      <c r="H227" s="11"/>
      <c r="I227" s="11"/>
      <c r="J227" s="71"/>
    </row>
    <row r="228" spans="5:10" s="92" customFormat="1" ht="20.100000000000001" customHeight="1">
      <c r="E228" s="71"/>
      <c r="F228" s="71"/>
      <c r="G228" s="38"/>
      <c r="H228" s="11"/>
      <c r="I228" s="11"/>
      <c r="J228" s="71"/>
    </row>
    <row r="229" spans="5:10" s="92" customFormat="1" ht="20.100000000000001" customHeight="1">
      <c r="E229" s="71"/>
      <c r="F229" s="71"/>
      <c r="G229" s="38"/>
      <c r="H229" s="11"/>
      <c r="I229" s="11"/>
      <c r="J229" s="71"/>
    </row>
    <row r="230" spans="5:10" s="92" customFormat="1" ht="20.100000000000001" customHeight="1">
      <c r="E230" s="71"/>
      <c r="F230" s="71"/>
      <c r="G230" s="38"/>
      <c r="H230" s="11"/>
      <c r="I230" s="11"/>
      <c r="J230" s="71"/>
    </row>
    <row r="231" spans="5:10" s="92" customFormat="1" ht="20.100000000000001" customHeight="1">
      <c r="E231" s="71"/>
      <c r="F231" s="71"/>
      <c r="G231" s="38"/>
      <c r="H231" s="11"/>
      <c r="I231" s="11"/>
      <c r="J231" s="71"/>
    </row>
    <row r="232" spans="5:10" s="92" customFormat="1" ht="20.100000000000001" customHeight="1">
      <c r="E232" s="71"/>
      <c r="F232" s="71"/>
      <c r="G232" s="38"/>
      <c r="H232" s="11"/>
      <c r="I232" s="11"/>
      <c r="J232" s="71"/>
    </row>
    <row r="233" spans="5:10" s="92" customFormat="1" ht="20.100000000000001" customHeight="1">
      <c r="E233" s="71"/>
      <c r="F233" s="71"/>
      <c r="G233" s="38"/>
      <c r="H233" s="11"/>
      <c r="I233" s="11"/>
      <c r="J233" s="71"/>
    </row>
    <row r="234" spans="5:10" s="92" customFormat="1" ht="20.100000000000001" customHeight="1">
      <c r="E234" s="71"/>
      <c r="F234" s="71"/>
      <c r="G234" s="38"/>
      <c r="H234" s="11"/>
      <c r="I234" s="11"/>
      <c r="J234" s="71"/>
    </row>
    <row r="235" spans="5:10" s="92" customFormat="1" ht="20.100000000000001" customHeight="1">
      <c r="E235" s="71"/>
      <c r="F235" s="71"/>
      <c r="G235" s="38"/>
      <c r="H235" s="11"/>
      <c r="I235" s="11"/>
      <c r="J235" s="71"/>
    </row>
    <row r="236" spans="5:10" s="92" customFormat="1" ht="20.100000000000001" customHeight="1">
      <c r="E236" s="71"/>
      <c r="F236" s="71"/>
      <c r="G236" s="38"/>
      <c r="H236" s="11"/>
      <c r="I236" s="11"/>
      <c r="J236" s="71"/>
    </row>
    <row r="237" spans="5:10" s="92" customFormat="1" ht="20.100000000000001" customHeight="1">
      <c r="E237" s="71"/>
      <c r="F237" s="71"/>
      <c r="G237" s="38"/>
      <c r="H237" s="11"/>
      <c r="I237" s="11"/>
      <c r="J237" s="71"/>
    </row>
    <row r="238" spans="5:10" s="92" customFormat="1" ht="20.100000000000001" customHeight="1">
      <c r="E238" s="71"/>
      <c r="F238" s="71"/>
      <c r="G238" s="38"/>
      <c r="H238" s="11"/>
      <c r="I238" s="11"/>
      <c r="J238" s="71"/>
    </row>
    <row r="239" spans="5:10" s="92" customFormat="1" ht="20.100000000000001" customHeight="1">
      <c r="E239" s="71"/>
      <c r="F239" s="71"/>
      <c r="G239" s="38"/>
      <c r="H239" s="11"/>
      <c r="I239" s="11"/>
      <c r="J239" s="71"/>
    </row>
    <row r="240" spans="5:10" s="92" customFormat="1" ht="20.100000000000001" customHeight="1">
      <c r="E240" s="71"/>
      <c r="F240" s="71"/>
      <c r="G240" s="38"/>
      <c r="H240" s="11"/>
      <c r="I240" s="11"/>
      <c r="J240" s="71"/>
    </row>
    <row r="241" spans="5:10" s="92" customFormat="1" ht="20.100000000000001" customHeight="1">
      <c r="E241" s="71"/>
      <c r="F241" s="71"/>
      <c r="G241" s="38"/>
      <c r="H241" s="11"/>
      <c r="I241" s="11"/>
      <c r="J241" s="71"/>
    </row>
    <row r="242" spans="5:10" s="92" customFormat="1" ht="20.100000000000001" customHeight="1">
      <c r="E242" s="71"/>
      <c r="F242" s="71"/>
      <c r="G242" s="38"/>
      <c r="H242" s="11"/>
      <c r="I242" s="11"/>
      <c r="J242" s="71"/>
    </row>
    <row r="243" spans="5:10" s="92" customFormat="1" ht="20.100000000000001" customHeight="1">
      <c r="E243" s="71"/>
      <c r="F243" s="71"/>
      <c r="G243" s="38"/>
      <c r="H243" s="11"/>
      <c r="I243" s="11"/>
      <c r="J243" s="71"/>
    </row>
    <row r="244" spans="5:10" s="92" customFormat="1" ht="20.100000000000001" customHeight="1">
      <c r="E244" s="71"/>
      <c r="F244" s="71"/>
      <c r="G244" s="38"/>
      <c r="H244" s="11"/>
      <c r="I244" s="11"/>
      <c r="J244" s="71"/>
    </row>
    <row r="245" spans="5:10" s="92" customFormat="1" ht="20.100000000000001" customHeight="1">
      <c r="E245" s="71"/>
      <c r="F245" s="71"/>
      <c r="G245" s="38"/>
      <c r="H245" s="11"/>
      <c r="I245" s="11"/>
      <c r="J245" s="71"/>
    </row>
    <row r="246" spans="5:10" s="92" customFormat="1" ht="20.100000000000001" customHeight="1">
      <c r="E246" s="71"/>
      <c r="F246" s="71"/>
      <c r="G246" s="38"/>
      <c r="H246" s="11"/>
      <c r="I246" s="11"/>
      <c r="J246" s="71"/>
    </row>
    <row r="247" spans="5:10" s="92" customFormat="1" ht="20.100000000000001" customHeight="1">
      <c r="E247" s="71"/>
      <c r="F247" s="71"/>
      <c r="G247" s="38"/>
      <c r="H247" s="11"/>
      <c r="I247" s="11"/>
      <c r="J247" s="71"/>
    </row>
    <row r="248" spans="5:10" s="92" customFormat="1" ht="20.100000000000001" customHeight="1">
      <c r="E248" s="71"/>
      <c r="F248" s="71"/>
      <c r="G248" s="38"/>
      <c r="H248" s="11"/>
      <c r="I248" s="11"/>
      <c r="J248" s="71"/>
    </row>
    <row r="249" spans="5:10" s="92" customFormat="1" ht="20.100000000000001" customHeight="1">
      <c r="E249" s="71"/>
      <c r="F249" s="71"/>
      <c r="G249" s="38"/>
      <c r="H249" s="11"/>
      <c r="I249" s="11"/>
      <c r="J249" s="71"/>
    </row>
    <row r="250" spans="5:10" s="92" customFormat="1" ht="20.100000000000001" customHeight="1">
      <c r="E250" s="71"/>
      <c r="F250" s="71"/>
      <c r="G250" s="38"/>
      <c r="H250" s="11"/>
      <c r="I250" s="11"/>
      <c r="J250" s="71"/>
    </row>
    <row r="251" spans="5:10" s="92" customFormat="1" ht="20.100000000000001" customHeight="1">
      <c r="E251" s="71"/>
      <c r="F251" s="71"/>
      <c r="G251" s="38"/>
      <c r="H251" s="11"/>
      <c r="I251" s="11"/>
      <c r="J251" s="71"/>
    </row>
    <row r="252" spans="5:10" s="92" customFormat="1" ht="20.100000000000001" customHeight="1">
      <c r="E252" s="71"/>
      <c r="F252" s="71"/>
      <c r="G252" s="38"/>
      <c r="H252" s="11"/>
      <c r="I252" s="11"/>
      <c r="J252" s="71"/>
    </row>
    <row r="253" spans="5:10" s="92" customFormat="1" ht="20.100000000000001" customHeight="1">
      <c r="E253" s="71"/>
      <c r="F253" s="71"/>
      <c r="G253" s="38"/>
      <c r="H253" s="11"/>
      <c r="I253" s="11"/>
      <c r="J253" s="71"/>
    </row>
    <row r="254" spans="5:10" s="92" customFormat="1" ht="20.100000000000001" customHeight="1">
      <c r="E254" s="71"/>
      <c r="F254" s="71"/>
      <c r="G254" s="38"/>
      <c r="H254" s="11"/>
      <c r="I254" s="11"/>
      <c r="J254" s="71"/>
    </row>
    <row r="255" spans="5:10" s="92" customFormat="1" ht="20.100000000000001" customHeight="1">
      <c r="E255" s="71"/>
      <c r="F255" s="71"/>
      <c r="G255" s="38"/>
      <c r="H255" s="11"/>
      <c r="I255" s="11"/>
      <c r="J255" s="71"/>
    </row>
    <row r="256" spans="5:10" s="92" customFormat="1" ht="20.100000000000001" customHeight="1">
      <c r="E256" s="71"/>
      <c r="F256" s="71"/>
      <c r="G256" s="38"/>
      <c r="H256" s="11"/>
      <c r="I256" s="11"/>
      <c r="J256" s="71"/>
    </row>
    <row r="257" spans="5:10" s="92" customFormat="1" ht="20.100000000000001" customHeight="1">
      <c r="E257" s="71"/>
      <c r="F257" s="71"/>
      <c r="G257" s="38"/>
      <c r="H257" s="11"/>
      <c r="I257" s="11"/>
      <c r="J257" s="71"/>
    </row>
    <row r="258" spans="5:10" s="92" customFormat="1" ht="20.100000000000001" customHeight="1">
      <c r="E258" s="71"/>
      <c r="F258" s="71"/>
      <c r="G258" s="38"/>
      <c r="H258" s="11"/>
      <c r="I258" s="11"/>
      <c r="J258" s="71"/>
    </row>
    <row r="259" spans="5:10" s="92" customFormat="1" ht="20.100000000000001" customHeight="1">
      <c r="E259" s="71"/>
      <c r="F259" s="71"/>
      <c r="G259" s="38"/>
      <c r="H259" s="11"/>
      <c r="I259" s="11"/>
      <c r="J259" s="71"/>
    </row>
    <row r="260" spans="5:10" s="92" customFormat="1" ht="20.100000000000001" customHeight="1">
      <c r="E260" s="71"/>
      <c r="F260" s="71"/>
      <c r="G260" s="38"/>
      <c r="H260" s="11"/>
      <c r="I260" s="11"/>
      <c r="J260" s="71"/>
    </row>
    <row r="261" spans="5:10" s="92" customFormat="1" ht="20.100000000000001" customHeight="1">
      <c r="E261" s="71"/>
      <c r="F261" s="71"/>
      <c r="G261" s="38"/>
      <c r="H261" s="11"/>
      <c r="I261" s="11"/>
      <c r="J261" s="71"/>
    </row>
    <row r="262" spans="5:10" s="92" customFormat="1" ht="20.100000000000001" customHeight="1">
      <c r="E262" s="71"/>
      <c r="F262" s="71"/>
      <c r="G262" s="38"/>
      <c r="H262" s="11"/>
      <c r="I262" s="11"/>
      <c r="J262" s="71"/>
    </row>
    <row r="263" spans="5:10" s="92" customFormat="1" ht="20.100000000000001" customHeight="1">
      <c r="E263" s="71"/>
      <c r="F263" s="71"/>
      <c r="G263" s="38"/>
      <c r="H263" s="11"/>
      <c r="I263" s="11"/>
      <c r="J263" s="71"/>
    </row>
    <row r="264" spans="5:10" s="92" customFormat="1" ht="20.100000000000001" customHeight="1">
      <c r="E264" s="71"/>
      <c r="F264" s="71"/>
      <c r="G264" s="38"/>
      <c r="H264" s="11"/>
      <c r="I264" s="11"/>
      <c r="J264" s="71"/>
    </row>
    <row r="265" spans="5:10" s="92" customFormat="1" ht="20.100000000000001" customHeight="1">
      <c r="E265" s="71"/>
      <c r="F265" s="71"/>
      <c r="G265" s="38"/>
      <c r="H265" s="11"/>
      <c r="I265" s="11"/>
      <c r="J265" s="71"/>
    </row>
    <row r="266" spans="5:10" s="92" customFormat="1" ht="20.100000000000001" customHeight="1">
      <c r="E266" s="71"/>
      <c r="F266" s="71"/>
      <c r="G266" s="38"/>
      <c r="H266" s="11"/>
      <c r="I266" s="11"/>
      <c r="J266" s="71"/>
    </row>
    <row r="267" spans="5:10" s="92" customFormat="1" ht="20.100000000000001" customHeight="1">
      <c r="E267" s="71"/>
      <c r="F267" s="71"/>
      <c r="G267" s="38"/>
      <c r="H267" s="11"/>
      <c r="I267" s="11"/>
      <c r="J267" s="71"/>
    </row>
    <row r="268" spans="5:10" s="92" customFormat="1" ht="20.100000000000001" customHeight="1">
      <c r="E268" s="71"/>
      <c r="F268" s="71"/>
      <c r="G268" s="38"/>
      <c r="H268" s="11"/>
      <c r="I268" s="11"/>
      <c r="J268" s="71"/>
    </row>
    <row r="269" spans="5:10" s="92" customFormat="1" ht="20.100000000000001" customHeight="1">
      <c r="E269" s="71"/>
      <c r="F269" s="71"/>
      <c r="G269" s="38"/>
      <c r="H269" s="11"/>
      <c r="I269" s="11"/>
      <c r="J269" s="71"/>
    </row>
    <row r="270" spans="5:10" s="92" customFormat="1" ht="20.100000000000001" customHeight="1">
      <c r="E270" s="71"/>
      <c r="F270" s="71"/>
      <c r="G270" s="38"/>
      <c r="H270" s="11"/>
      <c r="I270" s="11"/>
      <c r="J270" s="71"/>
    </row>
    <row r="271" spans="5:10" s="92" customFormat="1" ht="20.100000000000001" customHeight="1">
      <c r="E271" s="71"/>
      <c r="F271" s="71"/>
      <c r="G271" s="38"/>
      <c r="H271" s="11"/>
      <c r="I271" s="11"/>
      <c r="J271" s="71"/>
    </row>
    <row r="272" spans="5:10" s="92" customFormat="1" ht="20.100000000000001" customHeight="1">
      <c r="E272" s="71"/>
      <c r="F272" s="71"/>
      <c r="G272" s="38"/>
      <c r="H272" s="11"/>
      <c r="I272" s="11"/>
      <c r="J272" s="71"/>
    </row>
    <row r="273" spans="5:10" s="92" customFormat="1" ht="20.100000000000001" customHeight="1">
      <c r="E273" s="71"/>
      <c r="F273" s="71"/>
      <c r="G273" s="38"/>
      <c r="H273" s="11"/>
      <c r="I273" s="11"/>
      <c r="J273" s="71"/>
    </row>
    <row r="274" spans="5:10" s="92" customFormat="1" ht="20.100000000000001" customHeight="1">
      <c r="E274" s="71"/>
      <c r="F274" s="71"/>
      <c r="G274" s="38"/>
      <c r="H274" s="11"/>
      <c r="I274" s="11"/>
      <c r="J274" s="71"/>
    </row>
    <row r="275" spans="5:10" s="92" customFormat="1" ht="20.100000000000001" customHeight="1">
      <c r="E275" s="71"/>
      <c r="F275" s="71"/>
      <c r="G275" s="38"/>
      <c r="H275" s="11"/>
      <c r="I275" s="11"/>
      <c r="J275" s="71"/>
    </row>
    <row r="276" spans="5:10" s="92" customFormat="1" ht="20.100000000000001" customHeight="1">
      <c r="E276" s="71"/>
      <c r="F276" s="71"/>
      <c r="G276" s="38"/>
      <c r="H276" s="11"/>
      <c r="I276" s="11"/>
      <c r="J276" s="71"/>
    </row>
    <row r="277" spans="5:10" s="92" customFormat="1" ht="20.100000000000001" customHeight="1">
      <c r="E277" s="71"/>
      <c r="F277" s="71"/>
      <c r="G277" s="38"/>
      <c r="H277" s="11"/>
      <c r="I277" s="11"/>
      <c r="J277" s="71"/>
    </row>
    <row r="278" spans="5:10" s="92" customFormat="1" ht="20.100000000000001" customHeight="1">
      <c r="E278" s="71"/>
      <c r="F278" s="71"/>
      <c r="G278" s="38"/>
      <c r="H278" s="11"/>
      <c r="I278" s="11"/>
      <c r="J278" s="71"/>
    </row>
    <row r="279" spans="5:10" s="92" customFormat="1" ht="20.100000000000001" customHeight="1">
      <c r="E279" s="71"/>
      <c r="F279" s="71"/>
      <c r="G279" s="38"/>
      <c r="H279" s="11"/>
      <c r="I279" s="11"/>
      <c r="J279" s="71"/>
    </row>
    <row r="280" spans="5:10" s="92" customFormat="1" ht="20.100000000000001" customHeight="1">
      <c r="E280" s="71"/>
      <c r="F280" s="71"/>
      <c r="G280" s="38"/>
      <c r="H280" s="11"/>
      <c r="I280" s="11"/>
      <c r="J280" s="71"/>
    </row>
    <row r="281" spans="5:10" s="92" customFormat="1" ht="20.100000000000001" customHeight="1">
      <c r="E281" s="71"/>
      <c r="F281" s="71"/>
      <c r="G281" s="38"/>
      <c r="H281" s="11"/>
      <c r="I281" s="11"/>
      <c r="J281" s="71"/>
    </row>
    <row r="282" spans="5:10" s="92" customFormat="1" ht="20.100000000000001" customHeight="1">
      <c r="E282" s="71"/>
      <c r="F282" s="71"/>
      <c r="G282" s="38"/>
      <c r="H282" s="11"/>
      <c r="I282" s="11"/>
      <c r="J282" s="71"/>
    </row>
    <row r="283" spans="5:10" s="92" customFormat="1" ht="20.100000000000001" customHeight="1">
      <c r="E283" s="71"/>
      <c r="F283" s="71"/>
      <c r="G283" s="38"/>
      <c r="H283" s="11"/>
      <c r="I283" s="11"/>
      <c r="J283" s="71"/>
    </row>
    <row r="284" spans="5:10" s="92" customFormat="1" ht="20.100000000000001" customHeight="1">
      <c r="E284" s="71"/>
      <c r="F284" s="71"/>
      <c r="G284" s="38"/>
      <c r="H284" s="11"/>
      <c r="I284" s="11"/>
      <c r="J284" s="71"/>
    </row>
    <row r="285" spans="5:10" s="92" customFormat="1" ht="20.100000000000001" customHeight="1">
      <c r="E285" s="71"/>
      <c r="F285" s="71"/>
      <c r="G285" s="38"/>
      <c r="H285" s="11"/>
      <c r="I285" s="11"/>
      <c r="J285" s="71"/>
    </row>
    <row r="286" spans="5:10" s="92" customFormat="1" ht="20.100000000000001" customHeight="1">
      <c r="E286" s="71"/>
      <c r="F286" s="71"/>
      <c r="G286" s="38"/>
      <c r="H286" s="11"/>
      <c r="I286" s="11"/>
      <c r="J286" s="71"/>
    </row>
    <row r="287" spans="5:10" s="92" customFormat="1" ht="20.100000000000001" customHeight="1">
      <c r="E287" s="71"/>
      <c r="F287" s="71"/>
      <c r="G287" s="38"/>
      <c r="H287" s="11"/>
      <c r="I287" s="11"/>
      <c r="J287" s="71"/>
    </row>
    <row r="288" spans="5:10" s="92" customFormat="1" ht="20.100000000000001" customHeight="1">
      <c r="E288" s="71"/>
      <c r="F288" s="71"/>
      <c r="G288" s="38"/>
      <c r="H288" s="11"/>
      <c r="I288" s="11"/>
      <c r="J288" s="71"/>
    </row>
    <row r="289" spans="5:10" s="92" customFormat="1" ht="20.100000000000001" customHeight="1">
      <c r="E289" s="71"/>
      <c r="F289" s="71"/>
      <c r="G289" s="38"/>
      <c r="H289" s="11"/>
      <c r="I289" s="11"/>
      <c r="J289" s="71"/>
    </row>
    <row r="290" spans="5:10" s="92" customFormat="1" ht="20.100000000000001" customHeight="1">
      <c r="E290" s="71"/>
      <c r="F290" s="71"/>
      <c r="G290" s="38"/>
      <c r="H290" s="11"/>
      <c r="I290" s="11"/>
      <c r="J290" s="71"/>
    </row>
    <row r="291" spans="5:10" s="92" customFormat="1" ht="20.100000000000001" customHeight="1">
      <c r="E291" s="71"/>
      <c r="F291" s="71"/>
      <c r="G291" s="38"/>
      <c r="H291" s="11"/>
      <c r="I291" s="11"/>
      <c r="J291" s="71"/>
    </row>
    <row r="292" spans="5:10" s="92" customFormat="1" ht="20.100000000000001" customHeight="1">
      <c r="E292" s="71"/>
      <c r="F292" s="71"/>
      <c r="G292" s="38"/>
      <c r="H292" s="11"/>
      <c r="I292" s="11"/>
      <c r="J292" s="71"/>
    </row>
    <row r="293" spans="5:10" s="92" customFormat="1" ht="20.100000000000001" customHeight="1">
      <c r="E293" s="71"/>
      <c r="F293" s="71"/>
      <c r="G293" s="38"/>
      <c r="H293" s="11"/>
      <c r="I293" s="11"/>
      <c r="J293" s="71"/>
    </row>
    <row r="294" spans="5:10" s="92" customFormat="1" ht="20.100000000000001" customHeight="1">
      <c r="E294" s="71"/>
      <c r="F294" s="71"/>
      <c r="G294" s="38"/>
      <c r="H294" s="11"/>
      <c r="I294" s="11"/>
      <c r="J294" s="71"/>
    </row>
    <row r="295" spans="5:10" s="92" customFormat="1" ht="20.100000000000001" customHeight="1">
      <c r="E295" s="71"/>
      <c r="F295" s="71"/>
      <c r="G295" s="38"/>
      <c r="H295" s="11"/>
      <c r="I295" s="11"/>
      <c r="J295" s="71"/>
    </row>
    <row r="296" spans="5:10" s="92" customFormat="1" ht="20.100000000000001" customHeight="1">
      <c r="E296" s="71"/>
      <c r="F296" s="71"/>
      <c r="G296" s="38"/>
      <c r="H296" s="11"/>
      <c r="I296" s="11"/>
      <c r="J296" s="71"/>
    </row>
    <row r="297" spans="5:10" s="92" customFormat="1" ht="20.100000000000001" customHeight="1">
      <c r="E297" s="71"/>
      <c r="F297" s="71"/>
      <c r="G297" s="38"/>
      <c r="H297" s="11"/>
      <c r="I297" s="11"/>
      <c r="J297" s="71"/>
    </row>
    <row r="298" spans="5:10" s="92" customFormat="1" ht="20.100000000000001" customHeight="1">
      <c r="E298" s="71"/>
      <c r="F298" s="71"/>
      <c r="G298" s="38"/>
      <c r="H298" s="11"/>
      <c r="I298" s="11"/>
      <c r="J298" s="71"/>
    </row>
    <row r="299" spans="5:10" s="92" customFormat="1" ht="20.100000000000001" customHeight="1">
      <c r="E299" s="71"/>
      <c r="F299" s="71"/>
      <c r="G299" s="38"/>
      <c r="H299" s="11"/>
      <c r="I299" s="11"/>
      <c r="J299" s="71"/>
    </row>
    <row r="300" spans="5:10" s="92" customFormat="1" ht="20.100000000000001" customHeight="1">
      <c r="E300" s="71"/>
      <c r="F300" s="71"/>
      <c r="G300" s="38"/>
      <c r="H300" s="11"/>
      <c r="I300" s="11"/>
      <c r="J300" s="71"/>
    </row>
    <row r="301" spans="5:10" s="92" customFormat="1" ht="20.100000000000001" customHeight="1">
      <c r="E301" s="71"/>
      <c r="F301" s="71"/>
      <c r="G301" s="38"/>
      <c r="H301" s="11"/>
      <c r="I301" s="11"/>
      <c r="J301" s="71"/>
    </row>
    <row r="302" spans="5:10" s="92" customFormat="1" ht="20.100000000000001" customHeight="1">
      <c r="E302" s="71"/>
      <c r="F302" s="71"/>
      <c r="G302" s="38"/>
      <c r="H302" s="11"/>
      <c r="I302" s="11"/>
      <c r="J302" s="71"/>
    </row>
    <row r="303" spans="5:10" s="92" customFormat="1" ht="20.100000000000001" customHeight="1">
      <c r="E303" s="71"/>
      <c r="F303" s="71"/>
      <c r="G303" s="38"/>
      <c r="H303" s="11"/>
      <c r="I303" s="11"/>
      <c r="J303" s="71"/>
    </row>
    <row r="304" spans="5:10" s="92" customFormat="1" ht="20.100000000000001" customHeight="1">
      <c r="E304" s="71"/>
      <c r="F304" s="71"/>
      <c r="G304" s="38"/>
      <c r="H304" s="11"/>
      <c r="I304" s="11"/>
      <c r="J304" s="71"/>
    </row>
    <row r="305" spans="5:10" s="92" customFormat="1" ht="20.100000000000001" customHeight="1">
      <c r="E305" s="71"/>
      <c r="F305" s="71"/>
      <c r="G305" s="38"/>
      <c r="H305" s="11"/>
      <c r="I305" s="11"/>
      <c r="J305" s="71"/>
    </row>
    <row r="306" spans="5:10" s="92" customFormat="1" ht="20.100000000000001" customHeight="1">
      <c r="E306" s="71"/>
      <c r="F306" s="71"/>
      <c r="G306" s="38"/>
      <c r="H306" s="11"/>
      <c r="I306" s="11"/>
      <c r="J306" s="71"/>
    </row>
    <row r="307" spans="5:10" s="92" customFormat="1" ht="20.100000000000001" customHeight="1">
      <c r="E307" s="71"/>
      <c r="F307" s="71"/>
      <c r="G307" s="38"/>
      <c r="H307" s="11"/>
      <c r="I307" s="11"/>
      <c r="J307" s="71"/>
    </row>
    <row r="308" spans="5:10" s="92" customFormat="1" ht="20.100000000000001" customHeight="1">
      <c r="E308" s="71"/>
      <c r="F308" s="71"/>
      <c r="G308" s="38"/>
      <c r="H308" s="11"/>
      <c r="I308" s="11"/>
      <c r="J308" s="71"/>
    </row>
    <row r="309" spans="5:10" s="92" customFormat="1" ht="20.100000000000001" customHeight="1">
      <c r="E309" s="71"/>
      <c r="F309" s="71"/>
      <c r="G309" s="38"/>
      <c r="H309" s="11"/>
      <c r="I309" s="11"/>
      <c r="J309" s="71"/>
    </row>
    <row r="310" spans="5:10" s="92" customFormat="1" ht="20.100000000000001" customHeight="1">
      <c r="E310" s="71"/>
      <c r="F310" s="71"/>
      <c r="G310" s="38"/>
      <c r="H310" s="11"/>
      <c r="I310" s="11"/>
      <c r="J310" s="71"/>
    </row>
    <row r="311" spans="5:10" s="92" customFormat="1" ht="20.100000000000001" customHeight="1">
      <c r="E311" s="71"/>
      <c r="F311" s="71"/>
      <c r="G311" s="38"/>
      <c r="H311" s="11"/>
      <c r="I311" s="11"/>
      <c r="J311" s="71"/>
    </row>
    <row r="312" spans="5:10" s="92" customFormat="1" ht="20.100000000000001" customHeight="1">
      <c r="E312" s="71"/>
      <c r="F312" s="71"/>
      <c r="G312" s="38"/>
      <c r="H312" s="11"/>
      <c r="I312" s="11"/>
      <c r="J312" s="71"/>
    </row>
    <row r="313" spans="5:10" s="92" customFormat="1" ht="20.100000000000001" customHeight="1">
      <c r="E313" s="71"/>
      <c r="F313" s="71"/>
      <c r="G313" s="38"/>
      <c r="H313" s="11"/>
      <c r="I313" s="11"/>
      <c r="J313" s="71"/>
    </row>
    <row r="314" spans="5:10" s="92" customFormat="1" ht="20.100000000000001" customHeight="1">
      <c r="E314" s="71"/>
      <c r="F314" s="71"/>
      <c r="G314" s="38"/>
      <c r="H314" s="11"/>
      <c r="I314" s="11"/>
      <c r="J314" s="71"/>
    </row>
    <row r="315" spans="5:10" s="92" customFormat="1" ht="20.100000000000001" customHeight="1">
      <c r="E315" s="71"/>
      <c r="F315" s="71"/>
      <c r="G315" s="38"/>
      <c r="H315" s="11"/>
      <c r="I315" s="11"/>
      <c r="J315" s="71"/>
    </row>
    <row r="316" spans="5:10" s="92" customFormat="1" ht="20.100000000000001" customHeight="1">
      <c r="E316" s="71"/>
      <c r="F316" s="71"/>
      <c r="G316" s="38"/>
      <c r="H316" s="11"/>
      <c r="I316" s="11"/>
      <c r="J316" s="71"/>
    </row>
    <row r="317" spans="5:10" s="92" customFormat="1" ht="20.100000000000001" customHeight="1">
      <c r="E317" s="71"/>
      <c r="F317" s="71"/>
      <c r="G317" s="38"/>
      <c r="H317" s="11"/>
      <c r="I317" s="11"/>
      <c r="J317" s="71"/>
    </row>
    <row r="318" spans="5:10" s="92" customFormat="1" ht="20.100000000000001" customHeight="1">
      <c r="E318" s="71"/>
      <c r="F318" s="71"/>
      <c r="G318" s="38"/>
      <c r="H318" s="11"/>
      <c r="I318" s="11"/>
      <c r="J318" s="71"/>
    </row>
    <row r="319" spans="5:10" s="92" customFormat="1" ht="20.100000000000001" customHeight="1">
      <c r="E319" s="71"/>
      <c r="F319" s="71"/>
      <c r="G319" s="38"/>
      <c r="H319" s="11"/>
      <c r="I319" s="11"/>
      <c r="J319" s="71"/>
    </row>
    <row r="320" spans="5:10" s="92" customFormat="1" ht="20.100000000000001" customHeight="1">
      <c r="E320" s="71"/>
      <c r="F320" s="71"/>
      <c r="G320" s="38"/>
      <c r="H320" s="11"/>
      <c r="I320" s="11"/>
      <c r="J320" s="71"/>
    </row>
    <row r="321" spans="5:10" s="92" customFormat="1" ht="20.100000000000001" customHeight="1">
      <c r="E321" s="71"/>
      <c r="F321" s="71"/>
      <c r="G321" s="38"/>
      <c r="H321" s="11"/>
      <c r="I321" s="11"/>
      <c r="J321" s="71"/>
    </row>
    <row r="322" spans="5:10" s="92" customFormat="1" ht="20.100000000000001" customHeight="1">
      <c r="E322" s="71"/>
      <c r="F322" s="71"/>
      <c r="G322" s="38"/>
      <c r="H322" s="11"/>
      <c r="I322" s="11"/>
      <c r="J322" s="71"/>
    </row>
    <row r="323" spans="5:10" s="92" customFormat="1" ht="20.100000000000001" customHeight="1">
      <c r="E323" s="71"/>
      <c r="F323" s="71"/>
      <c r="G323" s="38"/>
      <c r="H323" s="11"/>
      <c r="I323" s="11"/>
      <c r="J323" s="71"/>
    </row>
    <row r="324" spans="5:10" s="92" customFormat="1" ht="20.100000000000001" customHeight="1">
      <c r="E324" s="71"/>
      <c r="F324" s="71"/>
      <c r="G324" s="38"/>
      <c r="H324" s="11"/>
      <c r="I324" s="11"/>
      <c r="J324" s="71"/>
    </row>
    <row r="325" spans="5:10" s="92" customFormat="1" ht="20.100000000000001" customHeight="1">
      <c r="E325" s="71"/>
      <c r="F325" s="71"/>
      <c r="G325" s="38"/>
      <c r="H325" s="11"/>
      <c r="I325" s="11"/>
      <c r="J325" s="71"/>
    </row>
    <row r="326" spans="5:10" s="92" customFormat="1" ht="20.100000000000001" customHeight="1">
      <c r="E326" s="71"/>
      <c r="F326" s="71"/>
      <c r="G326" s="38"/>
      <c r="H326" s="11"/>
      <c r="I326" s="11"/>
      <c r="J326" s="71"/>
    </row>
    <row r="327" spans="5:10" s="92" customFormat="1" ht="20.100000000000001" customHeight="1">
      <c r="E327" s="71"/>
      <c r="F327" s="71"/>
      <c r="G327" s="38"/>
      <c r="H327" s="11"/>
      <c r="I327" s="11"/>
      <c r="J327" s="71"/>
    </row>
    <row r="328" spans="5:10" s="92" customFormat="1" ht="20.100000000000001" customHeight="1">
      <c r="E328" s="71"/>
      <c r="F328" s="71"/>
      <c r="G328" s="38"/>
      <c r="H328" s="11"/>
      <c r="I328" s="11"/>
      <c r="J328" s="71"/>
    </row>
    <row r="329" spans="5:10" s="92" customFormat="1" ht="20.100000000000001" customHeight="1">
      <c r="E329" s="71"/>
      <c r="F329" s="71"/>
      <c r="G329" s="38"/>
      <c r="H329" s="11"/>
      <c r="I329" s="11"/>
      <c r="J329" s="71"/>
    </row>
    <row r="330" spans="5:10" s="92" customFormat="1" ht="20.100000000000001" customHeight="1">
      <c r="E330" s="71"/>
      <c r="F330" s="71"/>
      <c r="G330" s="38"/>
      <c r="H330" s="11"/>
      <c r="I330" s="11"/>
      <c r="J330" s="71"/>
    </row>
    <row r="331" spans="5:10" s="92" customFormat="1" ht="20.100000000000001" customHeight="1">
      <c r="E331" s="71"/>
      <c r="F331" s="71"/>
      <c r="G331" s="38"/>
      <c r="H331" s="11"/>
      <c r="I331" s="11"/>
      <c r="J331" s="71"/>
    </row>
    <row r="332" spans="5:10" s="92" customFormat="1" ht="20.100000000000001" customHeight="1">
      <c r="E332" s="71"/>
      <c r="F332" s="71"/>
      <c r="G332" s="38"/>
      <c r="H332" s="11"/>
      <c r="I332" s="11"/>
      <c r="J332" s="71"/>
    </row>
    <row r="333" spans="5:10" s="92" customFormat="1" ht="20.100000000000001" customHeight="1">
      <c r="E333" s="71"/>
      <c r="F333" s="71"/>
      <c r="G333" s="38"/>
      <c r="H333" s="11"/>
      <c r="I333" s="11"/>
      <c r="J333" s="71"/>
    </row>
    <row r="334" spans="5:10" s="92" customFormat="1" ht="20.100000000000001" customHeight="1">
      <c r="E334" s="71"/>
      <c r="F334" s="71"/>
      <c r="G334" s="38"/>
      <c r="H334" s="11"/>
      <c r="I334" s="11"/>
      <c r="J334" s="71"/>
    </row>
    <row r="335" spans="5:10" s="92" customFormat="1" ht="20.100000000000001" customHeight="1">
      <c r="E335" s="71"/>
      <c r="F335" s="71"/>
      <c r="G335" s="38"/>
      <c r="H335" s="11"/>
      <c r="I335" s="11"/>
      <c r="J335" s="71"/>
    </row>
    <row r="336" spans="5:10" s="92" customFormat="1" ht="20.100000000000001" customHeight="1">
      <c r="E336" s="71"/>
      <c r="F336" s="71"/>
      <c r="G336" s="38"/>
      <c r="H336" s="11"/>
      <c r="I336" s="11"/>
      <c r="J336" s="71"/>
    </row>
    <row r="337" spans="5:10" s="92" customFormat="1" ht="20.100000000000001" customHeight="1">
      <c r="E337" s="71"/>
      <c r="F337" s="71"/>
      <c r="G337" s="38"/>
      <c r="H337" s="11"/>
      <c r="I337" s="11"/>
      <c r="J337" s="71"/>
    </row>
    <row r="338" spans="5:10" s="92" customFormat="1" ht="20.100000000000001" customHeight="1">
      <c r="E338" s="71"/>
      <c r="F338" s="71"/>
      <c r="G338" s="38"/>
      <c r="H338" s="11"/>
      <c r="I338" s="11"/>
      <c r="J338" s="71"/>
    </row>
    <row r="339" spans="5:10" s="92" customFormat="1" ht="20.100000000000001" customHeight="1">
      <c r="E339" s="71"/>
      <c r="F339" s="71"/>
      <c r="G339" s="38"/>
      <c r="H339" s="11"/>
      <c r="I339" s="11"/>
      <c r="J339" s="71"/>
    </row>
    <row r="340" spans="5:10" s="92" customFormat="1" ht="20.100000000000001" customHeight="1">
      <c r="E340" s="71"/>
      <c r="F340" s="71"/>
      <c r="G340" s="38"/>
      <c r="H340" s="11"/>
      <c r="I340" s="11"/>
      <c r="J340" s="71"/>
    </row>
    <row r="341" spans="5:10" s="92" customFormat="1" ht="20.100000000000001" customHeight="1">
      <c r="E341" s="71"/>
      <c r="F341" s="71"/>
      <c r="G341" s="38"/>
      <c r="H341" s="11"/>
      <c r="I341" s="11"/>
      <c r="J341" s="71"/>
    </row>
    <row r="342" spans="5:10" s="92" customFormat="1" ht="20.100000000000001" customHeight="1">
      <c r="E342" s="71"/>
      <c r="F342" s="71"/>
      <c r="G342" s="38"/>
      <c r="H342" s="11"/>
      <c r="I342" s="11"/>
      <c r="J342" s="71"/>
    </row>
    <row r="343" spans="5:10" s="92" customFormat="1" ht="20.100000000000001" customHeight="1">
      <c r="E343" s="71"/>
      <c r="F343" s="71"/>
      <c r="G343" s="38"/>
      <c r="H343" s="11"/>
      <c r="I343" s="11"/>
      <c r="J343" s="71"/>
    </row>
    <row r="344" spans="5:10" s="92" customFormat="1" ht="20.100000000000001" customHeight="1">
      <c r="E344" s="71"/>
      <c r="F344" s="71"/>
      <c r="G344" s="38"/>
      <c r="H344" s="11"/>
      <c r="I344" s="11"/>
      <c r="J344" s="71"/>
    </row>
    <row r="345" spans="5:10" s="92" customFormat="1" ht="20.100000000000001" customHeight="1">
      <c r="E345" s="71"/>
      <c r="F345" s="71"/>
      <c r="G345" s="38"/>
      <c r="H345" s="11"/>
      <c r="I345" s="11"/>
      <c r="J345" s="71"/>
    </row>
    <row r="346" spans="5:10" s="92" customFormat="1" ht="20.100000000000001" customHeight="1">
      <c r="E346" s="71"/>
      <c r="F346" s="71"/>
      <c r="G346" s="38"/>
      <c r="H346" s="11"/>
      <c r="I346" s="11"/>
      <c r="J346" s="71"/>
    </row>
    <row r="347" spans="5:10" s="92" customFormat="1" ht="20.100000000000001" customHeight="1">
      <c r="E347" s="71"/>
      <c r="F347" s="71"/>
      <c r="G347" s="38"/>
      <c r="H347" s="11"/>
      <c r="I347" s="11"/>
      <c r="J347" s="71"/>
    </row>
    <row r="348" spans="5:10" s="92" customFormat="1" ht="20.100000000000001" customHeight="1">
      <c r="E348" s="71"/>
      <c r="F348" s="71"/>
      <c r="G348" s="38"/>
      <c r="H348" s="11"/>
      <c r="I348" s="11"/>
      <c r="J348" s="71"/>
    </row>
    <row r="349" spans="5:10" s="92" customFormat="1" ht="20.100000000000001" customHeight="1">
      <c r="E349" s="71"/>
      <c r="F349" s="71"/>
      <c r="G349" s="38"/>
      <c r="H349" s="11"/>
      <c r="I349" s="11"/>
      <c r="J349" s="71"/>
    </row>
    <row r="350" spans="5:10" s="92" customFormat="1" ht="20.100000000000001" customHeight="1">
      <c r="E350" s="71"/>
      <c r="F350" s="71"/>
      <c r="G350" s="38"/>
      <c r="H350" s="11"/>
      <c r="I350" s="11"/>
      <c r="J350" s="71"/>
    </row>
    <row r="351" spans="5:10" s="92" customFormat="1" ht="20.100000000000001" customHeight="1">
      <c r="E351" s="71"/>
      <c r="F351" s="71"/>
      <c r="G351" s="38"/>
      <c r="H351" s="11"/>
      <c r="I351" s="11"/>
      <c r="J351" s="71"/>
    </row>
    <row r="352" spans="5:10" s="92" customFormat="1" ht="20.100000000000001" customHeight="1">
      <c r="E352" s="71"/>
      <c r="F352" s="71"/>
      <c r="G352" s="38"/>
      <c r="H352" s="11"/>
      <c r="I352" s="11"/>
      <c r="J352" s="71"/>
    </row>
    <row r="353" spans="5:10" s="92" customFormat="1" ht="20.100000000000001" customHeight="1">
      <c r="E353" s="71"/>
      <c r="F353" s="71"/>
      <c r="G353" s="38"/>
      <c r="H353" s="11"/>
      <c r="I353" s="11"/>
      <c r="J353" s="71"/>
    </row>
    <row r="354" spans="5:10" s="92" customFormat="1" ht="20.100000000000001" customHeight="1">
      <c r="E354" s="71"/>
      <c r="F354" s="71"/>
      <c r="G354" s="38"/>
      <c r="H354" s="11"/>
      <c r="I354" s="11"/>
      <c r="J354" s="71"/>
    </row>
    <row r="355" spans="5:10" s="92" customFormat="1" ht="20.100000000000001" customHeight="1">
      <c r="E355" s="71"/>
      <c r="F355" s="71"/>
      <c r="G355" s="38"/>
      <c r="H355" s="11"/>
      <c r="I355" s="11"/>
      <c r="J355" s="71"/>
    </row>
    <row r="356" spans="5:10" s="92" customFormat="1" ht="20.100000000000001" customHeight="1">
      <c r="E356" s="71"/>
      <c r="F356" s="71"/>
      <c r="G356" s="38"/>
      <c r="H356" s="11"/>
      <c r="I356" s="11"/>
      <c r="J356" s="71"/>
    </row>
    <row r="357" spans="5:10" s="92" customFormat="1" ht="20.100000000000001" customHeight="1">
      <c r="E357" s="71"/>
      <c r="F357" s="71"/>
      <c r="G357" s="38"/>
      <c r="H357" s="11"/>
      <c r="I357" s="11"/>
      <c r="J357" s="71"/>
    </row>
    <row r="358" spans="5:10" s="92" customFormat="1" ht="20.100000000000001" customHeight="1">
      <c r="E358" s="71"/>
      <c r="F358" s="71"/>
      <c r="G358" s="38"/>
      <c r="H358" s="11"/>
      <c r="I358" s="11"/>
      <c r="J358" s="71"/>
    </row>
    <row r="359" spans="5:10" s="92" customFormat="1" ht="20.100000000000001" customHeight="1">
      <c r="E359" s="71"/>
      <c r="F359" s="71"/>
      <c r="G359" s="38"/>
      <c r="H359" s="11"/>
      <c r="I359" s="11"/>
      <c r="J359" s="71"/>
    </row>
    <row r="360" spans="5:10" s="92" customFormat="1" ht="20.100000000000001" customHeight="1">
      <c r="E360" s="71"/>
      <c r="F360" s="71"/>
      <c r="G360" s="38"/>
      <c r="H360" s="11"/>
      <c r="I360" s="11"/>
      <c r="J360" s="71"/>
    </row>
    <row r="361" spans="5:10" s="92" customFormat="1" ht="20.100000000000001" customHeight="1">
      <c r="E361" s="71"/>
      <c r="F361" s="71"/>
      <c r="G361" s="38"/>
      <c r="H361" s="11"/>
      <c r="I361" s="11"/>
      <c r="J361" s="71"/>
    </row>
    <row r="362" spans="5:10" s="92" customFormat="1" ht="20.100000000000001" customHeight="1">
      <c r="E362" s="71"/>
      <c r="F362" s="71"/>
      <c r="G362" s="38"/>
      <c r="H362" s="11"/>
      <c r="I362" s="11"/>
      <c r="J362" s="71"/>
    </row>
    <row r="363" spans="5:10" s="92" customFormat="1" ht="20.100000000000001" customHeight="1">
      <c r="E363" s="71"/>
      <c r="F363" s="71"/>
      <c r="G363" s="38"/>
      <c r="H363" s="11"/>
      <c r="I363" s="11"/>
      <c r="J363" s="71"/>
    </row>
    <row r="364" spans="5:10" s="92" customFormat="1" ht="20.100000000000001" customHeight="1">
      <c r="E364" s="71"/>
      <c r="F364" s="71"/>
      <c r="G364" s="38"/>
      <c r="H364" s="11"/>
      <c r="I364" s="11"/>
      <c r="J364" s="71"/>
    </row>
    <row r="365" spans="5:10" s="92" customFormat="1" ht="20.100000000000001" customHeight="1">
      <c r="E365" s="71"/>
      <c r="F365" s="71"/>
      <c r="G365" s="38"/>
      <c r="H365" s="11"/>
      <c r="I365" s="11"/>
      <c r="J365" s="71"/>
    </row>
    <row r="366" spans="5:10" s="92" customFormat="1" ht="20.100000000000001" customHeight="1">
      <c r="E366" s="71"/>
      <c r="F366" s="71"/>
      <c r="G366" s="38"/>
      <c r="H366" s="11"/>
      <c r="I366" s="11"/>
      <c r="J366" s="71"/>
    </row>
    <row r="367" spans="5:10" s="92" customFormat="1" ht="20.100000000000001" customHeight="1">
      <c r="E367" s="71"/>
      <c r="F367" s="71"/>
      <c r="G367" s="38"/>
      <c r="H367" s="11"/>
      <c r="I367" s="11"/>
      <c r="J367" s="71"/>
    </row>
    <row r="368" spans="5:10" s="92" customFormat="1" ht="20.100000000000001" customHeight="1">
      <c r="E368" s="71"/>
      <c r="F368" s="71"/>
      <c r="G368" s="38"/>
      <c r="H368" s="11"/>
      <c r="I368" s="11"/>
      <c r="J368" s="71"/>
    </row>
    <row r="369" spans="5:10" s="92" customFormat="1" ht="20.100000000000001" customHeight="1">
      <c r="E369" s="71"/>
      <c r="F369" s="71"/>
      <c r="G369" s="38"/>
      <c r="H369" s="11"/>
      <c r="I369" s="11"/>
      <c r="J369" s="71"/>
    </row>
    <row r="370" spans="5:10" s="92" customFormat="1" ht="20.100000000000001" customHeight="1">
      <c r="E370" s="71"/>
      <c r="F370" s="71"/>
      <c r="G370" s="38"/>
      <c r="H370" s="11"/>
      <c r="I370" s="11"/>
      <c r="J370" s="71"/>
    </row>
    <row r="371" spans="5:10" s="92" customFormat="1" ht="20.100000000000001" customHeight="1">
      <c r="E371" s="71"/>
      <c r="F371" s="71"/>
      <c r="G371" s="38"/>
      <c r="H371" s="11"/>
      <c r="I371" s="11"/>
      <c r="J371" s="71"/>
    </row>
    <row r="372" spans="5:10" s="92" customFormat="1" ht="20.100000000000001" customHeight="1">
      <c r="E372" s="71"/>
      <c r="F372" s="71"/>
      <c r="G372" s="38"/>
      <c r="H372" s="11"/>
      <c r="I372" s="11"/>
      <c r="J372" s="71"/>
    </row>
    <row r="373" spans="5:10" s="92" customFormat="1" ht="20.100000000000001" customHeight="1">
      <c r="E373" s="71"/>
      <c r="F373" s="71"/>
      <c r="G373" s="38"/>
      <c r="H373" s="11"/>
      <c r="I373" s="11"/>
      <c r="J373" s="71"/>
    </row>
    <row r="374" spans="5:10" s="92" customFormat="1" ht="20.100000000000001" customHeight="1">
      <c r="E374" s="71"/>
      <c r="F374" s="71"/>
      <c r="G374" s="38"/>
      <c r="H374" s="11"/>
      <c r="I374" s="11"/>
      <c r="J374" s="71"/>
    </row>
    <row r="375" spans="5:10" s="92" customFormat="1" ht="20.100000000000001" customHeight="1">
      <c r="E375" s="71"/>
      <c r="F375" s="71"/>
      <c r="G375" s="38"/>
      <c r="H375" s="11"/>
      <c r="I375" s="11"/>
      <c r="J375" s="71"/>
    </row>
    <row r="376" spans="5:10" s="92" customFormat="1" ht="20.100000000000001" customHeight="1">
      <c r="E376" s="71"/>
      <c r="F376" s="71"/>
      <c r="G376" s="38"/>
      <c r="H376" s="11"/>
      <c r="I376" s="11"/>
      <c r="J376" s="71"/>
    </row>
    <row r="377" spans="5:10" s="92" customFormat="1" ht="20.100000000000001" customHeight="1">
      <c r="E377" s="71"/>
      <c r="F377" s="71"/>
      <c r="G377" s="38"/>
      <c r="H377" s="11"/>
      <c r="I377" s="11"/>
      <c r="J377" s="71"/>
    </row>
    <row r="378" spans="5:10" s="92" customFormat="1" ht="20.100000000000001" customHeight="1">
      <c r="E378" s="71"/>
      <c r="F378" s="71"/>
      <c r="G378" s="38"/>
      <c r="H378" s="11"/>
      <c r="I378" s="11"/>
      <c r="J378" s="71"/>
    </row>
    <row r="379" spans="5:10" s="92" customFormat="1" ht="20.100000000000001" customHeight="1">
      <c r="E379" s="71"/>
      <c r="F379" s="71"/>
      <c r="G379" s="38"/>
      <c r="H379" s="11"/>
      <c r="I379" s="11"/>
      <c r="J379" s="71"/>
    </row>
    <row r="380" spans="5:10" s="92" customFormat="1" ht="20.100000000000001" customHeight="1">
      <c r="E380" s="71"/>
      <c r="F380" s="71"/>
      <c r="G380" s="38"/>
      <c r="H380" s="11"/>
      <c r="I380" s="11"/>
      <c r="J380" s="71"/>
    </row>
    <row r="381" spans="5:10" s="92" customFormat="1" ht="20.100000000000001" customHeight="1">
      <c r="E381" s="71"/>
      <c r="F381" s="71"/>
      <c r="G381" s="38"/>
      <c r="H381" s="11"/>
      <c r="I381" s="11"/>
      <c r="J381" s="71"/>
    </row>
    <row r="382" spans="5:10" s="92" customFormat="1" ht="20.100000000000001" customHeight="1">
      <c r="E382" s="71"/>
      <c r="F382" s="71"/>
      <c r="G382" s="38"/>
      <c r="H382" s="11"/>
      <c r="I382" s="11"/>
      <c r="J382" s="71"/>
    </row>
    <row r="383" spans="5:10" s="92" customFormat="1" ht="20.100000000000001" customHeight="1">
      <c r="E383" s="71"/>
      <c r="F383" s="71"/>
      <c r="G383" s="38"/>
      <c r="H383" s="11"/>
      <c r="I383" s="11"/>
      <c r="J383" s="71"/>
    </row>
    <row r="384" spans="5:10" s="92" customFormat="1" ht="20.100000000000001" customHeight="1">
      <c r="E384" s="71"/>
      <c r="F384" s="71"/>
      <c r="G384" s="38"/>
      <c r="H384" s="11"/>
      <c r="I384" s="11"/>
      <c r="J384" s="71"/>
    </row>
    <row r="385" spans="5:10" s="92" customFormat="1" ht="20.100000000000001" customHeight="1">
      <c r="E385" s="71"/>
      <c r="F385" s="71"/>
      <c r="G385" s="38"/>
      <c r="H385" s="11"/>
      <c r="I385" s="11"/>
      <c r="J385" s="71"/>
    </row>
    <row r="386" spans="5:10" s="92" customFormat="1" ht="20.100000000000001" customHeight="1">
      <c r="E386" s="71"/>
      <c r="F386" s="71"/>
      <c r="G386" s="38"/>
      <c r="H386" s="11"/>
      <c r="I386" s="11"/>
      <c r="J386" s="71"/>
    </row>
    <row r="387" spans="5:10" s="92" customFormat="1" ht="20.100000000000001" customHeight="1">
      <c r="E387" s="71"/>
      <c r="F387" s="71"/>
      <c r="G387" s="38"/>
      <c r="H387" s="11"/>
      <c r="I387" s="11"/>
      <c r="J387" s="71"/>
    </row>
    <row r="388" spans="5:10" s="92" customFormat="1" ht="20.100000000000001" customHeight="1">
      <c r="E388" s="71"/>
      <c r="F388" s="71"/>
      <c r="G388" s="38"/>
      <c r="H388" s="11"/>
      <c r="I388" s="11"/>
      <c r="J388" s="71"/>
    </row>
    <row r="389" spans="5:10" s="92" customFormat="1" ht="20.100000000000001" customHeight="1">
      <c r="E389" s="71"/>
      <c r="F389" s="71"/>
      <c r="G389" s="38"/>
      <c r="H389" s="11"/>
      <c r="I389" s="11"/>
      <c r="J389" s="71"/>
    </row>
    <row r="390" spans="5:10" s="92" customFormat="1" ht="20.100000000000001" customHeight="1">
      <c r="E390" s="71"/>
      <c r="F390" s="71"/>
      <c r="G390" s="38"/>
      <c r="H390" s="11"/>
      <c r="I390" s="11"/>
      <c r="J390" s="71"/>
    </row>
    <row r="391" spans="5:10" s="92" customFormat="1" ht="20.100000000000001" customHeight="1">
      <c r="E391" s="71"/>
      <c r="F391" s="71"/>
      <c r="G391" s="38"/>
      <c r="H391" s="11"/>
      <c r="I391" s="11"/>
      <c r="J391" s="71"/>
    </row>
    <row r="392" spans="5:10" s="92" customFormat="1" ht="20.100000000000001" customHeight="1">
      <c r="E392" s="71"/>
      <c r="F392" s="71"/>
      <c r="G392" s="38"/>
      <c r="H392" s="11"/>
      <c r="I392" s="11"/>
      <c r="J392" s="71"/>
    </row>
    <row r="393" spans="5:10" s="92" customFormat="1" ht="20.100000000000001" customHeight="1">
      <c r="E393" s="71"/>
      <c r="F393" s="71"/>
      <c r="G393" s="38"/>
      <c r="H393" s="11"/>
      <c r="I393" s="11"/>
      <c r="J393" s="71"/>
    </row>
    <row r="394" spans="5:10" s="92" customFormat="1" ht="20.100000000000001" customHeight="1">
      <c r="E394" s="71"/>
      <c r="F394" s="71"/>
      <c r="G394" s="38"/>
      <c r="H394" s="11"/>
      <c r="I394" s="11"/>
      <c r="J394" s="71"/>
    </row>
    <row r="395" spans="5:10" s="92" customFormat="1" ht="20.100000000000001" customHeight="1">
      <c r="E395" s="71"/>
      <c r="F395" s="71"/>
      <c r="G395" s="38"/>
      <c r="H395" s="11"/>
      <c r="I395" s="11"/>
      <c r="J395" s="71"/>
    </row>
    <row r="396" spans="5:10" s="92" customFormat="1" ht="20.100000000000001" customHeight="1">
      <c r="E396" s="71"/>
      <c r="F396" s="71"/>
      <c r="G396" s="38"/>
      <c r="H396" s="11"/>
      <c r="I396" s="11"/>
      <c r="J396" s="71"/>
    </row>
    <row r="397" spans="5:10" s="92" customFormat="1" ht="20.100000000000001" customHeight="1">
      <c r="E397" s="71"/>
      <c r="F397" s="71"/>
      <c r="G397" s="38"/>
      <c r="H397" s="11"/>
      <c r="I397" s="11"/>
      <c r="J397" s="71"/>
    </row>
    <row r="398" spans="5:10" s="92" customFormat="1" ht="20.100000000000001" customHeight="1">
      <c r="E398" s="71"/>
      <c r="F398" s="71"/>
      <c r="G398" s="38"/>
      <c r="H398" s="11"/>
      <c r="I398" s="11"/>
      <c r="J398" s="71"/>
    </row>
    <row r="399" spans="5:10" s="92" customFormat="1" ht="20.100000000000001" customHeight="1">
      <c r="E399" s="71"/>
      <c r="F399" s="71"/>
      <c r="G399" s="38"/>
      <c r="H399" s="11"/>
      <c r="I399" s="11"/>
      <c r="J399" s="71"/>
    </row>
    <row r="400" spans="5:10" s="92" customFormat="1" ht="20.100000000000001" customHeight="1">
      <c r="E400" s="71"/>
      <c r="F400" s="71"/>
      <c r="G400" s="38"/>
      <c r="H400" s="11"/>
      <c r="I400" s="11"/>
      <c r="J400" s="71"/>
    </row>
    <row r="401" spans="5:10" s="92" customFormat="1" ht="20.100000000000001" customHeight="1">
      <c r="E401" s="71"/>
      <c r="F401" s="71"/>
      <c r="G401" s="38"/>
      <c r="H401" s="11"/>
      <c r="I401" s="11"/>
      <c r="J401" s="71"/>
    </row>
    <row r="402" spans="5:10" s="92" customFormat="1" ht="20.100000000000001" customHeight="1">
      <c r="E402" s="71"/>
      <c r="F402" s="71"/>
      <c r="G402" s="38"/>
      <c r="H402" s="11"/>
      <c r="I402" s="11"/>
      <c r="J402" s="71"/>
    </row>
    <row r="403" spans="5:10" s="92" customFormat="1" ht="20.100000000000001" customHeight="1">
      <c r="E403" s="71"/>
      <c r="F403" s="71"/>
      <c r="G403" s="38"/>
      <c r="H403" s="11"/>
      <c r="I403" s="11"/>
      <c r="J403" s="71"/>
    </row>
    <row r="404" spans="5:10" s="92" customFormat="1" ht="20.100000000000001" customHeight="1">
      <c r="E404" s="71"/>
      <c r="F404" s="71"/>
      <c r="G404" s="38"/>
      <c r="H404" s="11"/>
      <c r="I404" s="11"/>
      <c r="J404" s="71"/>
    </row>
    <row r="405" spans="5:10" s="92" customFormat="1" ht="20.100000000000001" customHeight="1">
      <c r="E405" s="71"/>
      <c r="F405" s="71"/>
      <c r="G405" s="38"/>
      <c r="H405" s="11"/>
      <c r="I405" s="11"/>
      <c r="J405" s="71"/>
    </row>
    <row r="406" spans="5:10" s="92" customFormat="1" ht="20.100000000000001" customHeight="1">
      <c r="E406" s="71"/>
      <c r="F406" s="71"/>
      <c r="G406" s="38"/>
      <c r="H406" s="11"/>
      <c r="I406" s="11"/>
      <c r="J406" s="71"/>
    </row>
    <row r="407" spans="5:10" s="92" customFormat="1" ht="20.100000000000001" customHeight="1">
      <c r="E407" s="71"/>
      <c r="F407" s="71"/>
      <c r="G407" s="38"/>
      <c r="H407" s="11"/>
      <c r="I407" s="11"/>
      <c r="J407" s="71"/>
    </row>
    <row r="408" spans="5:10" s="92" customFormat="1" ht="20.100000000000001" customHeight="1">
      <c r="E408" s="71"/>
      <c r="F408" s="71"/>
      <c r="G408" s="38"/>
      <c r="H408" s="11"/>
      <c r="I408" s="11"/>
      <c r="J408" s="71"/>
    </row>
    <row r="409" spans="5:10" s="92" customFormat="1" ht="20.100000000000001" customHeight="1">
      <c r="E409" s="71"/>
      <c r="F409" s="71"/>
      <c r="G409" s="38"/>
      <c r="H409" s="11"/>
      <c r="I409" s="11"/>
      <c r="J409" s="71"/>
    </row>
    <row r="410" spans="5:10" s="92" customFormat="1" ht="20.100000000000001" customHeight="1">
      <c r="E410" s="71"/>
      <c r="F410" s="71"/>
      <c r="G410" s="38"/>
      <c r="H410" s="11"/>
      <c r="I410" s="11"/>
      <c r="J410" s="71"/>
    </row>
    <row r="411" spans="5:10" s="92" customFormat="1" ht="20.100000000000001" customHeight="1">
      <c r="E411" s="71"/>
      <c r="F411" s="71"/>
      <c r="G411" s="38"/>
      <c r="H411" s="11"/>
      <c r="I411" s="11"/>
      <c r="J411" s="71"/>
    </row>
    <row r="412" spans="5:10" s="92" customFormat="1" ht="20.100000000000001" customHeight="1">
      <c r="E412" s="71"/>
      <c r="F412" s="71"/>
      <c r="G412" s="38"/>
      <c r="H412" s="11"/>
      <c r="I412" s="11"/>
      <c r="J412" s="71"/>
    </row>
    <row r="413" spans="5:10" s="92" customFormat="1" ht="20.100000000000001" customHeight="1">
      <c r="E413" s="71"/>
      <c r="F413" s="71"/>
      <c r="G413" s="38"/>
      <c r="H413" s="11"/>
      <c r="I413" s="11"/>
      <c r="J413" s="71"/>
    </row>
    <row r="414" spans="5:10" s="92" customFormat="1" ht="20.100000000000001" customHeight="1">
      <c r="E414" s="71"/>
      <c r="F414" s="71"/>
      <c r="G414" s="38"/>
      <c r="H414" s="11"/>
      <c r="I414" s="11"/>
      <c r="J414" s="71"/>
    </row>
    <row r="415" spans="5:10" s="92" customFormat="1" ht="20.100000000000001" customHeight="1">
      <c r="E415" s="71"/>
      <c r="F415" s="71"/>
      <c r="G415" s="38"/>
      <c r="H415" s="11"/>
      <c r="I415" s="11"/>
      <c r="J415" s="71"/>
    </row>
    <row r="416" spans="5:10" s="92" customFormat="1" ht="20.100000000000001" customHeight="1">
      <c r="E416" s="71"/>
      <c r="F416" s="71"/>
      <c r="G416" s="38"/>
      <c r="H416" s="11"/>
      <c r="I416" s="11"/>
      <c r="J416" s="71"/>
    </row>
    <row r="417" spans="5:10" s="92" customFormat="1" ht="20.100000000000001" customHeight="1">
      <c r="E417" s="71"/>
      <c r="F417" s="71"/>
      <c r="G417" s="38"/>
      <c r="H417" s="11"/>
      <c r="I417" s="11"/>
      <c r="J417" s="71"/>
    </row>
    <row r="418" spans="5:10" s="92" customFormat="1" ht="20.100000000000001" customHeight="1">
      <c r="E418" s="71"/>
      <c r="F418" s="71"/>
      <c r="G418" s="38"/>
      <c r="H418" s="11"/>
      <c r="I418" s="11"/>
      <c r="J418" s="71"/>
    </row>
    <row r="419" spans="5:10" s="92" customFormat="1" ht="20.100000000000001" customHeight="1">
      <c r="E419" s="71"/>
      <c r="F419" s="71"/>
      <c r="G419" s="38"/>
      <c r="H419" s="11"/>
      <c r="I419" s="11"/>
      <c r="J419" s="71"/>
    </row>
    <row r="420" spans="5:10" s="92" customFormat="1" ht="20.100000000000001" customHeight="1">
      <c r="E420" s="71"/>
      <c r="F420" s="71"/>
      <c r="G420" s="38"/>
      <c r="H420" s="11"/>
      <c r="I420" s="11"/>
      <c r="J420" s="71"/>
    </row>
    <row r="421" spans="5:10" s="92" customFormat="1" ht="20.100000000000001" customHeight="1">
      <c r="E421" s="71"/>
      <c r="F421" s="71"/>
      <c r="G421" s="38"/>
      <c r="H421" s="11"/>
      <c r="I421" s="11"/>
      <c r="J421" s="71"/>
    </row>
    <row r="422" spans="5:10" s="92" customFormat="1" ht="20.100000000000001" customHeight="1">
      <c r="E422" s="71"/>
      <c r="F422" s="71"/>
      <c r="G422" s="38"/>
      <c r="H422" s="11"/>
      <c r="I422" s="11"/>
      <c r="J422" s="71"/>
    </row>
    <row r="423" spans="5:10" s="92" customFormat="1" ht="20.100000000000001" customHeight="1">
      <c r="E423" s="71"/>
      <c r="F423" s="71"/>
      <c r="G423" s="38"/>
      <c r="H423" s="11"/>
      <c r="I423" s="11"/>
      <c r="J423" s="71"/>
    </row>
    <row r="424" spans="5:10" s="92" customFormat="1" ht="20.100000000000001" customHeight="1">
      <c r="E424" s="71"/>
      <c r="F424" s="71"/>
      <c r="G424" s="38"/>
      <c r="H424" s="11"/>
      <c r="I424" s="11"/>
      <c r="J424" s="71"/>
    </row>
    <row r="425" spans="5:10" s="92" customFormat="1" ht="20.100000000000001" customHeight="1">
      <c r="E425" s="71"/>
      <c r="F425" s="71"/>
      <c r="G425" s="38"/>
      <c r="H425" s="11"/>
      <c r="I425" s="11"/>
      <c r="J425" s="71"/>
    </row>
    <row r="426" spans="5:10" s="92" customFormat="1" ht="20.100000000000001" customHeight="1">
      <c r="E426" s="71"/>
      <c r="F426" s="71"/>
      <c r="G426" s="38"/>
      <c r="H426" s="11"/>
      <c r="I426" s="11"/>
      <c r="J426" s="71"/>
    </row>
    <row r="427" spans="5:10" s="92" customFormat="1" ht="20.100000000000001" customHeight="1">
      <c r="E427" s="71"/>
      <c r="F427" s="71"/>
      <c r="G427" s="38"/>
      <c r="H427" s="11"/>
      <c r="I427" s="11"/>
      <c r="J427" s="71"/>
    </row>
    <row r="428" spans="5:10" s="92" customFormat="1" ht="20.100000000000001" customHeight="1">
      <c r="E428" s="71"/>
      <c r="F428" s="71"/>
      <c r="G428" s="38"/>
      <c r="H428" s="11"/>
      <c r="I428" s="11"/>
      <c r="J428" s="71"/>
    </row>
    <row r="429" spans="5:10" s="92" customFormat="1" ht="20.100000000000001" customHeight="1">
      <c r="E429" s="71"/>
      <c r="F429" s="71"/>
      <c r="G429" s="38"/>
      <c r="H429" s="11"/>
      <c r="I429" s="11"/>
      <c r="J429" s="71"/>
    </row>
    <row r="430" spans="5:10" s="92" customFormat="1" ht="20.100000000000001" customHeight="1">
      <c r="E430" s="71"/>
      <c r="F430" s="71"/>
      <c r="G430" s="38"/>
      <c r="H430" s="11"/>
      <c r="I430" s="11"/>
      <c r="J430" s="71"/>
    </row>
    <row r="431" spans="5:10" s="92" customFormat="1" ht="20.100000000000001" customHeight="1">
      <c r="E431" s="71"/>
      <c r="F431" s="71"/>
      <c r="G431" s="38"/>
      <c r="H431" s="11"/>
      <c r="I431" s="11"/>
      <c r="J431" s="71"/>
    </row>
    <row r="432" spans="5:10" s="92" customFormat="1" ht="20.100000000000001" customHeight="1">
      <c r="E432" s="71"/>
      <c r="F432" s="71"/>
      <c r="G432" s="38"/>
      <c r="H432" s="11"/>
      <c r="I432" s="11"/>
      <c r="J432" s="71"/>
    </row>
    <row r="433" spans="5:10" s="92" customFormat="1" ht="20.100000000000001" customHeight="1">
      <c r="E433" s="71"/>
      <c r="F433" s="71"/>
      <c r="G433" s="38"/>
      <c r="H433" s="11"/>
      <c r="I433" s="11"/>
      <c r="J433" s="71"/>
    </row>
    <row r="434" spans="5:10" s="92" customFormat="1" ht="20.100000000000001" customHeight="1">
      <c r="E434" s="71"/>
      <c r="F434" s="71"/>
      <c r="G434" s="38"/>
      <c r="H434" s="11"/>
      <c r="I434" s="11"/>
      <c r="J434" s="71"/>
    </row>
    <row r="435" spans="5:10" s="92" customFormat="1" ht="20.100000000000001" customHeight="1">
      <c r="E435" s="71"/>
      <c r="F435" s="71"/>
      <c r="G435" s="38"/>
      <c r="H435" s="11"/>
      <c r="I435" s="11"/>
      <c r="J435" s="71"/>
    </row>
    <row r="436" spans="5:10" s="92" customFormat="1" ht="20.100000000000001" customHeight="1">
      <c r="E436" s="71"/>
      <c r="F436" s="71"/>
      <c r="G436" s="38"/>
      <c r="H436" s="11"/>
      <c r="I436" s="11"/>
      <c r="J436" s="71"/>
    </row>
    <row r="437" spans="5:10" s="92" customFormat="1" ht="20.100000000000001" customHeight="1">
      <c r="E437" s="71"/>
      <c r="F437" s="71"/>
      <c r="G437" s="38"/>
      <c r="H437" s="11"/>
      <c r="I437" s="11"/>
      <c r="J437" s="71"/>
    </row>
    <row r="438" spans="5:10" s="92" customFormat="1" ht="20.100000000000001" customHeight="1">
      <c r="E438" s="71"/>
      <c r="F438" s="71"/>
      <c r="G438" s="38"/>
      <c r="H438" s="11"/>
      <c r="I438" s="11"/>
      <c r="J438" s="71"/>
    </row>
    <row r="439" spans="5:10" s="92" customFormat="1" ht="20.100000000000001" customHeight="1">
      <c r="E439" s="71"/>
      <c r="F439" s="71"/>
      <c r="G439" s="38"/>
      <c r="H439" s="11"/>
      <c r="I439" s="11"/>
      <c r="J439" s="71"/>
    </row>
    <row r="440" spans="5:10" s="92" customFormat="1" ht="20.100000000000001" customHeight="1">
      <c r="E440" s="71"/>
      <c r="F440" s="71"/>
      <c r="G440" s="38"/>
      <c r="H440" s="11"/>
      <c r="I440" s="11"/>
      <c r="J440" s="71"/>
    </row>
    <row r="441" spans="5:10" s="92" customFormat="1" ht="20.100000000000001" customHeight="1">
      <c r="E441" s="71"/>
      <c r="F441" s="71"/>
      <c r="G441" s="38"/>
      <c r="H441" s="11"/>
      <c r="I441" s="11"/>
      <c r="J441" s="71"/>
    </row>
    <row r="442" spans="5:10" s="92" customFormat="1" ht="20.100000000000001" customHeight="1">
      <c r="E442" s="71"/>
      <c r="F442" s="71"/>
      <c r="G442" s="38"/>
      <c r="H442" s="11"/>
      <c r="I442" s="11"/>
      <c r="J442" s="71"/>
    </row>
    <row r="443" spans="5:10" s="92" customFormat="1" ht="20.100000000000001" customHeight="1">
      <c r="E443" s="71"/>
      <c r="F443" s="71"/>
      <c r="G443" s="38"/>
      <c r="H443" s="11"/>
      <c r="I443" s="11"/>
      <c r="J443" s="71"/>
    </row>
    <row r="444" spans="5:10" ht="20.100000000000001" customHeight="1"/>
    <row r="445" spans="5:10" ht="20.100000000000001" customHeight="1"/>
    <row r="446" spans="5:10" ht="20.100000000000001" customHeight="1"/>
    <row r="447" spans="5:10" ht="20.100000000000001" customHeight="1"/>
    <row r="448" spans="5:10"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sheetData>
  <sheetProtection password="CB15" sheet="1" objects="1" scenarios="1"/>
  <mergeCells count="2">
    <mergeCell ref="A1:F1"/>
    <mergeCell ref="A19:F19"/>
  </mergeCells>
  <hyperlinks>
    <hyperlink ref="G1" location="Indice!A1" display="volver al índice"/>
  </hyperlink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G39"/>
  <sheetViews>
    <sheetView showGridLines="0" workbookViewId="0">
      <selection activeCell="G1" sqref="G1"/>
    </sheetView>
  </sheetViews>
  <sheetFormatPr baseColWidth="10" defaultRowHeight="13.2"/>
  <cols>
    <col min="1" max="1" width="62.6640625" customWidth="1"/>
    <col min="2" max="2" width="13.33203125" customWidth="1"/>
    <col min="3" max="4" width="13.44140625" customWidth="1"/>
    <col min="5" max="5" width="14" customWidth="1"/>
    <col min="6" max="6" width="15.44140625" customWidth="1"/>
    <col min="7" max="7" width="8.109375" customWidth="1"/>
  </cols>
  <sheetData>
    <row r="1" spans="1:7" ht="24" customHeight="1" thickTop="1" thickBot="1">
      <c r="A1" s="950" t="s">
        <v>542</v>
      </c>
      <c r="B1" s="940"/>
      <c r="C1" s="940"/>
      <c r="D1" s="940"/>
      <c r="E1" s="940"/>
      <c r="F1" s="940"/>
      <c r="G1" s="172" t="s">
        <v>285</v>
      </c>
    </row>
    <row r="2" spans="1:7">
      <c r="A2" s="1058"/>
      <c r="B2" s="919"/>
      <c r="C2" s="919"/>
      <c r="D2" s="919"/>
      <c r="E2" s="919"/>
      <c r="F2" s="919"/>
      <c r="G2" s="71"/>
    </row>
    <row r="3" spans="1:7" ht="15" customHeight="1">
      <c r="A3" s="1059"/>
      <c r="B3" s="919"/>
      <c r="C3" s="919"/>
      <c r="D3" s="919"/>
      <c r="E3" s="919"/>
      <c r="F3" s="919"/>
      <c r="G3" s="71"/>
    </row>
    <row r="4" spans="1:7" ht="25.5" customHeight="1" thickBot="1">
      <c r="A4" s="1060"/>
      <c r="B4" s="1061">
        <v>2014</v>
      </c>
      <c r="C4" s="1061">
        <v>2015</v>
      </c>
      <c r="D4" s="1061" t="s">
        <v>250</v>
      </c>
      <c r="E4" s="1061" t="s">
        <v>251</v>
      </c>
      <c r="F4" s="1062" t="s">
        <v>1170</v>
      </c>
      <c r="G4" s="71"/>
    </row>
    <row r="5" spans="1:7">
      <c r="A5" s="1042"/>
      <c r="B5" s="1043"/>
      <c r="C5" s="1043"/>
      <c r="D5" s="1043"/>
      <c r="E5" s="1043"/>
      <c r="F5" s="1044"/>
      <c r="G5" s="71"/>
    </row>
    <row r="6" spans="1:7">
      <c r="A6" s="1045" t="s">
        <v>0</v>
      </c>
      <c r="B6" s="1046">
        <v>127299</v>
      </c>
      <c r="C6" s="1046">
        <v>92215</v>
      </c>
      <c r="D6" s="1046">
        <v>134012</v>
      </c>
      <c r="E6" s="1046">
        <v>140804</v>
      </c>
      <c r="F6" s="1047">
        <v>107890</v>
      </c>
      <c r="G6" s="71"/>
    </row>
    <row r="7" spans="1:7" ht="14.85" customHeight="1">
      <c r="A7" s="1048" t="s">
        <v>376</v>
      </c>
      <c r="B7" s="1049"/>
      <c r="C7" s="1050"/>
      <c r="D7" s="1050"/>
      <c r="E7" s="1050"/>
      <c r="F7" s="1051"/>
      <c r="G7" s="71"/>
    </row>
    <row r="8" spans="1:7" ht="27.75" customHeight="1">
      <c r="A8" s="1129" t="s">
        <v>252</v>
      </c>
      <c r="B8" s="1052">
        <v>2059</v>
      </c>
      <c r="C8" s="1052">
        <v>1577</v>
      </c>
      <c r="D8" s="1053">
        <v>2042</v>
      </c>
      <c r="E8" s="1053">
        <v>1987</v>
      </c>
      <c r="F8" s="1054">
        <v>1394</v>
      </c>
      <c r="G8" s="71"/>
    </row>
    <row r="9" spans="1:7" ht="27.75" customHeight="1">
      <c r="A9" s="1359" t="s">
        <v>246</v>
      </c>
      <c r="B9" s="1055">
        <v>725</v>
      </c>
      <c r="C9" s="1055">
        <v>757</v>
      </c>
      <c r="D9" s="1056">
        <v>1319</v>
      </c>
      <c r="E9" s="1056">
        <v>2140</v>
      </c>
      <c r="F9" s="571">
        <v>1707</v>
      </c>
      <c r="G9" s="71"/>
    </row>
    <row r="10" spans="1:7" ht="27.75" customHeight="1">
      <c r="A10" s="1359" t="s">
        <v>253</v>
      </c>
      <c r="B10" s="1055">
        <v>25510</v>
      </c>
      <c r="C10" s="1055">
        <v>17791</v>
      </c>
      <c r="D10" s="1056">
        <v>28694</v>
      </c>
      <c r="E10" s="1056">
        <v>31903</v>
      </c>
      <c r="F10" s="571">
        <v>25321</v>
      </c>
      <c r="G10" s="71"/>
    </row>
    <row r="11" spans="1:7" ht="27.75" customHeight="1">
      <c r="A11" s="1359" t="s">
        <v>254</v>
      </c>
      <c r="B11" s="1055">
        <v>211</v>
      </c>
      <c r="C11" s="1055">
        <v>154</v>
      </c>
      <c r="D11" s="1056">
        <v>185</v>
      </c>
      <c r="E11" s="1056">
        <v>255</v>
      </c>
      <c r="F11" s="571">
        <v>150</v>
      </c>
      <c r="G11" s="71"/>
    </row>
    <row r="12" spans="1:7" ht="27.75" customHeight="1">
      <c r="A12" s="1294" t="s">
        <v>255</v>
      </c>
      <c r="B12" s="1055">
        <v>393</v>
      </c>
      <c r="C12" s="1055">
        <v>355</v>
      </c>
      <c r="D12" s="1056">
        <v>471</v>
      </c>
      <c r="E12" s="1056">
        <v>447</v>
      </c>
      <c r="F12" s="571">
        <v>346</v>
      </c>
      <c r="G12" s="71"/>
    </row>
    <row r="13" spans="1:7" ht="27.75" customHeight="1">
      <c r="A13" s="1359" t="s">
        <v>248</v>
      </c>
      <c r="B13" s="1055">
        <v>20348</v>
      </c>
      <c r="C13" s="1055">
        <v>14351</v>
      </c>
      <c r="D13" s="1056">
        <v>27040</v>
      </c>
      <c r="E13" s="1056">
        <v>22924</v>
      </c>
      <c r="F13" s="571">
        <v>19076</v>
      </c>
      <c r="G13" s="71"/>
    </row>
    <row r="14" spans="1:7" ht="27.75" customHeight="1">
      <c r="A14" s="1360" t="s">
        <v>256</v>
      </c>
      <c r="B14" s="1055">
        <v>28288</v>
      </c>
      <c r="C14" s="1055">
        <v>20880</v>
      </c>
      <c r="D14" s="1056">
        <v>25942</v>
      </c>
      <c r="E14" s="1056">
        <v>29811</v>
      </c>
      <c r="F14" s="571">
        <v>21969</v>
      </c>
      <c r="G14" s="71"/>
    </row>
    <row r="15" spans="1:7" ht="27.75" customHeight="1">
      <c r="A15" s="1359" t="s">
        <v>257</v>
      </c>
      <c r="B15" s="1055">
        <v>6306</v>
      </c>
      <c r="C15" s="1055">
        <v>4743</v>
      </c>
      <c r="D15" s="1056">
        <v>6394</v>
      </c>
      <c r="E15" s="1056">
        <v>6387</v>
      </c>
      <c r="F15" s="571">
        <v>4821</v>
      </c>
      <c r="G15" s="71"/>
    </row>
    <row r="16" spans="1:7" ht="27.75" customHeight="1">
      <c r="A16" s="1359" t="s">
        <v>258</v>
      </c>
      <c r="B16" s="1055">
        <v>6836</v>
      </c>
      <c r="C16" s="1055">
        <v>4940</v>
      </c>
      <c r="D16" s="1056">
        <v>6400</v>
      </c>
      <c r="E16" s="1056">
        <v>6867</v>
      </c>
      <c r="F16" s="571">
        <v>4567</v>
      </c>
      <c r="G16" s="71"/>
    </row>
    <row r="17" spans="1:7" ht="27.75" customHeight="1">
      <c r="A17" s="1359" t="s">
        <v>259</v>
      </c>
      <c r="B17" s="1055">
        <v>2246</v>
      </c>
      <c r="C17" s="1055">
        <v>1672</v>
      </c>
      <c r="D17" s="1056">
        <v>2736</v>
      </c>
      <c r="E17" s="1056">
        <v>2753</v>
      </c>
      <c r="F17" s="571">
        <v>2216</v>
      </c>
      <c r="G17" s="71"/>
    </row>
    <row r="18" spans="1:7" ht="27.75" customHeight="1">
      <c r="A18" s="1359" t="s">
        <v>260</v>
      </c>
      <c r="B18" s="1055">
        <v>3058</v>
      </c>
      <c r="C18" s="1055">
        <v>2191</v>
      </c>
      <c r="D18" s="1056">
        <v>3273</v>
      </c>
      <c r="E18" s="1056">
        <v>3603</v>
      </c>
      <c r="F18" s="571">
        <v>2976</v>
      </c>
      <c r="G18" s="71"/>
    </row>
    <row r="19" spans="1:7" ht="27.75" customHeight="1">
      <c r="A19" s="1359" t="s">
        <v>261</v>
      </c>
      <c r="B19" s="1055">
        <v>920</v>
      </c>
      <c r="C19" s="1055">
        <v>696</v>
      </c>
      <c r="D19" s="1056">
        <v>795</v>
      </c>
      <c r="E19" s="1056">
        <v>886</v>
      </c>
      <c r="F19" s="571">
        <v>622</v>
      </c>
      <c r="G19" s="71"/>
    </row>
    <row r="20" spans="1:7" ht="27.75" customHeight="1">
      <c r="A20" s="1359" t="s">
        <v>262</v>
      </c>
      <c r="B20" s="1055">
        <v>3859</v>
      </c>
      <c r="C20" s="1055">
        <v>2689</v>
      </c>
      <c r="D20" s="1056">
        <v>3865</v>
      </c>
      <c r="E20" s="1056">
        <v>4151</v>
      </c>
      <c r="F20" s="571">
        <v>3039</v>
      </c>
      <c r="G20" s="71"/>
    </row>
    <row r="21" spans="1:7" ht="27.75" customHeight="1">
      <c r="A21" s="1359" t="s">
        <v>263</v>
      </c>
      <c r="B21" s="1055">
        <v>14756</v>
      </c>
      <c r="C21" s="1055">
        <v>10463</v>
      </c>
      <c r="D21" s="1056">
        <v>13863</v>
      </c>
      <c r="E21" s="1056">
        <v>14937</v>
      </c>
      <c r="F21" s="571">
        <v>10903</v>
      </c>
      <c r="G21" s="71"/>
    </row>
    <row r="22" spans="1:7" ht="27.75" customHeight="1">
      <c r="A22" s="1359" t="s">
        <v>264</v>
      </c>
      <c r="B22" s="1055">
        <v>1206</v>
      </c>
      <c r="C22" s="1055">
        <v>975</v>
      </c>
      <c r="D22" s="1056">
        <v>1217</v>
      </c>
      <c r="E22" s="1056">
        <v>909</v>
      </c>
      <c r="F22" s="571">
        <v>701</v>
      </c>
      <c r="G22" s="71"/>
    </row>
    <row r="23" spans="1:7" ht="27.75" customHeight="1">
      <c r="A23" s="1359" t="s">
        <v>249</v>
      </c>
      <c r="B23" s="1055">
        <v>444</v>
      </c>
      <c r="C23" s="1055">
        <v>327</v>
      </c>
      <c r="D23" s="1056">
        <v>408</v>
      </c>
      <c r="E23" s="1056">
        <v>508</v>
      </c>
      <c r="F23" s="571">
        <v>447</v>
      </c>
      <c r="G23" s="71"/>
    </row>
    <row r="24" spans="1:7" ht="27.75" customHeight="1">
      <c r="A24" s="1359" t="s">
        <v>265</v>
      </c>
      <c r="B24" s="1055">
        <v>4426</v>
      </c>
      <c r="C24" s="1055">
        <v>3458</v>
      </c>
      <c r="D24" s="1056">
        <v>3867</v>
      </c>
      <c r="E24" s="1056">
        <v>4277</v>
      </c>
      <c r="F24" s="571">
        <v>3114</v>
      </c>
      <c r="G24" s="71"/>
    </row>
    <row r="25" spans="1:7" ht="27.75" customHeight="1">
      <c r="A25" s="1359" t="s">
        <v>266</v>
      </c>
      <c r="B25" s="1056">
        <v>1637</v>
      </c>
      <c r="C25" s="1056">
        <v>1229</v>
      </c>
      <c r="D25" s="1056">
        <v>1788</v>
      </c>
      <c r="E25" s="1056">
        <v>2160</v>
      </c>
      <c r="F25" s="571">
        <v>1636</v>
      </c>
      <c r="G25" s="71"/>
    </row>
    <row r="26" spans="1:7" ht="27.75" customHeight="1">
      <c r="A26" s="1361" t="s">
        <v>267</v>
      </c>
      <c r="B26" s="1056">
        <v>3990</v>
      </c>
      <c r="C26" s="1056">
        <v>2937</v>
      </c>
      <c r="D26" s="1056">
        <v>3666</v>
      </c>
      <c r="E26" s="1056">
        <v>3863</v>
      </c>
      <c r="F26" s="571">
        <v>2859</v>
      </c>
      <c r="G26" s="71"/>
    </row>
    <row r="27" spans="1:7" ht="27.75" customHeight="1">
      <c r="A27" s="1361" t="s">
        <v>268</v>
      </c>
      <c r="B27" s="1056">
        <v>0</v>
      </c>
      <c r="C27" s="1056">
        <v>0</v>
      </c>
      <c r="D27" s="1056">
        <v>1</v>
      </c>
      <c r="E27" s="1056">
        <v>0</v>
      </c>
      <c r="F27" s="571">
        <v>0</v>
      </c>
      <c r="G27" s="71"/>
    </row>
    <row r="28" spans="1:7" ht="27.75" customHeight="1">
      <c r="A28" s="1361" t="s">
        <v>269</v>
      </c>
      <c r="B28" s="1056">
        <v>3</v>
      </c>
      <c r="C28" s="1056">
        <v>8</v>
      </c>
      <c r="D28" s="1056">
        <v>16</v>
      </c>
      <c r="E28" s="1056">
        <v>14</v>
      </c>
      <c r="F28" s="571">
        <v>13</v>
      </c>
      <c r="G28" s="71"/>
    </row>
    <row r="29" spans="1:7" ht="27.75" customHeight="1">
      <c r="A29" s="1360" t="s">
        <v>270</v>
      </c>
      <c r="B29" s="1056">
        <v>0</v>
      </c>
      <c r="C29" s="1056">
        <v>0</v>
      </c>
      <c r="D29" s="1056">
        <v>0</v>
      </c>
      <c r="E29" s="1056">
        <v>0</v>
      </c>
      <c r="F29" s="571">
        <v>0</v>
      </c>
      <c r="G29" s="71"/>
    </row>
    <row r="30" spans="1:7" ht="27.75" customHeight="1">
      <c r="A30" s="1294" t="s">
        <v>377</v>
      </c>
      <c r="B30" s="1056">
        <v>47</v>
      </c>
      <c r="C30" s="1056">
        <v>11</v>
      </c>
      <c r="D30" s="1056">
        <v>15</v>
      </c>
      <c r="E30" s="1056">
        <v>8</v>
      </c>
      <c r="F30" s="571">
        <v>0</v>
      </c>
      <c r="G30" s="71"/>
    </row>
    <row r="31" spans="1:7" ht="27.75" customHeight="1">
      <c r="A31" s="1294" t="s">
        <v>378</v>
      </c>
      <c r="B31" s="1056">
        <v>31</v>
      </c>
      <c r="C31" s="1056">
        <v>11</v>
      </c>
      <c r="D31" s="1056">
        <v>15</v>
      </c>
      <c r="E31" s="1056">
        <v>14</v>
      </c>
      <c r="F31" s="571">
        <v>13</v>
      </c>
      <c r="G31" s="71"/>
    </row>
    <row r="32" spans="1:7">
      <c r="A32" s="1057"/>
      <c r="B32" s="297"/>
      <c r="C32" s="297"/>
      <c r="D32" s="297"/>
      <c r="E32" s="297"/>
      <c r="F32" s="297"/>
      <c r="G32" s="71"/>
    </row>
    <row r="33" spans="1:7">
      <c r="A33" s="153" t="s">
        <v>18</v>
      </c>
      <c r="B33" s="71"/>
      <c r="C33" s="71"/>
      <c r="D33" s="71"/>
      <c r="E33" s="71"/>
      <c r="F33" s="71"/>
      <c r="G33" s="71"/>
    </row>
    <row r="34" spans="1:7">
      <c r="A34" s="154" t="s">
        <v>1184</v>
      </c>
      <c r="B34" s="71"/>
      <c r="C34" s="71"/>
      <c r="D34" s="71"/>
      <c r="E34" s="71"/>
      <c r="F34" s="71"/>
      <c r="G34" s="71"/>
    </row>
    <row r="35" spans="1:7">
      <c r="A35" s="234" t="s">
        <v>373</v>
      </c>
      <c r="B35" s="71"/>
      <c r="C35" s="71"/>
      <c r="D35" s="71"/>
      <c r="E35" s="71"/>
      <c r="F35" s="71"/>
      <c r="G35" s="71"/>
    </row>
    <row r="36" spans="1:7">
      <c r="A36" s="155" t="s">
        <v>374</v>
      </c>
      <c r="B36" s="71"/>
      <c r="C36" s="71"/>
      <c r="D36" s="71"/>
      <c r="E36" s="71"/>
      <c r="F36" s="71"/>
      <c r="G36" s="71"/>
    </row>
    <row r="37" spans="1:7">
      <c r="A37" s="155" t="s">
        <v>375</v>
      </c>
      <c r="B37" s="71"/>
      <c r="C37" s="71"/>
      <c r="D37" s="71"/>
      <c r="E37" s="71"/>
      <c r="F37" s="71"/>
      <c r="G37" s="71"/>
    </row>
    <row r="38" spans="1:7" ht="7.5" customHeight="1"/>
    <row r="39" spans="1:7">
      <c r="A39" s="156" t="s">
        <v>120</v>
      </c>
      <c r="B39" s="71"/>
    </row>
  </sheetData>
  <sheetProtection password="CB15" sheet="1" objects="1" scenarios="1"/>
  <hyperlinks>
    <hyperlink ref="G1" location="Indice!A1" display="volver al índice"/>
  </hyperlinks>
  <printOptions horizontalCentered="1"/>
  <pageMargins left="0.70866141732283472" right="0.70866141732283472" top="0.74803149606299213" bottom="0.74803149606299213" header="0.31496062992125984" footer="0.31496062992125984"/>
  <pageSetup paperSize="9" scale="67" orientation="portrait" r:id="rId1"/>
  <ignoredErrors>
    <ignoredError sqref="D4:E4" numberStoredAsText="1"/>
  </ignoredError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G4"/>
  <sheetViews>
    <sheetView showGridLines="0" zoomScaleNormal="100" workbookViewId="0">
      <selection activeCell="G1" sqref="G1"/>
    </sheetView>
  </sheetViews>
  <sheetFormatPr baseColWidth="10" defaultColWidth="11.44140625" defaultRowHeight="13.2"/>
  <cols>
    <col min="1" max="1" width="4" style="12" customWidth="1"/>
    <col min="2" max="2" width="15.6640625" style="12" customWidth="1"/>
    <col min="3" max="3" width="21.6640625" style="12" customWidth="1"/>
    <col min="4" max="6" width="15.6640625" style="12" customWidth="1"/>
    <col min="7" max="7" width="8" style="12" customWidth="1"/>
    <col min="8" max="16384" width="11.44140625" style="12"/>
  </cols>
  <sheetData>
    <row r="1" spans="1:7" ht="25.5" customHeight="1" thickTop="1" thickBot="1">
      <c r="A1" s="1795" t="s">
        <v>1229</v>
      </c>
      <c r="B1" s="1796"/>
      <c r="C1" s="1566" t="s">
        <v>1045</v>
      </c>
      <c r="D1" s="1566"/>
      <c r="E1" s="1566"/>
      <c r="F1" s="1567"/>
      <c r="G1" s="383" t="s">
        <v>285</v>
      </c>
    </row>
    <row r="2" spans="1:7" ht="22.5" customHeight="1"/>
    <row r="3" spans="1:7" ht="255.75" customHeight="1">
      <c r="A3" s="1501" t="s">
        <v>1040</v>
      </c>
      <c r="B3" s="1501"/>
      <c r="C3" s="1501"/>
      <c r="D3" s="1501"/>
      <c r="E3" s="1501"/>
      <c r="F3" s="1501"/>
    </row>
    <row r="4" spans="1:7" ht="231.75" customHeight="1">
      <c r="A4" s="1501" t="s">
        <v>1039</v>
      </c>
      <c r="B4" s="1501"/>
      <c r="C4" s="1501"/>
      <c r="D4" s="1501"/>
      <c r="E4" s="1501"/>
      <c r="F4" s="1501"/>
    </row>
  </sheetData>
  <sheetProtection algorithmName="SHA-512" hashValue="o8dckdzyXBhEzA4uLWyFZ4NdRdsap1UUrTZN5UeynKfwcOUgmeGSbopeFf98Pe/JAV61UNYjJYUtCPj1rhXFLA==" saltValue="BStZz9I5V2sbzKj/J9oEAw==" spinCount="100000" sheet="1" objects="1" scenarios="1"/>
  <mergeCells count="4">
    <mergeCell ref="A3:F3"/>
    <mergeCell ref="A4:F4"/>
    <mergeCell ref="C1:F1"/>
    <mergeCell ref="A1:B1"/>
  </mergeCells>
  <hyperlinks>
    <hyperlink ref="G1" location="Indice!A1" display="volver al índice"/>
  </hyperlinks>
  <pageMargins left="0.70866141732283472" right="0.31496062992125984" top="0.74803149606299213" bottom="0.74803149606299213" header="0.31496062992125984" footer="0.31496062992125984"/>
  <pageSetup paperSize="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M102"/>
  <sheetViews>
    <sheetView showGridLines="0" zoomScale="85" zoomScaleNormal="85" workbookViewId="0">
      <selection sqref="A1:K1"/>
    </sheetView>
  </sheetViews>
  <sheetFormatPr baseColWidth="10" defaultRowHeight="13.2"/>
  <cols>
    <col min="1" max="1" width="17" style="92" customWidth="1"/>
    <col min="3" max="3" width="13.33203125" customWidth="1"/>
    <col min="4" max="4" width="12" customWidth="1"/>
    <col min="6" max="6" width="13.33203125" customWidth="1"/>
    <col min="7" max="7" width="12.44140625" customWidth="1"/>
    <col min="9" max="9" width="12.5546875" customWidth="1"/>
    <col min="10" max="10" width="14" customWidth="1"/>
    <col min="11" max="11" width="0.5546875" customWidth="1"/>
    <col min="12" max="12" width="25.6640625" hidden="1" customWidth="1"/>
    <col min="13" max="13" width="8.33203125" customWidth="1"/>
  </cols>
  <sheetData>
    <row r="1" spans="1:13" ht="28.5" customHeight="1" thickTop="1" thickBot="1">
      <c r="A1" s="1858" t="s">
        <v>1178</v>
      </c>
      <c r="B1" s="1858"/>
      <c r="C1" s="1858"/>
      <c r="D1" s="1858"/>
      <c r="E1" s="1858"/>
      <c r="F1" s="1858"/>
      <c r="G1" s="1858"/>
      <c r="H1" s="1858"/>
      <c r="I1" s="1858"/>
      <c r="J1" s="1858"/>
      <c r="K1" s="1858"/>
      <c r="L1" s="467"/>
      <c r="M1" s="383" t="s">
        <v>285</v>
      </c>
    </row>
    <row r="2" spans="1:13">
      <c r="A2" s="841"/>
      <c r="B2" s="841"/>
      <c r="C2" s="841"/>
      <c r="D2" s="841"/>
      <c r="E2" s="841"/>
      <c r="F2" s="841"/>
      <c r="G2" s="841"/>
      <c r="H2" s="841"/>
      <c r="I2" s="841"/>
      <c r="J2" s="841"/>
      <c r="K2" s="841"/>
      <c r="L2" s="841"/>
    </row>
    <row r="3" spans="1:13" ht="13.8" thickBot="1">
      <c r="A3" s="1064"/>
      <c r="B3" s="1744">
        <v>40513</v>
      </c>
      <c r="C3" s="1745"/>
      <c r="D3" s="1746"/>
      <c r="E3" s="1744">
        <v>40878</v>
      </c>
      <c r="F3" s="1745"/>
      <c r="G3" s="1746"/>
      <c r="H3" s="1744">
        <v>41244</v>
      </c>
      <c r="I3" s="1745"/>
      <c r="J3" s="1745"/>
      <c r="K3" s="92"/>
      <c r="L3" s="92"/>
      <c r="M3" s="92"/>
    </row>
    <row r="4" spans="1:13" ht="24" thickBot="1">
      <c r="A4" s="1157"/>
      <c r="B4" s="1158" t="s">
        <v>271</v>
      </c>
      <c r="C4" s="1159" t="s">
        <v>272</v>
      </c>
      <c r="D4" s="1160" t="s">
        <v>1179</v>
      </c>
      <c r="E4" s="1158" t="s">
        <v>271</v>
      </c>
      <c r="F4" s="1159" t="s">
        <v>272</v>
      </c>
      <c r="G4" s="1160" t="s">
        <v>1179</v>
      </c>
      <c r="H4" s="1161" t="s">
        <v>271</v>
      </c>
      <c r="I4" s="1159" t="s">
        <v>272</v>
      </c>
      <c r="J4" s="1159" t="s">
        <v>1179</v>
      </c>
      <c r="K4" s="92"/>
      <c r="L4" s="92"/>
      <c r="M4" s="92"/>
    </row>
    <row r="5" spans="1:13" ht="13.5" customHeight="1">
      <c r="A5" s="1370" t="s">
        <v>0</v>
      </c>
      <c r="B5" s="1206">
        <v>8093777</v>
      </c>
      <c r="C5" s="1210">
        <v>520385</v>
      </c>
      <c r="D5" s="1211">
        <v>29126.7</v>
      </c>
      <c r="E5" s="1215">
        <v>8502742</v>
      </c>
      <c r="F5" s="1216">
        <v>537879</v>
      </c>
      <c r="G5" s="1211">
        <v>40441.9</v>
      </c>
      <c r="H5" s="1216">
        <v>8727165</v>
      </c>
      <c r="I5" s="1210">
        <v>537415</v>
      </c>
      <c r="J5" s="1217">
        <v>56067.199999999997</v>
      </c>
      <c r="K5" s="149"/>
      <c r="L5" s="149"/>
      <c r="M5" s="354"/>
    </row>
    <row r="6" spans="1:13">
      <c r="A6" s="1371" t="s">
        <v>273</v>
      </c>
      <c r="B6" s="1207"/>
      <c r="C6" s="1212"/>
      <c r="D6" s="1163"/>
      <c r="E6" s="1207"/>
      <c r="F6" s="1212"/>
      <c r="G6" s="1163"/>
      <c r="H6" s="1207"/>
      <c r="I6" s="1212"/>
      <c r="J6" s="1176"/>
      <c r="K6" s="92"/>
      <c r="L6" s="92"/>
      <c r="M6" s="354"/>
    </row>
    <row r="7" spans="1:13" ht="13.5" customHeight="1">
      <c r="A7" s="1372" t="s">
        <v>605</v>
      </c>
      <c r="B7" s="1208">
        <v>2791245</v>
      </c>
      <c r="C7" s="1213">
        <v>134740</v>
      </c>
      <c r="D7" s="1164">
        <v>12231.6</v>
      </c>
      <c r="E7" s="1208">
        <v>2896034</v>
      </c>
      <c r="F7" s="1213">
        <v>136671</v>
      </c>
      <c r="G7" s="1164">
        <v>17001.5</v>
      </c>
      <c r="H7" s="1208">
        <v>2861132</v>
      </c>
      <c r="I7" s="1213">
        <v>136079</v>
      </c>
      <c r="J7" s="1177">
        <v>22588.9</v>
      </c>
      <c r="K7" s="92"/>
      <c r="L7" s="92"/>
      <c r="M7" s="354"/>
    </row>
    <row r="8" spans="1:13" ht="13.5" customHeight="1">
      <c r="A8" s="1373" t="s">
        <v>161</v>
      </c>
      <c r="B8" s="1209">
        <v>2186765</v>
      </c>
      <c r="C8" s="1214">
        <v>156792</v>
      </c>
      <c r="D8" s="1165">
        <v>7672.5</v>
      </c>
      <c r="E8" s="1209">
        <v>2300127</v>
      </c>
      <c r="F8" s="1214">
        <v>162466</v>
      </c>
      <c r="G8" s="1165">
        <v>10062</v>
      </c>
      <c r="H8" s="1209">
        <v>2445734</v>
      </c>
      <c r="I8" s="1214">
        <v>162753</v>
      </c>
      <c r="J8" s="1178">
        <v>14764.7</v>
      </c>
      <c r="K8" s="92"/>
      <c r="L8" s="92"/>
      <c r="M8" s="354"/>
    </row>
    <row r="9" spans="1:13" ht="13.5" customHeight="1">
      <c r="A9" s="1373" t="s">
        <v>162</v>
      </c>
      <c r="B9" s="1209">
        <v>31309</v>
      </c>
      <c r="C9" s="1214">
        <v>2057</v>
      </c>
      <c r="D9" s="1165">
        <v>81.2</v>
      </c>
      <c r="E9" s="1209">
        <v>32477</v>
      </c>
      <c r="F9" s="1214">
        <v>2199</v>
      </c>
      <c r="G9" s="1165">
        <v>115.1</v>
      </c>
      <c r="H9" s="1209">
        <v>31968</v>
      </c>
      <c r="I9" s="1214">
        <v>2184</v>
      </c>
      <c r="J9" s="1178">
        <v>147.19999999999999</v>
      </c>
      <c r="K9" s="92"/>
      <c r="L9" s="92"/>
      <c r="M9" s="354"/>
    </row>
    <row r="10" spans="1:13" ht="13.5" customHeight="1">
      <c r="A10" s="1373" t="s">
        <v>163</v>
      </c>
      <c r="B10" s="1209">
        <v>64662</v>
      </c>
      <c r="C10" s="1214">
        <v>6437</v>
      </c>
      <c r="D10" s="1165">
        <v>164.8</v>
      </c>
      <c r="E10" s="1209">
        <v>72947</v>
      </c>
      <c r="F10" s="1214">
        <v>7001</v>
      </c>
      <c r="G10" s="1165">
        <v>263.2</v>
      </c>
      <c r="H10" s="1209">
        <v>73406</v>
      </c>
      <c r="I10" s="1214">
        <v>7110</v>
      </c>
      <c r="J10" s="1178">
        <v>368.8</v>
      </c>
      <c r="K10" s="92"/>
      <c r="L10" s="92"/>
      <c r="M10" s="354"/>
    </row>
    <row r="11" spans="1:13" ht="13.5" customHeight="1">
      <c r="A11" s="1373" t="s">
        <v>164</v>
      </c>
      <c r="B11" s="1209">
        <v>108588</v>
      </c>
      <c r="C11" s="1214">
        <v>6782</v>
      </c>
      <c r="D11" s="1165">
        <v>452</v>
      </c>
      <c r="E11" s="1209">
        <v>111274</v>
      </c>
      <c r="F11" s="1214">
        <v>6950</v>
      </c>
      <c r="G11" s="1165">
        <v>616.5</v>
      </c>
      <c r="H11" s="1209">
        <v>117073</v>
      </c>
      <c r="I11" s="1214">
        <v>6967</v>
      </c>
      <c r="J11" s="1178">
        <v>936</v>
      </c>
      <c r="K11" s="92"/>
      <c r="L11" s="92"/>
      <c r="M11" s="354"/>
    </row>
    <row r="12" spans="1:13" ht="13.5" customHeight="1">
      <c r="A12" s="1373" t="s">
        <v>165</v>
      </c>
      <c r="B12" s="1209">
        <v>490630</v>
      </c>
      <c r="C12" s="1214">
        <v>50748</v>
      </c>
      <c r="D12" s="1165">
        <v>1549.8</v>
      </c>
      <c r="E12" s="1209">
        <v>517217</v>
      </c>
      <c r="F12" s="1214">
        <v>52684</v>
      </c>
      <c r="G12" s="1165">
        <v>2218.6</v>
      </c>
      <c r="H12" s="1209">
        <v>499083</v>
      </c>
      <c r="I12" s="1214">
        <v>52326</v>
      </c>
      <c r="J12" s="1178">
        <v>2785.2</v>
      </c>
      <c r="K12" s="92"/>
      <c r="L12" s="92"/>
      <c r="M12" s="354"/>
    </row>
    <row r="13" spans="1:13" ht="13.5" customHeight="1">
      <c r="A13" s="1373" t="s">
        <v>166</v>
      </c>
      <c r="B13" s="1209">
        <v>106759</v>
      </c>
      <c r="C13" s="1214">
        <v>6094</v>
      </c>
      <c r="D13" s="1165">
        <v>275.8</v>
      </c>
      <c r="E13" s="1209">
        <v>116409</v>
      </c>
      <c r="F13" s="1214">
        <v>6555</v>
      </c>
      <c r="G13" s="1165">
        <v>403.3</v>
      </c>
      <c r="H13" s="1209">
        <v>153125</v>
      </c>
      <c r="I13" s="1214">
        <v>6698</v>
      </c>
      <c r="J13" s="1178">
        <v>782.1</v>
      </c>
      <c r="K13" s="92"/>
      <c r="L13" s="92"/>
      <c r="M13" s="354"/>
    </row>
    <row r="14" spans="1:13" ht="13.5" customHeight="1">
      <c r="A14" s="1374" t="s">
        <v>274</v>
      </c>
      <c r="B14" s="1209">
        <v>211333</v>
      </c>
      <c r="C14" s="1214">
        <v>15286</v>
      </c>
      <c r="D14" s="1165">
        <v>585</v>
      </c>
      <c r="E14" s="1209">
        <v>223634</v>
      </c>
      <c r="F14" s="1214">
        <v>15960</v>
      </c>
      <c r="G14" s="1165">
        <v>831.4</v>
      </c>
      <c r="H14" s="1209">
        <v>266838</v>
      </c>
      <c r="I14" s="1214">
        <v>15882</v>
      </c>
      <c r="J14" s="1178">
        <v>1349.9</v>
      </c>
      <c r="K14" s="92"/>
      <c r="L14" s="92"/>
      <c r="M14" s="354"/>
    </row>
    <row r="15" spans="1:13" ht="13.5" customHeight="1">
      <c r="A15" s="1373" t="s">
        <v>168</v>
      </c>
      <c r="B15" s="1209">
        <v>19946</v>
      </c>
      <c r="C15" s="1214">
        <v>1870</v>
      </c>
      <c r="D15" s="1165">
        <v>49.1</v>
      </c>
      <c r="E15" s="1209">
        <v>21294</v>
      </c>
      <c r="F15" s="1214">
        <v>1942</v>
      </c>
      <c r="G15" s="1165">
        <v>74.5</v>
      </c>
      <c r="H15" s="1209">
        <v>19145</v>
      </c>
      <c r="I15" s="1214">
        <v>1964</v>
      </c>
      <c r="J15" s="1178">
        <v>92.3</v>
      </c>
      <c r="K15" s="92"/>
      <c r="L15" s="92"/>
      <c r="M15" s="354"/>
    </row>
    <row r="16" spans="1:13" ht="13.5" customHeight="1">
      <c r="A16" s="1373" t="s">
        <v>169</v>
      </c>
      <c r="B16" s="1209">
        <v>46463</v>
      </c>
      <c r="C16" s="1214">
        <v>3515</v>
      </c>
      <c r="D16" s="1165">
        <v>116.1</v>
      </c>
      <c r="E16" s="1209">
        <v>47636</v>
      </c>
      <c r="F16" s="1214">
        <v>3703</v>
      </c>
      <c r="G16" s="1165">
        <v>171</v>
      </c>
      <c r="H16" s="1209">
        <v>46600</v>
      </c>
      <c r="I16" s="1214">
        <v>3744</v>
      </c>
      <c r="J16" s="1178">
        <v>208.9</v>
      </c>
      <c r="K16" s="92"/>
      <c r="L16" s="92"/>
      <c r="M16" s="354"/>
    </row>
    <row r="17" spans="1:13" ht="13.5" customHeight="1">
      <c r="A17" s="1375" t="s">
        <v>170</v>
      </c>
      <c r="B17" s="1209">
        <v>57063</v>
      </c>
      <c r="C17" s="1214">
        <v>5428</v>
      </c>
      <c r="D17" s="1165">
        <v>171.2</v>
      </c>
      <c r="E17" s="1209">
        <v>59245</v>
      </c>
      <c r="F17" s="1214">
        <v>5627</v>
      </c>
      <c r="G17" s="1165">
        <v>257.7</v>
      </c>
      <c r="H17" s="1209">
        <v>58417</v>
      </c>
      <c r="I17" s="1214">
        <v>5593</v>
      </c>
      <c r="J17" s="1178">
        <v>322.39999999999998</v>
      </c>
      <c r="K17" s="92"/>
      <c r="L17" s="92"/>
      <c r="M17" s="354"/>
    </row>
    <row r="18" spans="1:13" ht="13.5" customHeight="1">
      <c r="A18" s="1375" t="s">
        <v>171</v>
      </c>
      <c r="B18" s="1209">
        <v>27012</v>
      </c>
      <c r="C18" s="1214">
        <v>1754</v>
      </c>
      <c r="D18" s="1165">
        <v>77.599999999999994</v>
      </c>
      <c r="E18" s="1209">
        <v>28019</v>
      </c>
      <c r="F18" s="1214">
        <v>1878</v>
      </c>
      <c r="G18" s="1165">
        <v>108.3</v>
      </c>
      <c r="H18" s="1209">
        <v>27284</v>
      </c>
      <c r="I18" s="1214">
        <v>1848</v>
      </c>
      <c r="J18" s="1178">
        <v>142.19999999999999</v>
      </c>
      <c r="K18" s="92"/>
      <c r="L18" s="92"/>
      <c r="M18" s="354"/>
    </row>
    <row r="19" spans="1:13" ht="13.5" customHeight="1">
      <c r="A19" s="1375" t="s">
        <v>172</v>
      </c>
      <c r="B19" s="1209">
        <v>336274</v>
      </c>
      <c r="C19" s="1214">
        <v>20845</v>
      </c>
      <c r="D19" s="1165">
        <v>895.3</v>
      </c>
      <c r="E19" s="1209">
        <v>359956</v>
      </c>
      <c r="F19" s="1214">
        <v>21614</v>
      </c>
      <c r="G19" s="1165">
        <v>1315.3</v>
      </c>
      <c r="H19" s="1209">
        <v>353363</v>
      </c>
      <c r="I19" s="1214">
        <v>21507</v>
      </c>
      <c r="J19" s="1178">
        <v>1781.8</v>
      </c>
      <c r="K19" s="92"/>
      <c r="L19" s="92"/>
      <c r="M19" s="354"/>
    </row>
    <row r="20" spans="1:13" ht="13.5" customHeight="1">
      <c r="A20" s="1375" t="s">
        <v>173</v>
      </c>
      <c r="B20" s="1209">
        <v>87330</v>
      </c>
      <c r="C20" s="1214">
        <v>7628</v>
      </c>
      <c r="D20" s="1165">
        <v>211.8</v>
      </c>
      <c r="E20" s="1209">
        <v>95623</v>
      </c>
      <c r="F20" s="1214">
        <v>7869</v>
      </c>
      <c r="G20" s="1165">
        <v>312.10000000000002</v>
      </c>
      <c r="H20" s="1209">
        <v>93849</v>
      </c>
      <c r="I20" s="1214">
        <v>7847</v>
      </c>
      <c r="J20" s="1178">
        <v>414.4</v>
      </c>
      <c r="K20" s="92"/>
      <c r="L20" s="92"/>
      <c r="M20" s="354"/>
    </row>
    <row r="21" spans="1:13" ht="13.5" customHeight="1">
      <c r="A21" s="1375" t="s">
        <v>174</v>
      </c>
      <c r="B21" s="1209">
        <v>126117</v>
      </c>
      <c r="C21" s="1214">
        <v>6345</v>
      </c>
      <c r="D21" s="1165">
        <v>528.79999999999995</v>
      </c>
      <c r="E21" s="1209">
        <v>132992</v>
      </c>
      <c r="F21" s="1214">
        <v>6727</v>
      </c>
      <c r="G21" s="1165">
        <v>742.2</v>
      </c>
      <c r="H21" s="1209">
        <v>177519</v>
      </c>
      <c r="I21" s="1214">
        <v>6731</v>
      </c>
      <c r="J21" s="1178">
        <v>1376.4</v>
      </c>
      <c r="K21" s="92"/>
      <c r="L21" s="92"/>
      <c r="M21" s="354"/>
    </row>
    <row r="22" spans="1:13" ht="13.5" customHeight="1">
      <c r="A22" s="1376" t="s">
        <v>175</v>
      </c>
      <c r="B22" s="1209">
        <v>133767</v>
      </c>
      <c r="C22" s="1214">
        <v>7924</v>
      </c>
      <c r="D22" s="1165">
        <v>385.9</v>
      </c>
      <c r="E22" s="1209">
        <v>142383</v>
      </c>
      <c r="F22" s="1214">
        <v>8088</v>
      </c>
      <c r="G22" s="1165">
        <v>549.29999999999995</v>
      </c>
      <c r="H22" s="1209">
        <v>145205</v>
      </c>
      <c r="I22" s="1214">
        <v>8168</v>
      </c>
      <c r="J22" s="1178">
        <v>741.7</v>
      </c>
      <c r="K22" s="92"/>
      <c r="L22" s="92"/>
      <c r="M22" s="354"/>
    </row>
    <row r="23" spans="1:13" ht="13.5" customHeight="1">
      <c r="A23" s="1375" t="s">
        <v>176</v>
      </c>
      <c r="B23" s="1209">
        <v>164070</v>
      </c>
      <c r="C23" s="1214">
        <v>7147</v>
      </c>
      <c r="D23" s="1165">
        <v>405.6</v>
      </c>
      <c r="E23" s="1209">
        <v>176660</v>
      </c>
      <c r="F23" s="1214">
        <v>7749</v>
      </c>
      <c r="G23" s="1165">
        <v>603.70000000000005</v>
      </c>
      <c r="H23" s="1209">
        <v>178733</v>
      </c>
      <c r="I23" s="1214">
        <v>7692</v>
      </c>
      <c r="J23" s="1178">
        <v>784.9</v>
      </c>
      <c r="K23" s="92"/>
      <c r="L23" s="92"/>
      <c r="M23" s="354"/>
    </row>
    <row r="24" spans="1:13" ht="13.5" customHeight="1">
      <c r="A24" s="1375" t="s">
        <v>177</v>
      </c>
      <c r="B24" s="1209">
        <v>121183</v>
      </c>
      <c r="C24" s="1214">
        <v>6146</v>
      </c>
      <c r="D24" s="1165">
        <v>355.9</v>
      </c>
      <c r="E24" s="1209">
        <v>124713</v>
      </c>
      <c r="F24" s="1214">
        <v>6315</v>
      </c>
      <c r="G24" s="1165">
        <v>495.7</v>
      </c>
      <c r="H24" s="1209">
        <v>127488</v>
      </c>
      <c r="I24" s="1214">
        <v>6300</v>
      </c>
      <c r="J24" s="1178">
        <v>672.6</v>
      </c>
      <c r="K24" s="92"/>
      <c r="L24" s="92"/>
      <c r="M24" s="354"/>
    </row>
    <row r="25" spans="1:13" ht="13.5" customHeight="1">
      <c r="A25" s="1375" t="s">
        <v>178</v>
      </c>
      <c r="B25" s="1209">
        <v>74529</v>
      </c>
      <c r="C25" s="1214">
        <v>3676</v>
      </c>
      <c r="D25" s="1165">
        <v>180.5</v>
      </c>
      <c r="E25" s="1209">
        <v>79214</v>
      </c>
      <c r="F25" s="1214">
        <v>3872</v>
      </c>
      <c r="G25" s="1165">
        <v>257</v>
      </c>
      <c r="H25" s="1209">
        <v>80734</v>
      </c>
      <c r="I25" s="1214">
        <v>3885</v>
      </c>
      <c r="J25" s="1178">
        <v>338.2</v>
      </c>
      <c r="K25" s="92"/>
      <c r="L25" s="92"/>
      <c r="M25" s="354"/>
    </row>
    <row r="26" spans="1:13" ht="13.5" customHeight="1">
      <c r="A26" s="1375" t="s">
        <v>179</v>
      </c>
      <c r="B26" s="1209">
        <v>34902</v>
      </c>
      <c r="C26" s="1214">
        <v>2679</v>
      </c>
      <c r="D26" s="1165">
        <v>140.6</v>
      </c>
      <c r="E26" s="1209">
        <v>42067</v>
      </c>
      <c r="F26" s="1214">
        <v>2871</v>
      </c>
      <c r="G26" s="1165">
        <v>240</v>
      </c>
      <c r="H26" s="1209">
        <v>36038</v>
      </c>
      <c r="I26" s="1214">
        <v>2923</v>
      </c>
      <c r="J26" s="1178">
        <v>273.7</v>
      </c>
      <c r="K26" s="92"/>
      <c r="L26" s="92"/>
      <c r="M26" s="354"/>
    </row>
    <row r="27" spans="1:13" ht="13.5" customHeight="1">
      <c r="A27" s="1375" t="s">
        <v>180</v>
      </c>
      <c r="B27" s="1209">
        <v>506699</v>
      </c>
      <c r="C27" s="1214">
        <v>50989</v>
      </c>
      <c r="D27" s="1165">
        <v>1602.8</v>
      </c>
      <c r="E27" s="1209">
        <v>530850</v>
      </c>
      <c r="F27" s="1214">
        <v>52686</v>
      </c>
      <c r="G27" s="1165">
        <v>2303.1999999999998</v>
      </c>
      <c r="H27" s="1209">
        <v>531697</v>
      </c>
      <c r="I27" s="1214">
        <v>52636</v>
      </c>
      <c r="J27" s="1178">
        <v>3045.3</v>
      </c>
      <c r="K27" s="92"/>
      <c r="L27" s="92"/>
      <c r="M27" s="354"/>
    </row>
    <row r="28" spans="1:13" ht="13.5" customHeight="1">
      <c r="A28" s="1375" t="s">
        <v>181</v>
      </c>
      <c r="B28" s="1209">
        <v>97606</v>
      </c>
      <c r="C28" s="1214">
        <v>3429</v>
      </c>
      <c r="D28" s="1165">
        <v>213.3</v>
      </c>
      <c r="E28" s="1209">
        <v>104963</v>
      </c>
      <c r="F28" s="1214">
        <v>3730</v>
      </c>
      <c r="G28" s="1165">
        <v>297.7</v>
      </c>
      <c r="H28" s="1209">
        <v>102926</v>
      </c>
      <c r="I28" s="1214">
        <v>3826</v>
      </c>
      <c r="J28" s="1178">
        <v>373.8</v>
      </c>
      <c r="K28" s="92"/>
      <c r="L28" s="92"/>
      <c r="M28" s="354"/>
    </row>
    <row r="29" spans="1:13" ht="13.5" customHeight="1">
      <c r="A29" s="1375" t="s">
        <v>182</v>
      </c>
      <c r="B29" s="1209">
        <v>44662</v>
      </c>
      <c r="C29" s="1214">
        <v>1742</v>
      </c>
      <c r="D29" s="1165">
        <v>240.7</v>
      </c>
      <c r="E29" s="1209">
        <v>48479</v>
      </c>
      <c r="F29" s="1214">
        <v>1881</v>
      </c>
      <c r="G29" s="1165">
        <v>358.5</v>
      </c>
      <c r="H29" s="1209">
        <v>59259</v>
      </c>
      <c r="I29" s="1214">
        <v>2049</v>
      </c>
      <c r="J29" s="1178">
        <v>631.70000000000005</v>
      </c>
      <c r="K29" s="92"/>
      <c r="L29" s="92"/>
      <c r="M29" s="354"/>
    </row>
    <row r="30" spans="1:13" ht="13.5" customHeight="1">
      <c r="A30" s="1375" t="s">
        <v>183</v>
      </c>
      <c r="B30" s="1209">
        <v>224687</v>
      </c>
      <c r="C30" s="1214">
        <v>10320</v>
      </c>
      <c r="D30" s="1165">
        <v>538.70000000000005</v>
      </c>
      <c r="E30" s="1209">
        <v>238420</v>
      </c>
      <c r="F30" s="1214">
        <v>10835</v>
      </c>
      <c r="G30" s="1165">
        <v>843.9</v>
      </c>
      <c r="H30" s="1209">
        <v>240549</v>
      </c>
      <c r="I30" s="1214">
        <v>10703</v>
      </c>
      <c r="J30" s="1178">
        <v>1144.2</v>
      </c>
      <c r="K30" s="92"/>
      <c r="L30" s="92"/>
      <c r="M30" s="354"/>
    </row>
    <row r="31" spans="1:13" ht="13.5" customHeight="1">
      <c r="A31" s="1375" t="s">
        <v>5</v>
      </c>
      <c r="B31" s="1209">
        <v>176</v>
      </c>
      <c r="C31" s="1214">
        <v>12</v>
      </c>
      <c r="D31" s="1165">
        <v>0.2</v>
      </c>
      <c r="E31" s="1209">
        <v>109</v>
      </c>
      <c r="F31" s="1214">
        <v>6</v>
      </c>
      <c r="G31" s="1165">
        <v>0.2</v>
      </c>
      <c r="H31" s="1209">
        <v>0</v>
      </c>
      <c r="I31" s="1214">
        <v>0</v>
      </c>
      <c r="J31" s="1178">
        <v>0</v>
      </c>
      <c r="K31" s="92"/>
      <c r="L31" s="92"/>
      <c r="M31" s="354"/>
    </row>
    <row r="32" spans="1:13">
      <c r="A32" s="225"/>
      <c r="B32" s="71"/>
      <c r="C32" s="71"/>
      <c r="D32" s="71"/>
      <c r="E32" s="71"/>
      <c r="F32" s="71"/>
      <c r="G32" s="71"/>
      <c r="H32" s="71"/>
      <c r="I32" s="71"/>
      <c r="J32" s="71"/>
      <c r="K32" s="71"/>
      <c r="L32" s="71"/>
      <c r="M32" s="92"/>
    </row>
    <row r="33" spans="1:13">
      <c r="A33" s="128"/>
      <c r="B33" s="71"/>
      <c r="C33" s="71"/>
      <c r="D33" s="71"/>
      <c r="E33" s="71"/>
      <c r="F33" s="71"/>
      <c r="G33" s="71"/>
      <c r="H33" s="71"/>
      <c r="I33" s="71"/>
      <c r="J33" s="71"/>
      <c r="K33" s="71"/>
      <c r="L33" s="71"/>
      <c r="M33" s="92"/>
    </row>
    <row r="34" spans="1:13">
      <c r="A34" s="167" t="s">
        <v>275</v>
      </c>
      <c r="B34" s="168"/>
      <c r="C34" s="168"/>
      <c r="D34" s="168"/>
      <c r="E34" s="168"/>
      <c r="F34" s="168"/>
      <c r="G34" s="168"/>
      <c r="H34" s="168"/>
      <c r="I34" s="168"/>
      <c r="J34" s="168"/>
      <c r="K34" s="168"/>
      <c r="L34" s="168"/>
      <c r="M34" s="159"/>
    </row>
    <row r="35" spans="1:13">
      <c r="B35" s="92"/>
      <c r="C35" s="92"/>
      <c r="D35" s="92"/>
      <c r="E35" s="92"/>
      <c r="F35" s="92"/>
      <c r="G35" s="92"/>
      <c r="H35" s="92"/>
      <c r="I35" s="92"/>
      <c r="J35" s="92"/>
      <c r="K35" s="92"/>
      <c r="L35" s="92"/>
      <c r="M35" s="92"/>
    </row>
    <row r="36" spans="1:13" ht="28.5" customHeight="1" thickBot="1">
      <c r="A36" s="1858" t="s">
        <v>1178</v>
      </c>
      <c r="B36" s="1858"/>
      <c r="C36" s="1858"/>
      <c r="D36" s="1858"/>
      <c r="E36" s="1858"/>
      <c r="F36" s="1858"/>
      <c r="G36" s="1858"/>
      <c r="H36" s="1858"/>
      <c r="I36" s="1858"/>
      <c r="J36" s="1858"/>
      <c r="K36" s="1858"/>
      <c r="L36" s="1166"/>
      <c r="M36" s="92"/>
    </row>
    <row r="37" spans="1:13">
      <c r="A37" s="160"/>
      <c r="B37" s="92"/>
      <c r="C37" s="92"/>
      <c r="D37" s="92"/>
      <c r="E37" s="92"/>
      <c r="F37" s="92"/>
      <c r="G37" s="92"/>
      <c r="H37" s="92"/>
      <c r="I37" s="92"/>
      <c r="J37" s="92"/>
      <c r="K37" s="92"/>
      <c r="L37" s="92"/>
      <c r="M37" s="92"/>
    </row>
    <row r="38" spans="1:13" ht="13.8" thickBot="1">
      <c r="A38" s="158"/>
      <c r="B38" s="1744">
        <v>41609</v>
      </c>
      <c r="C38" s="1745"/>
      <c r="D38" s="1746"/>
      <c r="E38" s="1744">
        <v>41974</v>
      </c>
      <c r="F38" s="1745"/>
      <c r="G38" s="1746"/>
      <c r="H38" s="1744">
        <v>42339</v>
      </c>
      <c r="I38" s="1745"/>
      <c r="J38" s="1745"/>
      <c r="K38" s="92"/>
      <c r="L38" s="92"/>
      <c r="M38" s="92"/>
    </row>
    <row r="39" spans="1:13" ht="24" thickBot="1">
      <c r="A39" s="1167"/>
      <c r="B39" s="1161" t="s">
        <v>271</v>
      </c>
      <c r="C39" s="1159" t="s">
        <v>272</v>
      </c>
      <c r="D39" s="1160" t="s">
        <v>1179</v>
      </c>
      <c r="E39" s="1158" t="s">
        <v>271</v>
      </c>
      <c r="F39" s="1159" t="s">
        <v>272</v>
      </c>
      <c r="G39" s="1160" t="s">
        <v>1179</v>
      </c>
      <c r="H39" s="1161" t="s">
        <v>271</v>
      </c>
      <c r="I39" s="1159" t="s">
        <v>272</v>
      </c>
      <c r="J39" s="1159" t="s">
        <v>1179</v>
      </c>
      <c r="K39" s="92"/>
      <c r="L39" s="92"/>
      <c r="M39" s="92"/>
    </row>
    <row r="40" spans="1:13" ht="13.5" customHeight="1">
      <c r="A40" s="1370" t="s">
        <v>0</v>
      </c>
      <c r="B40" s="1216">
        <v>8916372</v>
      </c>
      <c r="C40" s="1210">
        <v>533861</v>
      </c>
      <c r="D40" s="1211">
        <v>72427.600000000006</v>
      </c>
      <c r="E40" s="1216">
        <v>9025651</v>
      </c>
      <c r="F40" s="1210">
        <v>529075</v>
      </c>
      <c r="G40" s="1162">
        <v>101029.3</v>
      </c>
      <c r="H40" s="1216">
        <v>9335896</v>
      </c>
      <c r="I40" s="1210">
        <v>533375</v>
      </c>
      <c r="J40" s="1217">
        <v>142076.70000000001</v>
      </c>
      <c r="K40" s="92"/>
      <c r="L40" s="92"/>
      <c r="M40" s="92"/>
    </row>
    <row r="41" spans="1:13">
      <c r="A41" s="1371" t="s">
        <v>273</v>
      </c>
      <c r="B41" s="1207"/>
      <c r="C41" s="1212"/>
      <c r="D41" s="1163"/>
      <c r="E41" s="1207"/>
      <c r="F41" s="1212"/>
      <c r="G41" s="1163"/>
      <c r="H41" s="1207"/>
      <c r="I41" s="1212"/>
      <c r="J41" s="1179"/>
      <c r="K41" s="92"/>
      <c r="L41" s="92"/>
      <c r="M41" s="92"/>
    </row>
    <row r="42" spans="1:13" ht="13.5" customHeight="1">
      <c r="A42" s="1372" t="s">
        <v>605</v>
      </c>
      <c r="B42" s="1208">
        <v>2966797</v>
      </c>
      <c r="C42" s="1213">
        <v>135381</v>
      </c>
      <c r="D42" s="1164">
        <v>29718.2</v>
      </c>
      <c r="E42" s="1208">
        <v>2997629</v>
      </c>
      <c r="F42" s="1213">
        <v>133992</v>
      </c>
      <c r="G42" s="1164">
        <v>42054.5</v>
      </c>
      <c r="H42" s="1218">
        <v>3077195</v>
      </c>
      <c r="I42" s="1220">
        <v>135029</v>
      </c>
      <c r="J42" s="1177">
        <v>59803.199999999997</v>
      </c>
      <c r="K42" s="92"/>
      <c r="L42" s="92"/>
      <c r="M42" s="92"/>
    </row>
    <row r="43" spans="1:13" ht="13.5" customHeight="1">
      <c r="A43" s="1373" t="s">
        <v>161</v>
      </c>
      <c r="B43" s="1209">
        <v>2470682</v>
      </c>
      <c r="C43" s="1214">
        <v>161403</v>
      </c>
      <c r="D43" s="1165">
        <v>18734.099999999999</v>
      </c>
      <c r="E43" s="1209">
        <v>2487346</v>
      </c>
      <c r="F43" s="1214">
        <v>159881</v>
      </c>
      <c r="G43" s="1165">
        <v>25846.799999999999</v>
      </c>
      <c r="H43" s="1219">
        <v>2626441</v>
      </c>
      <c r="I43" s="1221">
        <v>161280</v>
      </c>
      <c r="J43" s="1178">
        <v>36414.400000000001</v>
      </c>
      <c r="K43" s="92"/>
      <c r="L43" s="92"/>
      <c r="M43" s="92"/>
    </row>
    <row r="44" spans="1:13" ht="13.5" customHeight="1">
      <c r="A44" s="1373" t="s">
        <v>162</v>
      </c>
      <c r="B44" s="1209">
        <v>31834</v>
      </c>
      <c r="C44" s="1214">
        <v>2193</v>
      </c>
      <c r="D44" s="1165">
        <v>182.5</v>
      </c>
      <c r="E44" s="1209">
        <v>35012</v>
      </c>
      <c r="F44" s="1214">
        <v>2185</v>
      </c>
      <c r="G44" s="1165">
        <v>251.8</v>
      </c>
      <c r="H44" s="1219">
        <v>32758</v>
      </c>
      <c r="I44" s="1221">
        <v>2228</v>
      </c>
      <c r="J44" s="1178">
        <v>347.9</v>
      </c>
      <c r="K44" s="92"/>
    </row>
    <row r="45" spans="1:13" ht="13.5" customHeight="1">
      <c r="A45" s="1373" t="s">
        <v>163</v>
      </c>
      <c r="B45" s="1209">
        <v>76983</v>
      </c>
      <c r="C45" s="1214">
        <v>7169</v>
      </c>
      <c r="D45" s="1165">
        <v>477.6</v>
      </c>
      <c r="E45" s="1209">
        <v>77500</v>
      </c>
      <c r="F45" s="1214">
        <v>7228</v>
      </c>
      <c r="G45" s="1165">
        <v>682.2</v>
      </c>
      <c r="H45" s="1219">
        <v>78144</v>
      </c>
      <c r="I45" s="1221">
        <v>7290</v>
      </c>
      <c r="J45" s="1178">
        <v>913.7</v>
      </c>
      <c r="K45" s="92"/>
    </row>
    <row r="46" spans="1:13" ht="13.5" customHeight="1">
      <c r="A46" s="1373" t="s">
        <v>164</v>
      </c>
      <c r="B46" s="1209">
        <v>116198</v>
      </c>
      <c r="C46" s="1214">
        <v>6902</v>
      </c>
      <c r="D46" s="1165">
        <v>1180.0999999999999</v>
      </c>
      <c r="E46" s="1209">
        <v>119808</v>
      </c>
      <c r="F46" s="1214">
        <v>6929</v>
      </c>
      <c r="G46" s="1165">
        <v>1669.5</v>
      </c>
      <c r="H46" s="1219">
        <v>121054</v>
      </c>
      <c r="I46" s="1221">
        <v>7086</v>
      </c>
      <c r="J46" s="1178">
        <v>2180.4</v>
      </c>
      <c r="K46" s="92"/>
    </row>
    <row r="47" spans="1:13" ht="13.5" customHeight="1">
      <c r="A47" s="1373" t="s">
        <v>165</v>
      </c>
      <c r="B47" s="1209">
        <v>506527</v>
      </c>
      <c r="C47" s="1214">
        <v>51478</v>
      </c>
      <c r="D47" s="1165">
        <v>3552.6</v>
      </c>
      <c r="E47" s="1209">
        <v>501363</v>
      </c>
      <c r="F47" s="1214">
        <v>50685</v>
      </c>
      <c r="G47" s="1165">
        <v>4804.8999999999996</v>
      </c>
      <c r="H47" s="1219">
        <v>513087</v>
      </c>
      <c r="I47" s="1221">
        <v>50538</v>
      </c>
      <c r="J47" s="1178">
        <v>6429.6</v>
      </c>
      <c r="K47" s="92"/>
    </row>
    <row r="48" spans="1:13" ht="13.5" customHeight="1">
      <c r="A48" s="1373" t="s">
        <v>166</v>
      </c>
      <c r="B48" s="1209">
        <v>157592</v>
      </c>
      <c r="C48" s="1214">
        <v>6680</v>
      </c>
      <c r="D48" s="1165">
        <v>1026.5999999999999</v>
      </c>
      <c r="E48" s="1209">
        <v>158687</v>
      </c>
      <c r="F48" s="1214">
        <v>6705</v>
      </c>
      <c r="G48" s="1165">
        <v>1338.5</v>
      </c>
      <c r="H48" s="1219">
        <v>166311</v>
      </c>
      <c r="I48" s="1221">
        <v>6875</v>
      </c>
      <c r="J48" s="1178">
        <v>1965.5</v>
      </c>
      <c r="K48" s="92"/>
    </row>
    <row r="49" spans="1:11" ht="13.5" customHeight="1">
      <c r="A49" s="1374" t="s">
        <v>274</v>
      </c>
      <c r="B49" s="1209">
        <v>271127</v>
      </c>
      <c r="C49" s="1214">
        <v>15712</v>
      </c>
      <c r="D49" s="1165">
        <v>1785.5</v>
      </c>
      <c r="E49" s="1209">
        <v>278980</v>
      </c>
      <c r="F49" s="1214">
        <v>15411</v>
      </c>
      <c r="G49" s="1165">
        <v>2457.5</v>
      </c>
      <c r="H49" s="1219">
        <v>289173</v>
      </c>
      <c r="I49" s="1221">
        <v>15412</v>
      </c>
      <c r="J49" s="1178">
        <v>3507.8</v>
      </c>
      <c r="K49" s="92"/>
    </row>
    <row r="50" spans="1:11" ht="13.5" customHeight="1">
      <c r="A50" s="1373" t="s">
        <v>168</v>
      </c>
      <c r="B50" s="1209">
        <v>19487</v>
      </c>
      <c r="C50" s="1214">
        <v>1986</v>
      </c>
      <c r="D50" s="1165">
        <v>116.3</v>
      </c>
      <c r="E50" s="1209">
        <v>19974</v>
      </c>
      <c r="F50" s="1214">
        <v>1999</v>
      </c>
      <c r="G50" s="1165">
        <v>164.3</v>
      </c>
      <c r="H50" s="1219">
        <v>21121</v>
      </c>
      <c r="I50" s="1221">
        <v>2054</v>
      </c>
      <c r="J50" s="1178">
        <v>237</v>
      </c>
      <c r="K50" s="92"/>
    </row>
    <row r="51" spans="1:11" ht="13.5" customHeight="1">
      <c r="A51" s="1373" t="s">
        <v>169</v>
      </c>
      <c r="B51" s="1209">
        <v>46901</v>
      </c>
      <c r="C51" s="1214">
        <v>3731</v>
      </c>
      <c r="D51" s="1165">
        <v>260.3</v>
      </c>
      <c r="E51" s="1209">
        <v>48888</v>
      </c>
      <c r="F51" s="1214">
        <v>3790</v>
      </c>
      <c r="G51" s="1165">
        <v>360.1</v>
      </c>
      <c r="H51" s="1219">
        <v>48761</v>
      </c>
      <c r="I51" s="1221">
        <v>3860</v>
      </c>
      <c r="J51" s="1178">
        <v>505.8</v>
      </c>
      <c r="K51" s="92"/>
    </row>
    <row r="52" spans="1:11" ht="13.5" customHeight="1">
      <c r="A52" s="1375" t="s">
        <v>170</v>
      </c>
      <c r="B52" s="1209">
        <v>58795</v>
      </c>
      <c r="C52" s="1214">
        <v>5559</v>
      </c>
      <c r="D52" s="1165">
        <v>418.3</v>
      </c>
      <c r="E52" s="1209">
        <v>59680</v>
      </c>
      <c r="F52" s="1214">
        <v>5385</v>
      </c>
      <c r="G52" s="1165">
        <v>520.70000000000005</v>
      </c>
      <c r="H52" s="1219">
        <v>62731</v>
      </c>
      <c r="I52" s="1221">
        <v>5424</v>
      </c>
      <c r="J52" s="1178">
        <v>852.4</v>
      </c>
      <c r="K52" s="92"/>
    </row>
    <row r="53" spans="1:11" ht="13.5" customHeight="1">
      <c r="A53" s="1375" t="s">
        <v>171</v>
      </c>
      <c r="B53" s="1209">
        <v>28615</v>
      </c>
      <c r="C53" s="1214">
        <v>1838</v>
      </c>
      <c r="D53" s="1165">
        <v>188.6</v>
      </c>
      <c r="E53" s="1209">
        <v>29036</v>
      </c>
      <c r="F53" s="1214">
        <v>1851</v>
      </c>
      <c r="G53" s="1165">
        <v>257.89999999999998</v>
      </c>
      <c r="H53" s="1219">
        <v>29038</v>
      </c>
      <c r="I53" s="1221">
        <v>1893</v>
      </c>
      <c r="J53" s="1178">
        <v>357.3</v>
      </c>
      <c r="K53" s="92"/>
    </row>
    <row r="54" spans="1:11" ht="13.5" customHeight="1">
      <c r="A54" s="1375" t="s">
        <v>172</v>
      </c>
      <c r="B54" s="1209">
        <v>348586</v>
      </c>
      <c r="C54" s="1214">
        <v>21362</v>
      </c>
      <c r="D54" s="1165">
        <v>2195.3000000000002</v>
      </c>
      <c r="E54" s="1209">
        <v>359074</v>
      </c>
      <c r="F54" s="1214">
        <v>21037</v>
      </c>
      <c r="G54" s="1165">
        <v>3053.3</v>
      </c>
      <c r="H54" s="1219">
        <v>361450</v>
      </c>
      <c r="I54" s="1221">
        <v>21062</v>
      </c>
      <c r="J54" s="1178">
        <v>4095.5</v>
      </c>
      <c r="K54" s="92"/>
    </row>
    <row r="55" spans="1:11" ht="13.5" customHeight="1">
      <c r="A55" s="1375" t="s">
        <v>173</v>
      </c>
      <c r="B55" s="1209">
        <v>97904</v>
      </c>
      <c r="C55" s="1214">
        <v>8012</v>
      </c>
      <c r="D55" s="1165">
        <v>539.6</v>
      </c>
      <c r="E55" s="1209">
        <v>99575</v>
      </c>
      <c r="F55" s="1214">
        <v>8043</v>
      </c>
      <c r="G55" s="1165">
        <v>758.1</v>
      </c>
      <c r="H55" s="1219">
        <v>102871</v>
      </c>
      <c r="I55" s="1221">
        <v>8109</v>
      </c>
      <c r="J55" s="1178">
        <v>1024.2</v>
      </c>
      <c r="K55" s="92"/>
    </row>
    <row r="56" spans="1:11" ht="13.5" customHeight="1">
      <c r="A56" s="1375" t="s">
        <v>174</v>
      </c>
      <c r="B56" s="1209">
        <v>180730</v>
      </c>
      <c r="C56" s="1214">
        <v>6845</v>
      </c>
      <c r="D56" s="1165">
        <v>1670.9</v>
      </c>
      <c r="E56" s="1209">
        <v>188066</v>
      </c>
      <c r="F56" s="1214">
        <v>6866</v>
      </c>
      <c r="G56" s="1165">
        <v>2526.6999999999998</v>
      </c>
      <c r="H56" s="1219">
        <v>198209</v>
      </c>
      <c r="I56" s="1221">
        <v>7138</v>
      </c>
      <c r="J56" s="1178">
        <v>3603</v>
      </c>
      <c r="K56" s="92"/>
    </row>
    <row r="57" spans="1:11" ht="13.5" customHeight="1">
      <c r="A57" s="1376" t="s">
        <v>175</v>
      </c>
      <c r="B57" s="1209">
        <v>150450</v>
      </c>
      <c r="C57" s="1214">
        <v>8195</v>
      </c>
      <c r="D57" s="1165">
        <v>986</v>
      </c>
      <c r="E57" s="1209">
        <v>155668</v>
      </c>
      <c r="F57" s="1214">
        <v>8292</v>
      </c>
      <c r="G57" s="1165">
        <v>1375.7</v>
      </c>
      <c r="H57" s="1219">
        <v>156436</v>
      </c>
      <c r="I57" s="1221">
        <v>8448</v>
      </c>
      <c r="J57" s="1178">
        <v>1867.7</v>
      </c>
      <c r="K57" s="92"/>
    </row>
    <row r="58" spans="1:11" ht="13.5" customHeight="1">
      <c r="A58" s="1375" t="s">
        <v>176</v>
      </c>
      <c r="B58" s="1209">
        <v>187045</v>
      </c>
      <c r="C58" s="1214">
        <v>7850</v>
      </c>
      <c r="D58" s="1165">
        <v>1037.0999999999999</v>
      </c>
      <c r="E58" s="1209">
        <v>192104</v>
      </c>
      <c r="F58" s="1214">
        <v>7860</v>
      </c>
      <c r="G58" s="1165">
        <v>1437.7</v>
      </c>
      <c r="H58" s="1219">
        <v>198002</v>
      </c>
      <c r="I58" s="1221">
        <v>8183</v>
      </c>
      <c r="J58" s="1178">
        <v>2274.1999999999998</v>
      </c>
      <c r="K58" s="92"/>
    </row>
    <row r="59" spans="1:11" ht="13.5" customHeight="1">
      <c r="A59" s="1375" t="s">
        <v>177</v>
      </c>
      <c r="B59" s="1209">
        <v>132601</v>
      </c>
      <c r="C59" s="1214">
        <v>6310</v>
      </c>
      <c r="D59" s="1165">
        <v>887.8</v>
      </c>
      <c r="E59" s="1209">
        <v>130605</v>
      </c>
      <c r="F59" s="1214">
        <v>6181</v>
      </c>
      <c r="G59" s="1165">
        <v>1168.0999999999999</v>
      </c>
      <c r="H59" s="1219">
        <v>133497</v>
      </c>
      <c r="I59" s="1221">
        <v>6191</v>
      </c>
      <c r="J59" s="1178">
        <v>1629.5</v>
      </c>
      <c r="K59" s="92"/>
    </row>
    <row r="60" spans="1:11" ht="13.5" customHeight="1">
      <c r="A60" s="1375" t="s">
        <v>178</v>
      </c>
      <c r="B60" s="1209">
        <v>82970</v>
      </c>
      <c r="C60" s="1214">
        <v>3866</v>
      </c>
      <c r="D60" s="1165">
        <v>426.9</v>
      </c>
      <c r="E60" s="1209">
        <v>84436</v>
      </c>
      <c r="F60" s="1214">
        <v>3818</v>
      </c>
      <c r="G60" s="1165">
        <v>581.29999999999995</v>
      </c>
      <c r="H60" s="1219">
        <v>90470</v>
      </c>
      <c r="I60" s="1221">
        <v>4006</v>
      </c>
      <c r="J60" s="1178">
        <v>824.5</v>
      </c>
      <c r="K60" s="92"/>
    </row>
    <row r="61" spans="1:11" ht="13.5" customHeight="1">
      <c r="A61" s="1375" t="s">
        <v>179</v>
      </c>
      <c r="B61" s="1209">
        <v>37257</v>
      </c>
      <c r="C61" s="1214">
        <v>2879</v>
      </c>
      <c r="D61" s="1165">
        <v>367.6</v>
      </c>
      <c r="E61" s="1209">
        <v>39652</v>
      </c>
      <c r="F61" s="1214">
        <v>2965</v>
      </c>
      <c r="G61" s="1165">
        <v>561.79999999999995</v>
      </c>
      <c r="H61" s="1219">
        <v>42544</v>
      </c>
      <c r="I61" s="1221">
        <v>3108</v>
      </c>
      <c r="J61" s="1178">
        <v>874.5</v>
      </c>
      <c r="K61" s="92"/>
    </row>
    <row r="62" spans="1:11" ht="13.5" customHeight="1">
      <c r="A62" s="1375" t="s">
        <v>180</v>
      </c>
      <c r="B62" s="1209">
        <v>537944</v>
      </c>
      <c r="C62" s="1214">
        <v>52080</v>
      </c>
      <c r="D62" s="1165">
        <v>3898.2</v>
      </c>
      <c r="E62" s="1209">
        <v>543189</v>
      </c>
      <c r="F62" s="1214">
        <v>51674</v>
      </c>
      <c r="G62" s="1165">
        <v>5347.8</v>
      </c>
      <c r="H62" s="1219">
        <v>552081</v>
      </c>
      <c r="I62" s="1221">
        <v>51442</v>
      </c>
      <c r="J62" s="1178">
        <v>7194.1</v>
      </c>
      <c r="K62" s="92"/>
    </row>
    <row r="63" spans="1:11" ht="13.5" customHeight="1">
      <c r="A63" s="1375" t="s">
        <v>181</v>
      </c>
      <c r="B63" s="1209">
        <v>105765</v>
      </c>
      <c r="C63" s="1214">
        <v>3814</v>
      </c>
      <c r="D63" s="1165">
        <v>469.4</v>
      </c>
      <c r="E63" s="1209">
        <v>112626</v>
      </c>
      <c r="F63" s="1214">
        <v>3834</v>
      </c>
      <c r="G63" s="1165">
        <v>676.1</v>
      </c>
      <c r="H63" s="1219">
        <v>118507</v>
      </c>
      <c r="I63" s="1221">
        <v>4020</v>
      </c>
      <c r="J63" s="1178">
        <v>924</v>
      </c>
      <c r="K63" s="92"/>
    </row>
    <row r="64" spans="1:11" ht="13.5" customHeight="1">
      <c r="A64" s="1375" t="s">
        <v>182</v>
      </c>
      <c r="B64" s="1209">
        <v>62288</v>
      </c>
      <c r="C64" s="1214">
        <v>2131</v>
      </c>
      <c r="D64" s="1165">
        <v>879.1</v>
      </c>
      <c r="E64" s="1209">
        <v>60487</v>
      </c>
      <c r="F64" s="1214">
        <v>2126</v>
      </c>
      <c r="G64" s="1165">
        <v>1199.5</v>
      </c>
      <c r="H64" s="1219">
        <v>63202</v>
      </c>
      <c r="I64" s="1221">
        <v>2222</v>
      </c>
      <c r="J64" s="1178">
        <v>1665.1</v>
      </c>
      <c r="K64" s="92"/>
    </row>
    <row r="65" spans="1:12" ht="13.5" customHeight="1">
      <c r="A65" s="1375" t="s">
        <v>183</v>
      </c>
      <c r="B65" s="1209">
        <v>241294</v>
      </c>
      <c r="C65" s="1214">
        <v>10485</v>
      </c>
      <c r="D65" s="1165">
        <v>1428.9</v>
      </c>
      <c r="E65" s="1209">
        <v>246258</v>
      </c>
      <c r="F65" s="1214">
        <v>10337</v>
      </c>
      <c r="G65" s="1165">
        <v>1934.7</v>
      </c>
      <c r="H65" s="1219">
        <v>252813</v>
      </c>
      <c r="I65" s="1221">
        <v>10477</v>
      </c>
      <c r="J65" s="1178">
        <v>2585.3000000000002</v>
      </c>
      <c r="K65" s="92"/>
    </row>
    <row r="66" spans="1:12" ht="13.5" customHeight="1">
      <c r="A66" s="1375" t="s">
        <v>5</v>
      </c>
      <c r="B66" s="1209">
        <v>0</v>
      </c>
      <c r="C66" s="1214">
        <v>0</v>
      </c>
      <c r="D66" s="1165">
        <v>0</v>
      </c>
      <c r="E66" s="1209">
        <v>8</v>
      </c>
      <c r="F66" s="1214">
        <v>1</v>
      </c>
      <c r="G66" s="1165">
        <v>0</v>
      </c>
      <c r="H66" s="1209">
        <v>0</v>
      </c>
      <c r="I66" s="1214">
        <v>0</v>
      </c>
      <c r="J66" s="1178">
        <v>0</v>
      </c>
      <c r="K66" s="92"/>
    </row>
    <row r="68" spans="1:12">
      <c r="A68" s="167" t="s">
        <v>275</v>
      </c>
    </row>
    <row r="70" spans="1:12" ht="25.5" customHeight="1" thickBot="1">
      <c r="A70" s="1858" t="s">
        <v>1178</v>
      </c>
      <c r="B70" s="1858"/>
      <c r="C70" s="1858"/>
      <c r="D70" s="1858"/>
      <c r="E70" s="1858"/>
      <c r="F70" s="1858"/>
      <c r="G70" s="1858"/>
      <c r="H70" s="1858"/>
      <c r="I70" s="1858"/>
      <c r="J70" s="1858"/>
      <c r="K70" s="1858"/>
      <c r="L70" s="1166"/>
    </row>
    <row r="72" spans="1:12" ht="13.8" thickBot="1">
      <c r="A72" s="1168"/>
      <c r="B72" s="1745">
        <v>42705</v>
      </c>
      <c r="C72" s="1745"/>
      <c r="D72" s="1746"/>
      <c r="E72" s="1744">
        <v>43070</v>
      </c>
      <c r="F72" s="1745"/>
      <c r="G72" s="1746"/>
      <c r="H72" s="1745">
        <v>43344</v>
      </c>
      <c r="I72" s="1745"/>
      <c r="J72" s="1745"/>
    </row>
    <row r="73" spans="1:12" ht="24" thickBot="1">
      <c r="A73" s="1169"/>
      <c r="B73" s="1161" t="s">
        <v>271</v>
      </c>
      <c r="C73" s="1159" t="s">
        <v>272</v>
      </c>
      <c r="D73" s="1160" t="s">
        <v>1179</v>
      </c>
      <c r="E73" s="1158" t="s">
        <v>271</v>
      </c>
      <c r="F73" s="1159" t="s">
        <v>272</v>
      </c>
      <c r="G73" s="1160" t="s">
        <v>1179</v>
      </c>
      <c r="H73" s="1161" t="s">
        <v>271</v>
      </c>
      <c r="I73" s="1159" t="s">
        <v>272</v>
      </c>
      <c r="J73" s="1159" t="s">
        <v>1179</v>
      </c>
    </row>
    <row r="74" spans="1:12" ht="13.5" customHeight="1">
      <c r="A74" s="1370" t="s">
        <v>0</v>
      </c>
      <c r="B74" s="1222">
        <v>9215688</v>
      </c>
      <c r="C74" s="1223">
        <v>530124</v>
      </c>
      <c r="D74" s="1224">
        <v>191596.3</v>
      </c>
      <c r="E74" s="1222">
        <v>9305992</v>
      </c>
      <c r="F74" s="1230">
        <v>531362</v>
      </c>
      <c r="G74" s="1224">
        <v>244375</v>
      </c>
      <c r="H74" s="1223">
        <v>9267011</v>
      </c>
      <c r="I74" s="1230">
        <v>522315</v>
      </c>
      <c r="J74" s="1232">
        <v>290172.69999999995</v>
      </c>
    </row>
    <row r="75" spans="1:12">
      <c r="A75" s="1371" t="s">
        <v>273</v>
      </c>
      <c r="B75" s="1171"/>
      <c r="C75" s="1229"/>
      <c r="D75" s="1226"/>
      <c r="E75" s="1171"/>
      <c r="F75" s="1229"/>
      <c r="G75" s="1170"/>
      <c r="H75" s="1171"/>
      <c r="I75" s="1229"/>
      <c r="J75" s="1229"/>
    </row>
    <row r="76" spans="1:12" ht="13.5" customHeight="1">
      <c r="A76" s="1372" t="s">
        <v>605</v>
      </c>
      <c r="B76" s="1218">
        <v>3002424</v>
      </c>
      <c r="C76" s="1220">
        <v>133725</v>
      </c>
      <c r="D76" s="1227">
        <v>80823</v>
      </c>
      <c r="E76" s="1218">
        <v>3036173</v>
      </c>
      <c r="F76" s="1220">
        <v>133662</v>
      </c>
      <c r="G76" s="1172">
        <v>103034.2</v>
      </c>
      <c r="H76" s="1218">
        <v>2985307</v>
      </c>
      <c r="I76" s="1220">
        <v>131882</v>
      </c>
      <c r="J76" s="1233">
        <v>120807.7</v>
      </c>
    </row>
    <row r="77" spans="1:12" ht="13.5" customHeight="1">
      <c r="A77" s="1373" t="s">
        <v>161</v>
      </c>
      <c r="B77" s="1219">
        <v>2602936</v>
      </c>
      <c r="C77" s="1221">
        <v>160771</v>
      </c>
      <c r="D77" s="1228">
        <v>49252.3</v>
      </c>
      <c r="E77" s="1219">
        <v>2615904</v>
      </c>
      <c r="F77" s="1221">
        <v>160790</v>
      </c>
      <c r="G77" s="1173">
        <v>62722.6</v>
      </c>
      <c r="H77" s="1219">
        <v>2643031</v>
      </c>
      <c r="I77" s="1221">
        <v>157481</v>
      </c>
      <c r="J77" s="1234">
        <v>77180.7</v>
      </c>
    </row>
    <row r="78" spans="1:12" ht="13.5" customHeight="1">
      <c r="A78" s="1373" t="s">
        <v>162</v>
      </c>
      <c r="B78" s="1219">
        <v>33216</v>
      </c>
      <c r="C78" s="1221">
        <v>2176</v>
      </c>
      <c r="D78" s="1228">
        <v>469.2</v>
      </c>
      <c r="E78" s="1219">
        <v>38067</v>
      </c>
      <c r="F78" s="1221">
        <v>2202</v>
      </c>
      <c r="G78" s="1173">
        <v>645.5</v>
      </c>
      <c r="H78" s="1219">
        <v>36910</v>
      </c>
      <c r="I78" s="1221">
        <v>2155</v>
      </c>
      <c r="J78" s="1234">
        <v>748.6</v>
      </c>
    </row>
    <row r="79" spans="1:12" ht="13.5" customHeight="1">
      <c r="A79" s="1373" t="s">
        <v>163</v>
      </c>
      <c r="B79" s="1219">
        <v>79907</v>
      </c>
      <c r="C79" s="1221">
        <v>7301</v>
      </c>
      <c r="D79" s="1228">
        <v>1273.9000000000001</v>
      </c>
      <c r="E79" s="1219">
        <v>82268</v>
      </c>
      <c r="F79" s="1221">
        <v>7418</v>
      </c>
      <c r="G79" s="1173">
        <v>1641.6</v>
      </c>
      <c r="H79" s="1219">
        <v>81888</v>
      </c>
      <c r="I79" s="1221">
        <v>7353</v>
      </c>
      <c r="J79" s="1234">
        <v>1921.6</v>
      </c>
    </row>
    <row r="80" spans="1:12" ht="13.5" customHeight="1">
      <c r="A80" s="1373" t="s">
        <v>164</v>
      </c>
      <c r="B80" s="1219">
        <v>121251</v>
      </c>
      <c r="C80" s="1221">
        <v>7046</v>
      </c>
      <c r="D80" s="1228">
        <v>2889.5</v>
      </c>
      <c r="E80" s="1219">
        <v>123874</v>
      </c>
      <c r="F80" s="1221">
        <v>6993</v>
      </c>
      <c r="G80" s="1173">
        <v>4017.4</v>
      </c>
      <c r="H80" s="1219">
        <v>119753</v>
      </c>
      <c r="I80" s="1221">
        <v>6804</v>
      </c>
      <c r="J80" s="1234">
        <v>4545.8</v>
      </c>
    </row>
    <row r="81" spans="1:10" ht="13.5" customHeight="1">
      <c r="A81" s="1373" t="s">
        <v>165</v>
      </c>
      <c r="B81" s="1219">
        <v>517311</v>
      </c>
      <c r="C81" s="1221">
        <v>50306</v>
      </c>
      <c r="D81" s="1228">
        <v>8976</v>
      </c>
      <c r="E81" s="1219">
        <v>534738</v>
      </c>
      <c r="F81" s="1221">
        <v>50716</v>
      </c>
      <c r="G81" s="1173">
        <v>11666.6</v>
      </c>
      <c r="H81" s="1219">
        <v>528835</v>
      </c>
      <c r="I81" s="1221">
        <v>49918</v>
      </c>
      <c r="J81" s="1234">
        <v>13642</v>
      </c>
    </row>
    <row r="82" spans="1:10" ht="13.5" customHeight="1">
      <c r="A82" s="1373" t="s">
        <v>166</v>
      </c>
      <c r="B82" s="1219">
        <v>170150</v>
      </c>
      <c r="C82" s="1221">
        <v>6938</v>
      </c>
      <c r="D82" s="1228">
        <v>2724.1</v>
      </c>
      <c r="E82" s="1219">
        <v>145640</v>
      </c>
      <c r="F82" s="1221">
        <v>7070</v>
      </c>
      <c r="G82" s="1173">
        <v>3106.2</v>
      </c>
      <c r="H82" s="1219">
        <v>145235</v>
      </c>
      <c r="I82" s="1221">
        <v>6946</v>
      </c>
      <c r="J82" s="1234">
        <v>3674.4</v>
      </c>
    </row>
    <row r="83" spans="1:10" ht="13.5" customHeight="1">
      <c r="A83" s="1374" t="s">
        <v>274</v>
      </c>
      <c r="B83" s="1219">
        <v>244160</v>
      </c>
      <c r="C83" s="1221">
        <v>15142</v>
      </c>
      <c r="D83" s="1228">
        <v>3943.1</v>
      </c>
      <c r="E83" s="1219">
        <v>244475</v>
      </c>
      <c r="F83" s="1221">
        <v>15183</v>
      </c>
      <c r="G83" s="1173">
        <v>5059.5</v>
      </c>
      <c r="H83" s="1219">
        <v>238780</v>
      </c>
      <c r="I83" s="1221">
        <v>14892</v>
      </c>
      <c r="J83" s="1234">
        <v>6017.2</v>
      </c>
    </row>
    <row r="84" spans="1:10" ht="13.5" customHeight="1">
      <c r="A84" s="1373" t="s">
        <v>168</v>
      </c>
      <c r="B84" s="1219">
        <v>19239</v>
      </c>
      <c r="C84" s="1221">
        <v>2042</v>
      </c>
      <c r="D84" s="1228">
        <v>306</v>
      </c>
      <c r="E84" s="1219">
        <v>19666</v>
      </c>
      <c r="F84" s="1221">
        <v>2065</v>
      </c>
      <c r="G84" s="1173">
        <v>395.6</v>
      </c>
      <c r="H84" s="1219">
        <v>19862</v>
      </c>
      <c r="I84" s="1221">
        <v>2029</v>
      </c>
      <c r="J84" s="1234">
        <v>466.2</v>
      </c>
    </row>
    <row r="85" spans="1:10" ht="13.5" customHeight="1">
      <c r="A85" s="1373" t="s">
        <v>169</v>
      </c>
      <c r="B85" s="1219">
        <v>49913</v>
      </c>
      <c r="C85" s="1221">
        <v>3876</v>
      </c>
      <c r="D85" s="1228">
        <v>695.8</v>
      </c>
      <c r="E85" s="1219">
        <v>52782</v>
      </c>
      <c r="F85" s="1221">
        <v>3884</v>
      </c>
      <c r="G85" s="1173">
        <v>897.9</v>
      </c>
      <c r="H85" s="1219">
        <v>47062</v>
      </c>
      <c r="I85" s="1221">
        <v>3809</v>
      </c>
      <c r="J85" s="1234">
        <v>992.1</v>
      </c>
    </row>
    <row r="86" spans="1:10" ht="13.5" customHeight="1">
      <c r="A86" s="1375" t="s">
        <v>170</v>
      </c>
      <c r="B86" s="1219">
        <v>64145</v>
      </c>
      <c r="C86" s="1221">
        <v>5464</v>
      </c>
      <c r="D86" s="1228">
        <v>1160.8</v>
      </c>
      <c r="E86" s="1219">
        <v>63611</v>
      </c>
      <c r="F86" s="1221">
        <v>5476</v>
      </c>
      <c r="G86" s="1173">
        <v>1515.8</v>
      </c>
      <c r="H86" s="1219">
        <v>63320</v>
      </c>
      <c r="I86" s="1221">
        <v>5417</v>
      </c>
      <c r="J86" s="1234">
        <v>1780.9</v>
      </c>
    </row>
    <row r="87" spans="1:10" ht="13.5" customHeight="1">
      <c r="A87" s="1375" t="s">
        <v>171</v>
      </c>
      <c r="B87" s="1219">
        <v>28946</v>
      </c>
      <c r="C87" s="1221">
        <v>1860</v>
      </c>
      <c r="D87" s="1228">
        <v>470</v>
      </c>
      <c r="E87" s="1219">
        <v>28963</v>
      </c>
      <c r="F87" s="1221">
        <v>1871</v>
      </c>
      <c r="G87" s="1173">
        <v>592.9</v>
      </c>
      <c r="H87" s="1219">
        <v>28467</v>
      </c>
      <c r="I87" s="1221">
        <v>1859</v>
      </c>
      <c r="J87" s="1234">
        <v>699.9</v>
      </c>
    </row>
    <row r="88" spans="1:10" ht="13.5" customHeight="1">
      <c r="A88" s="1375" t="s">
        <v>172</v>
      </c>
      <c r="B88" s="1219">
        <v>361261</v>
      </c>
      <c r="C88" s="1221">
        <v>20838</v>
      </c>
      <c r="D88" s="1228">
        <v>5418.8</v>
      </c>
      <c r="E88" s="1219">
        <v>368993</v>
      </c>
      <c r="F88" s="1221">
        <v>20975</v>
      </c>
      <c r="G88" s="1173">
        <v>6986.8</v>
      </c>
      <c r="H88" s="1219">
        <v>364677</v>
      </c>
      <c r="I88" s="1221">
        <v>20655</v>
      </c>
      <c r="J88" s="1234">
        <v>8322.6</v>
      </c>
    </row>
    <row r="89" spans="1:10" ht="13.5" customHeight="1">
      <c r="A89" s="1375" t="s">
        <v>173</v>
      </c>
      <c r="B89" s="1219">
        <v>100913</v>
      </c>
      <c r="C89" s="1221">
        <v>8096</v>
      </c>
      <c r="D89" s="1228">
        <v>1384.3</v>
      </c>
      <c r="E89" s="1219">
        <v>102986</v>
      </c>
      <c r="F89" s="1221">
        <v>8204</v>
      </c>
      <c r="G89" s="1173">
        <v>1774.4</v>
      </c>
      <c r="H89" s="1219">
        <v>111255</v>
      </c>
      <c r="I89" s="1221">
        <v>8295</v>
      </c>
      <c r="J89" s="1234">
        <v>2198.1</v>
      </c>
    </row>
    <row r="90" spans="1:10" ht="13.5" customHeight="1">
      <c r="A90" s="1375" t="s">
        <v>174</v>
      </c>
      <c r="B90" s="1219">
        <v>202664</v>
      </c>
      <c r="C90" s="1221">
        <v>7143</v>
      </c>
      <c r="D90" s="1228">
        <v>5036.5</v>
      </c>
      <c r="E90" s="1219">
        <v>183649</v>
      </c>
      <c r="F90" s="1221">
        <v>7228</v>
      </c>
      <c r="G90" s="1173">
        <v>5647.5</v>
      </c>
      <c r="H90" s="1219">
        <v>183454</v>
      </c>
      <c r="I90" s="1221">
        <v>7132</v>
      </c>
      <c r="J90" s="1234">
        <v>6814.9</v>
      </c>
    </row>
    <row r="91" spans="1:10" ht="13.5" customHeight="1">
      <c r="A91" s="1376" t="s">
        <v>175</v>
      </c>
      <c r="B91" s="1219">
        <v>160774</v>
      </c>
      <c r="C91" s="1221">
        <v>8570</v>
      </c>
      <c r="D91" s="1228">
        <v>2643</v>
      </c>
      <c r="E91" s="1219">
        <v>162529</v>
      </c>
      <c r="F91" s="1221">
        <v>8510</v>
      </c>
      <c r="G91" s="1173">
        <v>3361.2</v>
      </c>
      <c r="H91" s="1219">
        <v>162856</v>
      </c>
      <c r="I91" s="1221">
        <v>8324</v>
      </c>
      <c r="J91" s="1234">
        <v>3942.9</v>
      </c>
    </row>
    <row r="92" spans="1:10" ht="13.5" customHeight="1">
      <c r="A92" s="1375" t="s">
        <v>176</v>
      </c>
      <c r="B92" s="1219">
        <v>199575</v>
      </c>
      <c r="C92" s="1221">
        <v>8103</v>
      </c>
      <c r="D92" s="1228">
        <v>3157.2</v>
      </c>
      <c r="E92" s="1219">
        <v>202092</v>
      </c>
      <c r="F92" s="1221">
        <v>8307</v>
      </c>
      <c r="G92" s="1173">
        <v>4156.1000000000004</v>
      </c>
      <c r="H92" s="1219">
        <v>192828</v>
      </c>
      <c r="I92" s="1221">
        <v>7895</v>
      </c>
      <c r="J92" s="1234">
        <v>4656.8</v>
      </c>
    </row>
    <row r="93" spans="1:10" ht="13.5" customHeight="1">
      <c r="A93" s="1375" t="s">
        <v>177</v>
      </c>
      <c r="B93" s="1219">
        <v>133862</v>
      </c>
      <c r="C93" s="1221">
        <v>6176</v>
      </c>
      <c r="D93" s="1228">
        <v>2177.1999999999998</v>
      </c>
      <c r="E93" s="1219">
        <v>136559</v>
      </c>
      <c r="F93" s="1221">
        <v>6226</v>
      </c>
      <c r="G93" s="1173">
        <v>2973.6</v>
      </c>
      <c r="H93" s="1219">
        <v>137303</v>
      </c>
      <c r="I93" s="1221">
        <v>6116</v>
      </c>
      <c r="J93" s="1234">
        <v>3571.3</v>
      </c>
    </row>
    <row r="94" spans="1:10" ht="13.5" customHeight="1">
      <c r="A94" s="1375" t="s">
        <v>178</v>
      </c>
      <c r="B94" s="1219">
        <v>85334</v>
      </c>
      <c r="C94" s="1221">
        <v>3934</v>
      </c>
      <c r="D94" s="1228">
        <v>1067.4000000000001</v>
      </c>
      <c r="E94" s="1219">
        <v>90617</v>
      </c>
      <c r="F94" s="1221">
        <v>3989</v>
      </c>
      <c r="G94" s="1173">
        <v>1393.4</v>
      </c>
      <c r="H94" s="1219">
        <v>94378</v>
      </c>
      <c r="I94" s="1221">
        <v>3940</v>
      </c>
      <c r="J94" s="1234">
        <v>1614</v>
      </c>
    </row>
    <row r="95" spans="1:10" ht="13.5" customHeight="1">
      <c r="A95" s="1375" t="s">
        <v>179</v>
      </c>
      <c r="B95" s="1219">
        <v>43592</v>
      </c>
      <c r="C95" s="1221">
        <v>3051</v>
      </c>
      <c r="D95" s="1228">
        <v>1157.2</v>
      </c>
      <c r="E95" s="1219">
        <v>42573</v>
      </c>
      <c r="F95" s="1221">
        <v>2962</v>
      </c>
      <c r="G95" s="1173">
        <v>1369</v>
      </c>
      <c r="H95" s="1219">
        <v>37934</v>
      </c>
      <c r="I95" s="1221">
        <v>2776</v>
      </c>
      <c r="J95" s="1234">
        <v>1487.1</v>
      </c>
    </row>
    <row r="96" spans="1:10" ht="13.5" customHeight="1">
      <c r="A96" s="1375" t="s">
        <v>180</v>
      </c>
      <c r="B96" s="1219">
        <v>551544</v>
      </c>
      <c r="C96" s="1221">
        <v>50814</v>
      </c>
      <c r="D96" s="1228">
        <v>9782</v>
      </c>
      <c r="E96" s="1219">
        <v>564311</v>
      </c>
      <c r="F96" s="1221">
        <v>50837</v>
      </c>
      <c r="G96" s="1173">
        <v>12621.6</v>
      </c>
      <c r="H96" s="1219">
        <v>560454</v>
      </c>
      <c r="I96" s="1221">
        <v>50000</v>
      </c>
      <c r="J96" s="1234">
        <v>14792.2</v>
      </c>
    </row>
    <row r="97" spans="1:10" ht="13.5" customHeight="1">
      <c r="A97" s="1375" t="s">
        <v>181</v>
      </c>
      <c r="B97" s="1219">
        <v>115673</v>
      </c>
      <c r="C97" s="1221">
        <v>4086</v>
      </c>
      <c r="D97" s="1228">
        <v>1235.3</v>
      </c>
      <c r="E97" s="1219">
        <v>122928</v>
      </c>
      <c r="F97" s="1221">
        <v>4166</v>
      </c>
      <c r="G97" s="1173">
        <v>1701.9</v>
      </c>
      <c r="H97" s="1219">
        <v>126611</v>
      </c>
      <c r="I97" s="1221">
        <v>4196</v>
      </c>
      <c r="J97" s="1234">
        <v>2081.1999999999998</v>
      </c>
    </row>
    <row r="98" spans="1:10" ht="13.5" customHeight="1">
      <c r="A98" s="1375" t="s">
        <v>182</v>
      </c>
      <c r="B98" s="1219">
        <v>61504</v>
      </c>
      <c r="C98" s="1221">
        <v>2181</v>
      </c>
      <c r="D98" s="1228">
        <v>1996.8</v>
      </c>
      <c r="E98" s="1219">
        <v>64326</v>
      </c>
      <c r="F98" s="1221">
        <v>2163</v>
      </c>
      <c r="G98" s="1173">
        <v>2507</v>
      </c>
      <c r="H98" s="1219">
        <v>62782</v>
      </c>
      <c r="I98" s="1221">
        <v>2074</v>
      </c>
      <c r="J98" s="1234">
        <v>2672.5</v>
      </c>
    </row>
    <row r="99" spans="1:10" ht="13.5" customHeight="1">
      <c r="A99" s="1375" t="s">
        <v>183</v>
      </c>
      <c r="B99" s="1219">
        <v>265394</v>
      </c>
      <c r="C99" s="1221">
        <v>10481</v>
      </c>
      <c r="D99" s="1228">
        <v>3557.1</v>
      </c>
      <c r="E99" s="1219">
        <v>278268</v>
      </c>
      <c r="F99" s="1221">
        <v>10465</v>
      </c>
      <c r="G99" s="1173">
        <v>4586.5</v>
      </c>
      <c r="H99" s="1219">
        <v>294029</v>
      </c>
      <c r="I99" s="1221">
        <v>10367</v>
      </c>
      <c r="J99" s="1234">
        <v>5542</v>
      </c>
    </row>
    <row r="100" spans="1:10" ht="13.5" customHeight="1">
      <c r="A100" s="1375" t="s">
        <v>5</v>
      </c>
      <c r="B100" s="1225">
        <v>0</v>
      </c>
      <c r="C100" s="1221">
        <v>4</v>
      </c>
      <c r="D100" s="1228">
        <v>0</v>
      </c>
      <c r="E100" s="1225">
        <v>0</v>
      </c>
      <c r="F100" s="1231">
        <v>0</v>
      </c>
      <c r="G100" s="1174">
        <v>0</v>
      </c>
      <c r="H100" s="1225">
        <v>0</v>
      </c>
      <c r="I100" s="1231">
        <v>0</v>
      </c>
      <c r="J100" s="1175">
        <v>0</v>
      </c>
    </row>
    <row r="102" spans="1:10">
      <c r="A102" s="167" t="s">
        <v>275</v>
      </c>
    </row>
  </sheetData>
  <sheetProtection algorithmName="SHA-512" hashValue="nlP6G7Hf7jhLEx13VVU9KKhuRwnG8DQSDkWChYbmBanZGswU1aq4ocwZ3cCcszebjH+k9PgWHkPMIlJh0/7i6g==" saltValue="ikbKfWrgMU97sflfzagQNQ==" spinCount="100000" sheet="1" objects="1" scenarios="1"/>
  <mergeCells count="12">
    <mergeCell ref="B72:D72"/>
    <mergeCell ref="E72:G72"/>
    <mergeCell ref="H72:J72"/>
    <mergeCell ref="A1:K1"/>
    <mergeCell ref="A36:K36"/>
    <mergeCell ref="A70:K70"/>
    <mergeCell ref="B3:D3"/>
    <mergeCell ref="E3:G3"/>
    <mergeCell ref="H3:J3"/>
    <mergeCell ref="B38:D38"/>
    <mergeCell ref="E38:G38"/>
    <mergeCell ref="H38:J38"/>
  </mergeCells>
  <hyperlinks>
    <hyperlink ref="M1" location="Indice!A1" display="volver al índice"/>
  </hyperlink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J63"/>
  <sheetViews>
    <sheetView showGridLines="0" zoomScaleNormal="100" workbookViewId="0">
      <selection activeCell="D24" sqref="D24"/>
    </sheetView>
  </sheetViews>
  <sheetFormatPr baseColWidth="10" defaultColWidth="11.44140625" defaultRowHeight="13.2"/>
  <cols>
    <col min="1" max="1" width="11.5546875" style="17" customWidth="1"/>
    <col min="2" max="2" width="13.5546875" style="17" customWidth="1"/>
    <col min="3" max="3" width="15.5546875" style="17" customWidth="1"/>
    <col min="4" max="5" width="14.5546875" style="17" customWidth="1"/>
    <col min="6" max="6" width="15.109375" style="17" customWidth="1"/>
    <col min="7" max="7" width="8.109375" style="19" customWidth="1"/>
    <col min="8" max="16384" width="11.44140625" style="17"/>
  </cols>
  <sheetData>
    <row r="1" spans="1:10" ht="18.75" customHeight="1" thickTop="1" thickBot="1">
      <c r="A1" s="487" t="s">
        <v>647</v>
      </c>
      <c r="B1" s="403"/>
      <c r="C1" s="403"/>
      <c r="D1" s="403"/>
      <c r="E1" s="403"/>
      <c r="F1" s="403"/>
      <c r="G1" s="172" t="s">
        <v>285</v>
      </c>
    </row>
    <row r="2" spans="1:10" s="185" customFormat="1">
      <c r="A2" s="56" t="s">
        <v>727</v>
      </c>
      <c r="B2" s="401"/>
      <c r="C2" s="401"/>
      <c r="D2" s="402"/>
      <c r="E2" s="402"/>
      <c r="F2" s="401"/>
      <c r="G2" s="173"/>
    </row>
    <row r="3" spans="1:10">
      <c r="A3" s="24"/>
      <c r="G3" s="250"/>
    </row>
    <row r="4" spans="1:10" ht="9" customHeight="1" thickBot="1">
      <c r="B4" s="26"/>
    </row>
    <row r="5" spans="1:10" ht="44.25" customHeight="1" thickBot="1">
      <c r="A5" s="404" t="s">
        <v>1</v>
      </c>
      <c r="B5" s="405" t="s">
        <v>996</v>
      </c>
      <c r="C5" s="406" t="s">
        <v>997</v>
      </c>
      <c r="D5" s="406" t="s">
        <v>34</v>
      </c>
      <c r="E5" s="406" t="s">
        <v>2</v>
      </c>
      <c r="F5" s="407" t="s">
        <v>998</v>
      </c>
      <c r="G5" s="173"/>
      <c r="H5"/>
      <c r="I5"/>
      <c r="J5"/>
    </row>
    <row r="6" spans="1:10" ht="14.85" customHeight="1">
      <c r="A6" s="636">
        <v>34669</v>
      </c>
      <c r="B6" s="637">
        <v>5218259</v>
      </c>
      <c r="C6" s="637">
        <v>3700596</v>
      </c>
      <c r="D6" s="638" t="s">
        <v>66</v>
      </c>
      <c r="E6" s="638">
        <v>1616081</v>
      </c>
      <c r="F6" s="1389" t="s">
        <v>66</v>
      </c>
    </row>
    <row r="7" spans="1:10" ht="14.85" customHeight="1">
      <c r="A7" s="639">
        <v>35034</v>
      </c>
      <c r="B7" s="640">
        <v>4780137</v>
      </c>
      <c r="C7" s="640">
        <v>3481592</v>
      </c>
      <c r="D7" s="641" t="s">
        <v>66</v>
      </c>
      <c r="E7" s="641">
        <v>1387334</v>
      </c>
      <c r="F7" s="642" t="s">
        <v>66</v>
      </c>
    </row>
    <row r="8" spans="1:10" ht="14.85" customHeight="1">
      <c r="A8" s="639">
        <v>35400</v>
      </c>
      <c r="B8" s="640">
        <v>4970299</v>
      </c>
      <c r="C8" s="640">
        <v>3929014</v>
      </c>
      <c r="D8" s="641" t="s">
        <v>66</v>
      </c>
      <c r="E8" s="641">
        <v>1121330</v>
      </c>
      <c r="F8" s="642" t="s">
        <v>66</v>
      </c>
    </row>
    <row r="9" spans="1:10" ht="14.85" customHeight="1">
      <c r="A9" s="639">
        <v>35765</v>
      </c>
      <c r="B9" s="640">
        <v>5143463</v>
      </c>
      <c r="C9" s="640">
        <v>4250102</v>
      </c>
      <c r="D9" s="641" t="s">
        <v>66</v>
      </c>
      <c r="E9" s="641">
        <v>967644</v>
      </c>
      <c r="F9" s="642" t="s">
        <v>66</v>
      </c>
    </row>
    <row r="10" spans="1:10" ht="14.85" customHeight="1">
      <c r="A10" s="639">
        <v>36130</v>
      </c>
      <c r="B10" s="640">
        <v>5498047</v>
      </c>
      <c r="C10" s="640">
        <v>4428546</v>
      </c>
      <c r="D10" s="641" t="s">
        <v>66</v>
      </c>
      <c r="E10" s="641">
        <v>646448</v>
      </c>
      <c r="F10" s="642">
        <v>520176</v>
      </c>
    </row>
    <row r="11" spans="1:10" ht="14.85" customHeight="1">
      <c r="A11" s="639">
        <v>36495</v>
      </c>
      <c r="B11" s="640">
        <v>5432495</v>
      </c>
      <c r="C11" s="640">
        <v>4426719</v>
      </c>
      <c r="D11" s="640">
        <v>29408</v>
      </c>
      <c r="E11" s="640">
        <v>552677</v>
      </c>
      <c r="F11" s="643">
        <v>513105</v>
      </c>
    </row>
    <row r="12" spans="1:10" ht="14.85" customHeight="1">
      <c r="A12" s="639">
        <v>36861</v>
      </c>
      <c r="B12" s="640">
        <v>5620584</v>
      </c>
      <c r="C12" s="640">
        <v>4500253</v>
      </c>
      <c r="D12" s="640">
        <v>228476</v>
      </c>
      <c r="E12" s="640">
        <v>484418</v>
      </c>
      <c r="F12" s="643">
        <v>489635</v>
      </c>
    </row>
    <row r="13" spans="1:10" ht="14.85" customHeight="1">
      <c r="A13" s="639">
        <v>37226</v>
      </c>
      <c r="B13" s="640">
        <v>5154249</v>
      </c>
      <c r="C13" s="640">
        <v>4206091</v>
      </c>
      <c r="D13" s="640">
        <v>206250</v>
      </c>
      <c r="E13" s="640">
        <v>383207</v>
      </c>
      <c r="F13" s="643">
        <v>424659</v>
      </c>
    </row>
    <row r="14" spans="1:10" ht="14.85" customHeight="1">
      <c r="A14" s="639">
        <v>37591</v>
      </c>
      <c r="B14" s="640">
        <v>4889454</v>
      </c>
      <c r="C14" s="640">
        <v>4028241</v>
      </c>
      <c r="D14" s="640">
        <v>154926</v>
      </c>
      <c r="E14" s="640">
        <v>365567</v>
      </c>
      <c r="F14" s="643">
        <v>401185</v>
      </c>
    </row>
    <row r="15" spans="1:10" ht="14.85" customHeight="1">
      <c r="A15" s="639">
        <v>37956</v>
      </c>
      <c r="B15" s="640">
        <v>5335109</v>
      </c>
      <c r="C15" s="640">
        <v>4424800</v>
      </c>
      <c r="D15" s="640">
        <v>116146</v>
      </c>
      <c r="E15" s="640">
        <v>376814</v>
      </c>
      <c r="F15" s="643">
        <v>486380</v>
      </c>
    </row>
    <row r="16" spans="1:10" ht="14.85" customHeight="1">
      <c r="A16" s="639">
        <v>38322</v>
      </c>
      <c r="B16" s="640">
        <v>6112040</v>
      </c>
      <c r="C16" s="640">
        <v>4879462</v>
      </c>
      <c r="D16" s="640">
        <v>87836</v>
      </c>
      <c r="E16" s="640">
        <v>440288</v>
      </c>
      <c r="F16" s="643">
        <v>780638</v>
      </c>
    </row>
    <row r="17" spans="1:6" ht="14.85" customHeight="1">
      <c r="A17" s="639">
        <v>38687</v>
      </c>
      <c r="B17" s="640">
        <v>6768560</v>
      </c>
      <c r="C17" s="640">
        <v>5389366</v>
      </c>
      <c r="D17" s="640">
        <v>133617</v>
      </c>
      <c r="E17" s="640">
        <v>441963</v>
      </c>
      <c r="F17" s="643">
        <v>889572</v>
      </c>
    </row>
    <row r="18" spans="1:6" ht="14.85" customHeight="1">
      <c r="A18" s="639">
        <v>39052</v>
      </c>
      <c r="B18" s="640">
        <v>7427522</v>
      </c>
      <c r="C18" s="640">
        <v>5801550</v>
      </c>
      <c r="D18" s="640">
        <v>239993</v>
      </c>
      <c r="E18" s="640">
        <v>455775</v>
      </c>
      <c r="F18" s="643">
        <v>1028338</v>
      </c>
    </row>
    <row r="19" spans="1:6" ht="14.85" customHeight="1">
      <c r="A19" s="639">
        <v>39417</v>
      </c>
      <c r="B19" s="640">
        <v>7995441</v>
      </c>
      <c r="C19" s="640">
        <v>6247088</v>
      </c>
      <c r="D19" s="640">
        <v>295616</v>
      </c>
      <c r="E19" s="640">
        <v>455440</v>
      </c>
      <c r="F19" s="643">
        <v>1097665</v>
      </c>
    </row>
    <row r="20" spans="1:6" ht="14.85" customHeight="1">
      <c r="A20" s="639">
        <v>39783</v>
      </c>
      <c r="B20" s="640">
        <v>8326895</v>
      </c>
      <c r="C20" s="640">
        <v>6415060</v>
      </c>
      <c r="D20" s="640">
        <v>337988</v>
      </c>
      <c r="E20" s="640">
        <v>471926</v>
      </c>
      <c r="F20" s="643">
        <v>1211807</v>
      </c>
    </row>
    <row r="21" spans="1:6" ht="14.85" customHeight="1">
      <c r="A21" s="644">
        <v>40148</v>
      </c>
      <c r="B21" s="640">
        <v>8494292</v>
      </c>
      <c r="C21" s="640">
        <v>6474573</v>
      </c>
      <c r="D21" s="640">
        <v>367457</v>
      </c>
      <c r="E21" s="640">
        <v>476480</v>
      </c>
      <c r="F21" s="643">
        <v>1285098</v>
      </c>
    </row>
    <row r="22" spans="1:6" ht="14.85" customHeight="1">
      <c r="A22" s="644">
        <v>40513</v>
      </c>
      <c r="B22" s="640">
        <v>8861123</v>
      </c>
      <c r="C22" s="640">
        <v>6732890</v>
      </c>
      <c r="D22" s="640">
        <v>369480</v>
      </c>
      <c r="E22" s="640">
        <v>488405</v>
      </c>
      <c r="F22" s="643">
        <v>1378244</v>
      </c>
    </row>
    <row r="23" spans="1:6" ht="14.85" customHeight="1">
      <c r="A23" s="644">
        <v>40878</v>
      </c>
      <c r="B23" s="640">
        <v>9234840</v>
      </c>
      <c r="C23" s="640">
        <v>6986513</v>
      </c>
      <c r="D23" s="640">
        <v>360350</v>
      </c>
      <c r="E23" s="640">
        <v>509664</v>
      </c>
      <c r="F23" s="643">
        <v>1495332</v>
      </c>
    </row>
    <row r="24" spans="1:6" ht="14.85" customHeight="1">
      <c r="A24" s="644">
        <v>41244</v>
      </c>
      <c r="B24" s="640">
        <v>9356539</v>
      </c>
      <c r="C24" s="640">
        <v>7002896</v>
      </c>
      <c r="D24" s="640">
        <v>371066</v>
      </c>
      <c r="E24" s="640">
        <v>524774</v>
      </c>
      <c r="F24" s="643">
        <v>1574694</v>
      </c>
    </row>
    <row r="25" spans="1:6" ht="14.85" customHeight="1">
      <c r="A25" s="644">
        <v>41609</v>
      </c>
      <c r="B25" s="640">
        <v>9700529</v>
      </c>
      <c r="C25" s="640">
        <v>7071013</v>
      </c>
      <c r="D25" s="640">
        <v>436501</v>
      </c>
      <c r="E25" s="640">
        <v>547311</v>
      </c>
      <c r="F25" s="643">
        <v>1770491</v>
      </c>
    </row>
    <row r="26" spans="1:6" ht="14.85" customHeight="1">
      <c r="A26" s="644">
        <v>41974</v>
      </c>
      <c r="B26" s="640">
        <v>9720306</v>
      </c>
      <c r="C26" s="640">
        <v>7095070</v>
      </c>
      <c r="D26" s="640">
        <v>408624</v>
      </c>
      <c r="E26" s="640">
        <v>537763</v>
      </c>
      <c r="F26" s="643">
        <v>1804690</v>
      </c>
    </row>
    <row r="27" spans="1:6" ht="14.85" customHeight="1">
      <c r="A27" s="644">
        <v>42339</v>
      </c>
      <c r="B27" s="640">
        <v>9865313</v>
      </c>
      <c r="C27" s="640">
        <v>7202667</v>
      </c>
      <c r="D27" s="640">
        <v>415870</v>
      </c>
      <c r="E27" s="640">
        <v>544507</v>
      </c>
      <c r="F27" s="643">
        <v>1834413</v>
      </c>
    </row>
    <row r="28" spans="1:6" ht="14.85" customHeight="1">
      <c r="A28" s="644">
        <v>42705</v>
      </c>
      <c r="B28" s="640">
        <v>9943146</v>
      </c>
      <c r="C28" s="640">
        <v>7169179</v>
      </c>
      <c r="D28" s="640">
        <v>435009</v>
      </c>
      <c r="E28" s="640">
        <v>559081</v>
      </c>
      <c r="F28" s="643">
        <v>1911324</v>
      </c>
    </row>
    <row r="29" spans="1:6" ht="14.85" customHeight="1">
      <c r="A29" s="644">
        <v>43070</v>
      </c>
      <c r="B29" s="640">
        <v>10120172</v>
      </c>
      <c r="C29" s="640">
        <v>7249627</v>
      </c>
      <c r="D29" s="640">
        <v>442678</v>
      </c>
      <c r="E29" s="640">
        <v>538987</v>
      </c>
      <c r="F29" s="643">
        <v>2012922</v>
      </c>
    </row>
    <row r="30" spans="1:6" ht="14.85" customHeight="1">
      <c r="A30" s="644">
        <v>43101</v>
      </c>
      <c r="B30" s="640">
        <v>10074009</v>
      </c>
      <c r="C30" s="640">
        <v>7218888</v>
      </c>
      <c r="D30" s="640">
        <v>442483</v>
      </c>
      <c r="E30" s="640">
        <v>531982</v>
      </c>
      <c r="F30" s="643">
        <v>2001997</v>
      </c>
    </row>
    <row r="31" spans="1:6" ht="14.85" customHeight="1">
      <c r="A31" s="644">
        <v>43132</v>
      </c>
      <c r="B31" s="640">
        <v>10061870</v>
      </c>
      <c r="C31" s="640">
        <v>7229076</v>
      </c>
      <c r="D31" s="640">
        <v>442332</v>
      </c>
      <c r="E31" s="640">
        <v>528745</v>
      </c>
      <c r="F31" s="643">
        <v>1981688</v>
      </c>
    </row>
    <row r="32" spans="1:6" ht="14.85" customHeight="1">
      <c r="A32" s="644">
        <v>43160</v>
      </c>
      <c r="B32" s="640">
        <v>10070200</v>
      </c>
      <c r="C32" s="640">
        <v>7242520</v>
      </c>
      <c r="D32" s="640">
        <v>441706</v>
      </c>
      <c r="E32" s="640">
        <v>525917</v>
      </c>
      <c r="F32" s="643">
        <v>1981622</v>
      </c>
    </row>
    <row r="33" spans="1:6" ht="14.85" customHeight="1">
      <c r="A33" s="644" t="s">
        <v>395</v>
      </c>
      <c r="B33" s="645">
        <v>10020033</v>
      </c>
      <c r="C33" s="645">
        <v>7194928</v>
      </c>
      <c r="D33" s="645">
        <v>443698</v>
      </c>
      <c r="E33" s="645">
        <v>522814</v>
      </c>
      <c r="F33" s="646">
        <v>1977533</v>
      </c>
    </row>
    <row r="34" spans="1:6" ht="14.85" customHeight="1">
      <c r="A34" s="644" t="s">
        <v>396</v>
      </c>
      <c r="B34" s="645">
        <v>9984596</v>
      </c>
      <c r="C34" s="645">
        <v>7164240</v>
      </c>
      <c r="D34" s="645">
        <v>445707</v>
      </c>
      <c r="E34" s="645">
        <v>518092</v>
      </c>
      <c r="F34" s="646">
        <v>1973945</v>
      </c>
    </row>
    <row r="35" spans="1:6" ht="14.85" customHeight="1">
      <c r="A35" s="644" t="s">
        <v>397</v>
      </c>
      <c r="B35" s="645">
        <v>9978366</v>
      </c>
      <c r="C35" s="645">
        <v>7166702</v>
      </c>
      <c r="D35" s="645">
        <v>448735</v>
      </c>
      <c r="E35" s="645">
        <v>518230</v>
      </c>
      <c r="F35" s="646">
        <v>1961773</v>
      </c>
    </row>
    <row r="36" spans="1:6" ht="14.85" customHeight="1">
      <c r="A36" s="644">
        <v>43282</v>
      </c>
      <c r="B36" s="645">
        <v>9925624</v>
      </c>
      <c r="C36" s="645">
        <v>7112271</v>
      </c>
      <c r="D36" s="645">
        <v>460632</v>
      </c>
      <c r="E36" s="645">
        <v>513085</v>
      </c>
      <c r="F36" s="646">
        <v>1954472</v>
      </c>
    </row>
    <row r="37" spans="1:6" ht="14.85" customHeight="1">
      <c r="A37" s="644">
        <v>43313</v>
      </c>
      <c r="B37" s="645">
        <v>9817414</v>
      </c>
      <c r="C37" s="645">
        <v>7105738</v>
      </c>
      <c r="D37" s="645">
        <v>441527</v>
      </c>
      <c r="E37" s="645">
        <v>502914</v>
      </c>
      <c r="F37" s="646">
        <v>1877010</v>
      </c>
    </row>
    <row r="38" spans="1:6" ht="14.85" customHeight="1">
      <c r="A38" s="644">
        <v>43344</v>
      </c>
      <c r="B38" s="645">
        <v>9713797</v>
      </c>
      <c r="C38" s="645">
        <v>7057312</v>
      </c>
      <c r="D38" s="645">
        <v>431597</v>
      </c>
      <c r="E38" s="645">
        <v>490656</v>
      </c>
      <c r="F38" s="646">
        <v>1839669</v>
      </c>
    </row>
    <row r="39" spans="1:6" ht="14.85" customHeight="1">
      <c r="A39" s="16"/>
      <c r="B39" s="356"/>
      <c r="C39" s="357"/>
      <c r="D39" s="358"/>
      <c r="E39" s="357"/>
      <c r="F39" s="357"/>
    </row>
    <row r="40" spans="1:6" ht="18" customHeight="1">
      <c r="A40" s="1591" t="s">
        <v>18</v>
      </c>
      <c r="B40" s="1592"/>
      <c r="C40" s="1592"/>
      <c r="D40" s="1592"/>
      <c r="E40" s="1592"/>
      <c r="F40" s="1592"/>
    </row>
    <row r="41" spans="1:6" ht="24.75" customHeight="1">
      <c r="A41" s="1593" t="s">
        <v>398</v>
      </c>
      <c r="B41" s="1593"/>
      <c r="C41" s="1593"/>
      <c r="D41" s="1593"/>
      <c r="E41" s="1593"/>
      <c r="F41" s="1593"/>
    </row>
    <row r="42" spans="1:6" ht="15" customHeight="1">
      <c r="A42" s="1593" t="s">
        <v>399</v>
      </c>
      <c r="B42" s="1593"/>
      <c r="C42" s="1593"/>
      <c r="D42" s="1593"/>
      <c r="E42" s="1593"/>
      <c r="F42" s="1593"/>
    </row>
    <row r="43" spans="1:6" ht="17.25" customHeight="1">
      <c r="A43" s="19" t="s">
        <v>342</v>
      </c>
      <c r="B43" s="19"/>
      <c r="C43" s="21"/>
      <c r="D43" s="19"/>
      <c r="E43" s="19"/>
      <c r="F43" s="19"/>
    </row>
    <row r="44" spans="1:6">
      <c r="C44" s="18"/>
    </row>
    <row r="45" spans="1:6">
      <c r="A45" s="11"/>
      <c r="C45" s="18"/>
    </row>
    <row r="46" spans="1:6">
      <c r="A46" s="31"/>
      <c r="B46" s="30"/>
      <c r="C46" s="29"/>
      <c r="D46" s="30"/>
      <c r="E46" s="30"/>
      <c r="F46" s="30"/>
    </row>
    <row r="47" spans="1:6">
      <c r="A47" s="31"/>
      <c r="B47" s="30"/>
      <c r="C47" s="29"/>
      <c r="D47" s="30"/>
      <c r="E47" s="30"/>
      <c r="F47" s="30"/>
    </row>
    <row r="48" spans="1:6">
      <c r="A48" s="31"/>
      <c r="B48" s="30"/>
      <c r="C48" s="29"/>
      <c r="D48" s="30"/>
      <c r="E48" s="30"/>
      <c r="F48" s="30"/>
    </row>
    <row r="49" spans="3:3">
      <c r="C49" s="18"/>
    </row>
    <row r="50" spans="3:3">
      <c r="C50" s="18"/>
    </row>
    <row r="51" spans="3:3">
      <c r="C51" s="18"/>
    </row>
    <row r="52" spans="3:3">
      <c r="C52" s="18"/>
    </row>
    <row r="53" spans="3:3">
      <c r="C53" s="18"/>
    </row>
    <row r="54" spans="3:3">
      <c r="C54" s="18"/>
    </row>
    <row r="55" spans="3:3">
      <c r="C55" s="18"/>
    </row>
    <row r="56" spans="3:3">
      <c r="C56" s="18"/>
    </row>
    <row r="57" spans="3:3">
      <c r="C57" s="18"/>
    </row>
    <row r="58" spans="3:3">
      <c r="C58" s="18"/>
    </row>
    <row r="59" spans="3:3">
      <c r="C59" s="18"/>
    </row>
    <row r="60" spans="3:3">
      <c r="C60" s="18"/>
    </row>
    <row r="61" spans="3:3">
      <c r="C61" s="18"/>
    </row>
    <row r="62" spans="3:3">
      <c r="C62" s="18"/>
    </row>
    <row r="63" spans="3:3">
      <c r="C63" s="18"/>
    </row>
  </sheetData>
  <sheetProtection algorithmName="SHA-512" hashValue="Z/Gnk2WL1fkPBil4U0EuXsF93sp5PtpTn9AVTftPUSMU5ZPHV5C+PXoHkg9b8y4xoJqSDdtcrQBNfjSYcVa1lA==" saltValue="7nyYJnRkVbYN9kH/ba4Q3Q==" spinCount="100000" sheet="1" objects="1" scenarios="1"/>
  <mergeCells count="3">
    <mergeCell ref="A40:F40"/>
    <mergeCell ref="A41:F41"/>
    <mergeCell ref="A42:F42"/>
  </mergeCells>
  <hyperlinks>
    <hyperlink ref="G3" location="Indice!A1" display="Indice!A1"/>
    <hyperlink ref="G1" location="Indice!A1" display="volver al índice"/>
  </hyperlinks>
  <pageMargins left="0.7" right="0.7" top="0.75" bottom="0.75" header="0.3" footer="0.3"/>
  <pageSetup paperSize="9"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M57"/>
  <sheetViews>
    <sheetView showGridLines="0" zoomScale="85" zoomScaleNormal="85" workbookViewId="0">
      <selection activeCell="O13" sqref="O13"/>
    </sheetView>
  </sheetViews>
  <sheetFormatPr baseColWidth="10" defaultColWidth="9.44140625" defaultRowHeight="13.8"/>
  <cols>
    <col min="1" max="1" width="31.5546875" style="161" customWidth="1"/>
    <col min="2" max="2" width="13.44140625" style="161" customWidth="1"/>
    <col min="3" max="3" width="13.6640625" style="161" customWidth="1"/>
    <col min="4" max="4" width="13.44140625" style="161" customWidth="1"/>
    <col min="5" max="5" width="12" style="161" bestFit="1" customWidth="1"/>
    <col min="6" max="6" width="11.88671875" style="161" bestFit="1" customWidth="1"/>
    <col min="7" max="7" width="13" style="161" customWidth="1"/>
    <col min="8" max="8" width="12.6640625" style="161" customWidth="1"/>
    <col min="9" max="9" width="11.88671875" style="161" bestFit="1" customWidth="1"/>
    <col min="10" max="10" width="12.109375" style="161" customWidth="1"/>
    <col min="11" max="11" width="0.6640625" style="161" customWidth="1"/>
    <col min="12" max="12" width="10.6640625" style="161" hidden="1" customWidth="1"/>
    <col min="13" max="13" width="10.6640625" style="161" customWidth="1"/>
    <col min="14" max="16384" width="9.44140625" style="161"/>
  </cols>
  <sheetData>
    <row r="1" spans="1:13" s="125" customFormat="1" ht="27" customHeight="1" thickTop="1" thickBot="1">
      <c r="A1" s="1858" t="s">
        <v>1180</v>
      </c>
      <c r="B1" s="1858"/>
      <c r="C1" s="1858"/>
      <c r="D1" s="1858"/>
      <c r="E1" s="1858"/>
      <c r="F1" s="1858"/>
      <c r="G1" s="1858"/>
      <c r="H1" s="1858"/>
      <c r="I1" s="1858"/>
      <c r="J1" s="1858"/>
      <c r="K1" s="1092"/>
      <c r="L1" s="1092"/>
      <c r="M1" s="383" t="s">
        <v>285</v>
      </c>
    </row>
    <row r="2" spans="1:13" s="1181" customFormat="1" ht="15.6">
      <c r="A2" s="1180"/>
      <c r="B2" s="823"/>
      <c r="C2" s="823"/>
      <c r="D2" s="823"/>
      <c r="E2" s="823"/>
      <c r="F2" s="823"/>
      <c r="G2" s="823"/>
      <c r="H2" s="823"/>
      <c r="I2" s="823"/>
      <c r="J2" s="823"/>
      <c r="K2" s="823"/>
      <c r="L2" s="823"/>
    </row>
    <row r="3" spans="1:13" s="170" customFormat="1">
      <c r="A3" s="1182"/>
      <c r="B3" s="1183"/>
      <c r="C3" s="1183"/>
      <c r="D3" s="1183"/>
      <c r="E3" s="1183"/>
      <c r="F3" s="1183"/>
      <c r="G3" s="1183"/>
      <c r="H3" s="1183"/>
      <c r="I3" s="1183"/>
      <c r="J3" s="1183"/>
      <c r="K3" s="1183"/>
      <c r="L3" s="1183"/>
    </row>
    <row r="4" spans="1:13" ht="14.4" thickBot="1">
      <c r="A4" s="1184"/>
      <c r="B4" s="1859">
        <v>40513</v>
      </c>
      <c r="C4" s="1859"/>
      <c r="D4" s="1860"/>
      <c r="E4" s="1859">
        <v>40878</v>
      </c>
      <c r="F4" s="1859"/>
      <c r="G4" s="1860"/>
      <c r="H4" s="1861">
        <v>41244</v>
      </c>
      <c r="I4" s="1859"/>
      <c r="J4" s="1859"/>
    </row>
    <row r="5" spans="1:13" ht="36" customHeight="1" thickBot="1">
      <c r="A5" s="840"/>
      <c r="B5" s="1158" t="s">
        <v>271</v>
      </c>
      <c r="C5" s="1161" t="s">
        <v>276</v>
      </c>
      <c r="D5" s="1160" t="s">
        <v>1179</v>
      </c>
      <c r="E5" s="1158" t="s">
        <v>271</v>
      </c>
      <c r="F5" s="1161" t="s">
        <v>276</v>
      </c>
      <c r="G5" s="1160" t="s">
        <v>1179</v>
      </c>
      <c r="H5" s="1158" t="s">
        <v>271</v>
      </c>
      <c r="I5" s="1161" t="s">
        <v>276</v>
      </c>
      <c r="J5" s="1159" t="s">
        <v>1179</v>
      </c>
    </row>
    <row r="6" spans="1:13" s="162" customFormat="1" ht="25.5" customHeight="1">
      <c r="A6" s="1365" t="s">
        <v>0</v>
      </c>
      <c r="B6" s="1196">
        <v>8093777</v>
      </c>
      <c r="C6" s="1198">
        <v>520385</v>
      </c>
      <c r="D6" s="1185">
        <v>29126.7</v>
      </c>
      <c r="E6" s="1198">
        <v>8502742</v>
      </c>
      <c r="F6" s="1198">
        <v>537879</v>
      </c>
      <c r="G6" s="1186">
        <v>40441.9</v>
      </c>
      <c r="H6" s="1196">
        <v>8727165</v>
      </c>
      <c r="I6" s="1198">
        <v>537415</v>
      </c>
      <c r="J6" s="1200">
        <v>56067.199999999997</v>
      </c>
      <c r="M6" s="355"/>
    </row>
    <row r="7" spans="1:13" s="162" customFormat="1" ht="25.5" customHeight="1">
      <c r="A7" s="566" t="s">
        <v>543</v>
      </c>
      <c r="B7" s="1238"/>
      <c r="C7" s="1239"/>
      <c r="D7" s="1240"/>
      <c r="E7" s="1238"/>
      <c r="F7" s="1239"/>
      <c r="G7" s="1241"/>
      <c r="H7" s="1239"/>
      <c r="I7" s="1239"/>
      <c r="J7" s="1242"/>
      <c r="M7" s="355"/>
    </row>
    <row r="8" spans="1:13" s="163" customFormat="1" ht="25.5" customHeight="1">
      <c r="A8" s="1366" t="s">
        <v>277</v>
      </c>
      <c r="B8" s="1235">
        <v>347853</v>
      </c>
      <c r="C8" s="1236">
        <v>61129</v>
      </c>
      <c r="D8" s="1237">
        <v>811.5</v>
      </c>
      <c r="E8" s="1235">
        <v>368491</v>
      </c>
      <c r="F8" s="1236">
        <v>63125</v>
      </c>
      <c r="G8" s="1132">
        <v>1201.4000000000001</v>
      </c>
      <c r="H8" s="1236">
        <v>359375</v>
      </c>
      <c r="I8" s="1236">
        <v>62072</v>
      </c>
      <c r="J8" s="1133">
        <v>1401.5</v>
      </c>
      <c r="M8" s="355"/>
    </row>
    <row r="9" spans="1:13" s="163" customFormat="1" ht="25.5" customHeight="1">
      <c r="A9" s="1367" t="s">
        <v>246</v>
      </c>
      <c r="B9" s="1197">
        <v>51241</v>
      </c>
      <c r="C9" s="1199">
        <v>790</v>
      </c>
      <c r="D9" s="1187">
        <v>409.8</v>
      </c>
      <c r="E9" s="1197">
        <v>56010</v>
      </c>
      <c r="F9" s="1199">
        <v>818</v>
      </c>
      <c r="G9" s="1108">
        <v>585.6</v>
      </c>
      <c r="H9" s="1199">
        <v>59175</v>
      </c>
      <c r="I9" s="1199">
        <v>816</v>
      </c>
      <c r="J9" s="1109">
        <v>899.6</v>
      </c>
      <c r="M9" s="355"/>
    </row>
    <row r="10" spans="1:13" s="163" customFormat="1" ht="25.5" customHeight="1">
      <c r="A10" s="1368" t="s">
        <v>247</v>
      </c>
      <c r="B10" s="1197">
        <v>1183855</v>
      </c>
      <c r="C10" s="1199">
        <v>54060</v>
      </c>
      <c r="D10" s="1187">
        <v>5217.3</v>
      </c>
      <c r="E10" s="1197">
        <v>1240716</v>
      </c>
      <c r="F10" s="1199">
        <v>54741</v>
      </c>
      <c r="G10" s="1108">
        <v>7160.6</v>
      </c>
      <c r="H10" s="1199">
        <v>1243428</v>
      </c>
      <c r="I10" s="1199">
        <v>53945</v>
      </c>
      <c r="J10" s="1109">
        <v>9445</v>
      </c>
      <c r="M10" s="355"/>
    </row>
    <row r="11" spans="1:13" s="163" customFormat="1" ht="25.5" customHeight="1">
      <c r="A11" s="1367" t="s">
        <v>278</v>
      </c>
      <c r="B11" s="1197">
        <v>66033</v>
      </c>
      <c r="C11" s="1199">
        <v>1162</v>
      </c>
      <c r="D11" s="1187">
        <v>436.4</v>
      </c>
      <c r="E11" s="1197">
        <v>71245</v>
      </c>
      <c r="F11" s="1199">
        <v>1172</v>
      </c>
      <c r="G11" s="1108">
        <v>635.9</v>
      </c>
      <c r="H11" s="1199">
        <v>74541</v>
      </c>
      <c r="I11" s="1199">
        <v>1172</v>
      </c>
      <c r="J11" s="1109">
        <v>857.2</v>
      </c>
      <c r="M11" s="355"/>
    </row>
    <row r="12" spans="1:13" s="163" customFormat="1" ht="25.5" customHeight="1">
      <c r="A12" s="1367" t="s">
        <v>248</v>
      </c>
      <c r="B12" s="1197">
        <v>437236</v>
      </c>
      <c r="C12" s="1199">
        <v>21778</v>
      </c>
      <c r="D12" s="1187">
        <v>1297.2</v>
      </c>
      <c r="E12" s="1197">
        <v>472717</v>
      </c>
      <c r="F12" s="1199">
        <v>23212</v>
      </c>
      <c r="G12" s="1108">
        <v>1891.6</v>
      </c>
      <c r="H12" s="1199">
        <v>439729</v>
      </c>
      <c r="I12" s="1199">
        <v>22743</v>
      </c>
      <c r="J12" s="1109">
        <v>2341.1</v>
      </c>
      <c r="M12" s="355"/>
    </row>
    <row r="13" spans="1:13" s="163" customFormat="1" ht="25.5" customHeight="1">
      <c r="A13" s="1367" t="s">
        <v>279</v>
      </c>
      <c r="B13" s="1197">
        <v>1262039</v>
      </c>
      <c r="C13" s="1199">
        <v>156119</v>
      </c>
      <c r="D13" s="1187">
        <v>3259.3</v>
      </c>
      <c r="E13" s="1197">
        <v>1330236</v>
      </c>
      <c r="F13" s="1199">
        <v>162777</v>
      </c>
      <c r="G13" s="1108">
        <v>5046.3</v>
      </c>
      <c r="H13" s="1199">
        <v>1337841</v>
      </c>
      <c r="I13" s="1199">
        <v>163507</v>
      </c>
      <c r="J13" s="1109">
        <v>7278</v>
      </c>
      <c r="M13" s="355"/>
    </row>
    <row r="14" spans="1:13" s="163" customFormat="1" ht="25.5" customHeight="1">
      <c r="A14" s="1367" t="s">
        <v>280</v>
      </c>
      <c r="B14" s="1197">
        <v>567047</v>
      </c>
      <c r="C14" s="1199">
        <v>54604</v>
      </c>
      <c r="D14" s="1187">
        <v>2434.1999999999998</v>
      </c>
      <c r="E14" s="1197">
        <v>595726</v>
      </c>
      <c r="F14" s="1199">
        <v>56318</v>
      </c>
      <c r="G14" s="1108">
        <v>3405.4</v>
      </c>
      <c r="H14" s="1199">
        <v>599802</v>
      </c>
      <c r="I14" s="1199">
        <v>56149</v>
      </c>
      <c r="J14" s="1109">
        <v>4491.6000000000004</v>
      </c>
      <c r="M14" s="355"/>
    </row>
    <row r="15" spans="1:13" s="163" customFormat="1" ht="25.5" customHeight="1">
      <c r="A15" s="1368" t="s">
        <v>281</v>
      </c>
      <c r="B15" s="1197">
        <v>861167</v>
      </c>
      <c r="C15" s="1199">
        <v>86325</v>
      </c>
      <c r="D15" s="1187">
        <v>3358.5</v>
      </c>
      <c r="E15" s="1197">
        <v>898063</v>
      </c>
      <c r="F15" s="1199">
        <v>90198</v>
      </c>
      <c r="G15" s="1108">
        <v>4726.7</v>
      </c>
      <c r="H15" s="1199">
        <v>901673</v>
      </c>
      <c r="I15" s="1199">
        <v>92543</v>
      </c>
      <c r="J15" s="1109">
        <v>6368.2</v>
      </c>
      <c r="M15" s="355"/>
    </row>
    <row r="16" spans="1:13" s="163" customFormat="1" ht="25.5" customHeight="1">
      <c r="A16" s="1367" t="s">
        <v>282</v>
      </c>
      <c r="B16" s="1197">
        <v>3295764</v>
      </c>
      <c r="C16" s="1199">
        <v>83367</v>
      </c>
      <c r="D16" s="1187">
        <v>11847.7</v>
      </c>
      <c r="E16" s="1197">
        <v>3461102</v>
      </c>
      <c r="F16" s="1199">
        <v>84734</v>
      </c>
      <c r="G16" s="1108">
        <v>15754.6</v>
      </c>
      <c r="H16" s="1199">
        <v>3708330</v>
      </c>
      <c r="I16" s="1199">
        <v>84211</v>
      </c>
      <c r="J16" s="1109">
        <v>22969</v>
      </c>
      <c r="M16" s="355"/>
    </row>
    <row r="17" spans="1:13" s="163" customFormat="1" ht="25.5" customHeight="1">
      <c r="A17" s="1367" t="s">
        <v>5</v>
      </c>
      <c r="B17" s="1197">
        <v>21542</v>
      </c>
      <c r="C17" s="1199">
        <v>1051</v>
      </c>
      <c r="D17" s="1187">
        <v>54.7</v>
      </c>
      <c r="E17" s="1197">
        <v>8436</v>
      </c>
      <c r="F17" s="1199">
        <v>784</v>
      </c>
      <c r="G17" s="1108">
        <v>33.799999999999997</v>
      </c>
      <c r="H17" s="1199">
        <v>3271</v>
      </c>
      <c r="I17" s="1199">
        <v>257</v>
      </c>
      <c r="J17" s="1109">
        <v>16.100000000000001</v>
      </c>
      <c r="M17" s="355"/>
    </row>
    <row r="18" spans="1:13" s="164" customFormat="1" ht="13.2">
      <c r="A18" s="169"/>
      <c r="B18" s="184"/>
      <c r="C18" s="184"/>
      <c r="D18" s="1188"/>
      <c r="E18" s="184"/>
      <c r="F18" s="184"/>
      <c r="G18" s="184"/>
      <c r="H18" s="184"/>
      <c r="I18" s="184"/>
      <c r="J18" s="184"/>
      <c r="K18" s="184"/>
      <c r="L18" s="184"/>
    </row>
    <row r="19" spans="1:13" s="168" customFormat="1" ht="13.2">
      <c r="A19" s="167" t="s">
        <v>283</v>
      </c>
    </row>
    <row r="20" spans="1:13" s="159" customFormat="1" ht="13.2">
      <c r="A20" s="165"/>
    </row>
    <row r="21" spans="1:13" s="159" customFormat="1" ht="27.75" customHeight="1" thickBot="1">
      <c r="A21" s="1858" t="s">
        <v>1180</v>
      </c>
      <c r="B21" s="1858"/>
      <c r="C21" s="1858"/>
      <c r="D21" s="1858"/>
      <c r="E21" s="1858"/>
      <c r="F21" s="1858"/>
      <c r="G21" s="1858"/>
      <c r="H21" s="1858"/>
      <c r="I21" s="1858"/>
      <c r="J21" s="1858"/>
      <c r="K21" s="1189"/>
      <c r="L21" s="1189"/>
    </row>
    <row r="22" spans="1:13" s="159" customFormat="1" ht="13.2"/>
    <row r="23" spans="1:13" s="159" customFormat="1" thickBot="1">
      <c r="A23" s="1190"/>
      <c r="B23" s="1859">
        <v>41609</v>
      </c>
      <c r="C23" s="1859"/>
      <c r="D23" s="1860"/>
      <c r="E23" s="1859">
        <v>41974</v>
      </c>
      <c r="F23" s="1859"/>
      <c r="G23" s="1860"/>
      <c r="H23" s="1861">
        <v>42339</v>
      </c>
      <c r="I23" s="1859"/>
      <c r="J23" s="1859"/>
    </row>
    <row r="24" spans="1:13" s="159" customFormat="1" ht="33.75" customHeight="1" thickBot="1">
      <c r="A24" s="1191"/>
      <c r="B24" s="1158" t="s">
        <v>271</v>
      </c>
      <c r="C24" s="1161" t="s">
        <v>276</v>
      </c>
      <c r="D24" s="1160" t="s">
        <v>1179</v>
      </c>
      <c r="E24" s="1158" t="s">
        <v>271</v>
      </c>
      <c r="F24" s="1161" t="s">
        <v>276</v>
      </c>
      <c r="G24" s="1160" t="s">
        <v>1179</v>
      </c>
      <c r="H24" s="1158" t="s">
        <v>271</v>
      </c>
      <c r="I24" s="1161" t="s">
        <v>276</v>
      </c>
      <c r="J24" s="1159" t="s">
        <v>1179</v>
      </c>
    </row>
    <row r="25" spans="1:13" s="159" customFormat="1" ht="25.5" customHeight="1">
      <c r="A25" s="1365" t="s">
        <v>0</v>
      </c>
      <c r="B25" s="1198">
        <v>8916372</v>
      </c>
      <c r="C25" s="1198">
        <v>533861</v>
      </c>
      <c r="D25" s="1186">
        <v>72427.600000000006</v>
      </c>
      <c r="E25" s="1198">
        <v>9025651</v>
      </c>
      <c r="F25" s="1198">
        <v>529075</v>
      </c>
      <c r="G25" s="1185">
        <v>101029.3</v>
      </c>
      <c r="H25" s="1203">
        <v>9335896</v>
      </c>
      <c r="I25" s="1203">
        <v>533375</v>
      </c>
      <c r="J25" s="1200">
        <v>142076.70000000001</v>
      </c>
    </row>
    <row r="26" spans="1:13" s="166" customFormat="1" ht="25.5" customHeight="1">
      <c r="A26" s="1369" t="s">
        <v>543</v>
      </c>
      <c r="B26" s="1239"/>
      <c r="C26" s="1239"/>
      <c r="D26" s="1241"/>
      <c r="E26" s="1238"/>
      <c r="F26" s="1239"/>
      <c r="G26" s="1240"/>
      <c r="H26" s="1246"/>
      <c r="I26" s="1247"/>
      <c r="J26" s="1242"/>
    </row>
    <row r="27" spans="1:13" s="166" customFormat="1" ht="25.5" customHeight="1">
      <c r="A27" s="1366" t="s">
        <v>277</v>
      </c>
      <c r="B27" s="1236">
        <v>343660</v>
      </c>
      <c r="C27" s="1236">
        <v>60286</v>
      </c>
      <c r="D27" s="1132">
        <v>1684.3</v>
      </c>
      <c r="E27" s="1235">
        <v>358821</v>
      </c>
      <c r="F27" s="1236">
        <v>58716</v>
      </c>
      <c r="G27" s="1243">
        <v>2309.6999999999998</v>
      </c>
      <c r="H27" s="1244">
        <v>342414</v>
      </c>
      <c r="I27" s="1245">
        <v>56492</v>
      </c>
      <c r="J27" s="1133">
        <v>2902.9</v>
      </c>
    </row>
    <row r="28" spans="1:13" s="166" customFormat="1" ht="25.5" customHeight="1">
      <c r="A28" s="1367" t="s">
        <v>246</v>
      </c>
      <c r="B28" s="1199">
        <v>61532</v>
      </c>
      <c r="C28" s="1199">
        <v>840</v>
      </c>
      <c r="D28" s="1108">
        <v>1117.5999999999999</v>
      </c>
      <c r="E28" s="1197">
        <v>66040</v>
      </c>
      <c r="F28" s="1199">
        <v>857</v>
      </c>
      <c r="G28" s="1192">
        <v>1815.6</v>
      </c>
      <c r="H28" s="1201">
        <v>68363</v>
      </c>
      <c r="I28" s="1202">
        <v>874</v>
      </c>
      <c r="J28" s="1109">
        <v>2806.4</v>
      </c>
    </row>
    <row r="29" spans="1:13" s="166" customFormat="1" ht="25.5" customHeight="1">
      <c r="A29" s="1368" t="s">
        <v>247</v>
      </c>
      <c r="B29" s="1199">
        <v>1252113</v>
      </c>
      <c r="C29" s="1199">
        <v>53218</v>
      </c>
      <c r="D29" s="1108">
        <v>12019.2</v>
      </c>
      <c r="E29" s="1197">
        <v>1224789</v>
      </c>
      <c r="F29" s="1199">
        <v>52310</v>
      </c>
      <c r="G29" s="1192">
        <v>15883.6</v>
      </c>
      <c r="H29" s="1201">
        <v>1267878</v>
      </c>
      <c r="I29" s="1202">
        <v>52467</v>
      </c>
      <c r="J29" s="1109">
        <v>22152</v>
      </c>
    </row>
    <row r="30" spans="1:13" s="166" customFormat="1" ht="25.5" customHeight="1">
      <c r="A30" s="1367" t="s">
        <v>278</v>
      </c>
      <c r="B30" s="1199">
        <v>78602</v>
      </c>
      <c r="C30" s="1199">
        <v>1176</v>
      </c>
      <c r="D30" s="1108">
        <v>1209.3</v>
      </c>
      <c r="E30" s="1197">
        <v>81615</v>
      </c>
      <c r="F30" s="1199">
        <v>1166</v>
      </c>
      <c r="G30" s="1192">
        <v>1730.8</v>
      </c>
      <c r="H30" s="1201">
        <v>86975</v>
      </c>
      <c r="I30" s="1202">
        <v>1163</v>
      </c>
      <c r="J30" s="1109">
        <v>2589.6999999999998</v>
      </c>
    </row>
    <row r="31" spans="1:13" s="166" customFormat="1" ht="25.5" customHeight="1">
      <c r="A31" s="1367" t="s">
        <v>248</v>
      </c>
      <c r="B31" s="1199">
        <v>441315</v>
      </c>
      <c r="C31" s="1199">
        <v>22817</v>
      </c>
      <c r="D31" s="1108">
        <v>2789.6</v>
      </c>
      <c r="E31" s="1197">
        <v>446604</v>
      </c>
      <c r="F31" s="1199">
        <v>22512</v>
      </c>
      <c r="G31" s="1192">
        <v>3658.9</v>
      </c>
      <c r="H31" s="1201">
        <v>462130</v>
      </c>
      <c r="I31" s="1202">
        <v>22808</v>
      </c>
      <c r="J31" s="1109">
        <v>5037</v>
      </c>
    </row>
    <row r="32" spans="1:13" s="166" customFormat="1" ht="25.5" customHeight="1">
      <c r="A32" s="1367" t="s">
        <v>279</v>
      </c>
      <c r="B32" s="1199">
        <v>1348034</v>
      </c>
      <c r="C32" s="1199">
        <v>162710</v>
      </c>
      <c r="D32" s="1108">
        <v>9113.6</v>
      </c>
      <c r="E32" s="1197">
        <v>1345339</v>
      </c>
      <c r="F32" s="1199">
        <v>161600</v>
      </c>
      <c r="G32" s="1192">
        <v>13070.4</v>
      </c>
      <c r="H32" s="1201">
        <v>1384157</v>
      </c>
      <c r="I32" s="1202">
        <v>164819</v>
      </c>
      <c r="J32" s="1109">
        <v>17245.099999999999</v>
      </c>
    </row>
    <row r="33" spans="1:12" ht="25.5" customHeight="1">
      <c r="A33" s="1367" t="s">
        <v>280</v>
      </c>
      <c r="B33" s="1199">
        <v>616498</v>
      </c>
      <c r="C33" s="1199">
        <v>55580</v>
      </c>
      <c r="D33" s="1108">
        <v>5812.9</v>
      </c>
      <c r="E33" s="1197">
        <v>623353</v>
      </c>
      <c r="F33" s="1199">
        <v>54238</v>
      </c>
      <c r="G33" s="1192">
        <v>8104.4</v>
      </c>
      <c r="H33" s="1201">
        <v>664048</v>
      </c>
      <c r="I33" s="1202">
        <v>53807</v>
      </c>
      <c r="J33" s="1109">
        <v>11705.9</v>
      </c>
    </row>
    <row r="34" spans="1:12" ht="25.5" customHeight="1">
      <c r="A34" s="1368" t="s">
        <v>281</v>
      </c>
      <c r="B34" s="1199">
        <v>908185</v>
      </c>
      <c r="C34" s="1199">
        <v>93920</v>
      </c>
      <c r="D34" s="1108">
        <v>7930.8</v>
      </c>
      <c r="E34" s="1197">
        <v>918315</v>
      </c>
      <c r="F34" s="1199">
        <v>94179</v>
      </c>
      <c r="G34" s="1192">
        <v>11355.3</v>
      </c>
      <c r="H34" s="1201">
        <v>959443</v>
      </c>
      <c r="I34" s="1202">
        <v>95572</v>
      </c>
      <c r="J34" s="1109">
        <v>15933.3</v>
      </c>
    </row>
    <row r="35" spans="1:12" ht="25.5" customHeight="1">
      <c r="A35" s="1367" t="s">
        <v>282</v>
      </c>
      <c r="B35" s="1199">
        <v>3865744</v>
      </c>
      <c r="C35" s="1199">
        <v>83143</v>
      </c>
      <c r="D35" s="1108">
        <v>30744.1</v>
      </c>
      <c r="E35" s="1197">
        <v>3960411</v>
      </c>
      <c r="F35" s="1199">
        <v>83369</v>
      </c>
      <c r="G35" s="1192">
        <v>43098.6</v>
      </c>
      <c r="H35" s="1201">
        <v>4100311</v>
      </c>
      <c r="I35" s="1202">
        <v>85313</v>
      </c>
      <c r="J35" s="1109">
        <v>61702.7</v>
      </c>
    </row>
    <row r="36" spans="1:12" ht="25.5" customHeight="1">
      <c r="A36" s="1367" t="s">
        <v>5</v>
      </c>
      <c r="B36" s="1199">
        <v>689</v>
      </c>
      <c r="C36" s="1199">
        <v>171</v>
      </c>
      <c r="D36" s="1108">
        <v>6.2</v>
      </c>
      <c r="E36" s="1197">
        <v>364</v>
      </c>
      <c r="F36" s="1199">
        <v>128</v>
      </c>
      <c r="G36" s="1192">
        <v>2.1</v>
      </c>
      <c r="H36" s="1201">
        <v>177</v>
      </c>
      <c r="I36" s="1202">
        <v>60</v>
      </c>
      <c r="J36" s="1109">
        <v>1.5</v>
      </c>
    </row>
    <row r="38" spans="1:12">
      <c r="A38" s="167" t="s">
        <v>283</v>
      </c>
    </row>
    <row r="40" spans="1:12" ht="26.25" customHeight="1" thickBot="1">
      <c r="A40" s="1858" t="s">
        <v>1180</v>
      </c>
      <c r="B40" s="1858"/>
      <c r="C40" s="1858"/>
      <c r="D40" s="1858"/>
      <c r="E40" s="1858"/>
      <c r="F40" s="1858"/>
      <c r="G40" s="1858"/>
      <c r="H40" s="1858"/>
      <c r="I40" s="1858"/>
      <c r="J40" s="1858"/>
      <c r="K40" s="1193"/>
      <c r="L40" s="1193"/>
    </row>
    <row r="42" spans="1:12" ht="14.4" thickBot="1">
      <c r="A42" s="1194"/>
      <c r="B42" s="1859">
        <v>42705</v>
      </c>
      <c r="C42" s="1859"/>
      <c r="D42" s="1860"/>
      <c r="E42" s="1859">
        <v>43070</v>
      </c>
      <c r="F42" s="1859"/>
      <c r="G42" s="1860"/>
      <c r="H42" s="1859">
        <v>43344</v>
      </c>
      <c r="I42" s="1859"/>
      <c r="J42" s="1859"/>
    </row>
    <row r="43" spans="1:12" ht="33" customHeight="1" thickBot="1">
      <c r="A43" s="1195"/>
      <c r="B43" s="1158" t="s">
        <v>271</v>
      </c>
      <c r="C43" s="1161" t="s">
        <v>276</v>
      </c>
      <c r="D43" s="1160" t="s">
        <v>1179</v>
      </c>
      <c r="E43" s="1158" t="s">
        <v>271</v>
      </c>
      <c r="F43" s="1161" t="s">
        <v>276</v>
      </c>
      <c r="G43" s="1160" t="s">
        <v>1179</v>
      </c>
      <c r="H43" s="1158" t="s">
        <v>271</v>
      </c>
      <c r="I43" s="1161" t="s">
        <v>276</v>
      </c>
      <c r="J43" s="1159" t="s">
        <v>1179</v>
      </c>
    </row>
    <row r="44" spans="1:12" ht="25.5" customHeight="1">
      <c r="A44" s="1365" t="s">
        <v>0</v>
      </c>
      <c r="B44" s="1203">
        <v>9215688</v>
      </c>
      <c r="C44" s="1203">
        <v>530120</v>
      </c>
      <c r="D44" s="1186">
        <v>191596.3</v>
      </c>
      <c r="E44" s="1203">
        <v>9305992</v>
      </c>
      <c r="F44" s="1203">
        <v>531362</v>
      </c>
      <c r="G44" s="1186">
        <v>244375</v>
      </c>
      <c r="H44" s="1204">
        <v>9267011</v>
      </c>
      <c r="I44" s="1205">
        <v>522315</v>
      </c>
      <c r="J44" s="1200">
        <v>290172.59999999998</v>
      </c>
    </row>
    <row r="45" spans="1:12" ht="25.5" customHeight="1">
      <c r="A45" s="566" t="s">
        <v>543</v>
      </c>
      <c r="B45" s="1247"/>
      <c r="C45" s="1247"/>
      <c r="D45" s="1241"/>
      <c r="E45" s="1247"/>
      <c r="F45" s="1247"/>
      <c r="G45" s="1241"/>
      <c r="H45" s="1246"/>
      <c r="I45" s="1242"/>
      <c r="J45" s="1242"/>
    </row>
    <row r="46" spans="1:12" ht="25.5" customHeight="1">
      <c r="A46" s="1366" t="s">
        <v>277</v>
      </c>
      <c r="B46" s="1244">
        <v>350522</v>
      </c>
      <c r="C46" s="1245">
        <v>55735</v>
      </c>
      <c r="D46" s="1132">
        <v>3917.1</v>
      </c>
      <c r="E46" s="1245">
        <v>354697</v>
      </c>
      <c r="F46" s="1245">
        <v>55129</v>
      </c>
      <c r="G46" s="1132">
        <v>4951</v>
      </c>
      <c r="H46" s="1244">
        <v>352825</v>
      </c>
      <c r="I46" s="1245">
        <v>53922</v>
      </c>
      <c r="J46" s="1133">
        <v>5984.6</v>
      </c>
    </row>
    <row r="47" spans="1:12" ht="25.5" customHeight="1">
      <c r="A47" s="1367" t="s">
        <v>246</v>
      </c>
      <c r="B47" s="1201">
        <v>65516</v>
      </c>
      <c r="C47" s="1202">
        <v>847</v>
      </c>
      <c r="D47" s="1108">
        <v>3810.8</v>
      </c>
      <c r="E47" s="1202">
        <v>66877</v>
      </c>
      <c r="F47" s="1202">
        <v>890</v>
      </c>
      <c r="G47" s="1108">
        <v>4872.7</v>
      </c>
      <c r="H47" s="1201">
        <v>72738</v>
      </c>
      <c r="I47" s="1202">
        <v>907</v>
      </c>
      <c r="J47" s="1109">
        <v>6293.4</v>
      </c>
    </row>
    <row r="48" spans="1:12" ht="25.5" customHeight="1">
      <c r="A48" s="1368" t="s">
        <v>247</v>
      </c>
      <c r="B48" s="1201">
        <v>1228597</v>
      </c>
      <c r="C48" s="1202">
        <v>51407</v>
      </c>
      <c r="D48" s="1108">
        <v>29738.799999999999</v>
      </c>
      <c r="E48" s="1202">
        <v>1222884</v>
      </c>
      <c r="F48" s="1202">
        <v>52079</v>
      </c>
      <c r="G48" s="1108">
        <v>37698.199999999997</v>
      </c>
      <c r="H48" s="1201">
        <v>1182714</v>
      </c>
      <c r="I48" s="1202">
        <v>50368</v>
      </c>
      <c r="J48" s="1109">
        <v>43259.9</v>
      </c>
    </row>
    <row r="49" spans="1:10" ht="25.5" customHeight="1">
      <c r="A49" s="1367" t="s">
        <v>278</v>
      </c>
      <c r="B49" s="1201">
        <v>89410</v>
      </c>
      <c r="C49" s="1202">
        <v>1165</v>
      </c>
      <c r="D49" s="1108">
        <v>3623.6</v>
      </c>
      <c r="E49" s="1202">
        <v>92283</v>
      </c>
      <c r="F49" s="1202">
        <v>1177</v>
      </c>
      <c r="G49" s="1108">
        <v>4809.2</v>
      </c>
      <c r="H49" s="1201">
        <v>92254</v>
      </c>
      <c r="I49" s="1202">
        <v>1195</v>
      </c>
      <c r="J49" s="1109">
        <v>5833.5</v>
      </c>
    </row>
    <row r="50" spans="1:10" ht="25.5" customHeight="1">
      <c r="A50" s="1367" t="s">
        <v>248</v>
      </c>
      <c r="B50" s="1201">
        <v>426542</v>
      </c>
      <c r="C50" s="1202">
        <v>22059</v>
      </c>
      <c r="D50" s="1108">
        <v>6413.5</v>
      </c>
      <c r="E50" s="1202">
        <v>480059</v>
      </c>
      <c r="F50" s="1202">
        <v>22635</v>
      </c>
      <c r="G50" s="1108">
        <v>9389.2000000000007</v>
      </c>
      <c r="H50" s="1201">
        <v>469587</v>
      </c>
      <c r="I50" s="1202">
        <v>22343</v>
      </c>
      <c r="J50" s="1109">
        <v>11128.8</v>
      </c>
    </row>
    <row r="51" spans="1:10" ht="25.5" customHeight="1">
      <c r="A51" s="1367" t="s">
        <v>279</v>
      </c>
      <c r="B51" s="1201">
        <v>1399245</v>
      </c>
      <c r="C51" s="1202">
        <v>165335</v>
      </c>
      <c r="D51" s="1108">
        <v>23353.200000000001</v>
      </c>
      <c r="E51" s="1202">
        <v>1382591</v>
      </c>
      <c r="F51" s="1202">
        <v>164562</v>
      </c>
      <c r="G51" s="1108">
        <v>29138.6</v>
      </c>
      <c r="H51" s="1201">
        <v>1354552</v>
      </c>
      <c r="I51" s="1202">
        <v>161203</v>
      </c>
      <c r="J51" s="1109">
        <v>34520.5</v>
      </c>
    </row>
    <row r="52" spans="1:10" ht="25.5" customHeight="1">
      <c r="A52" s="1367" t="s">
        <v>280</v>
      </c>
      <c r="B52" s="1201">
        <v>644199</v>
      </c>
      <c r="C52" s="1202">
        <v>52479</v>
      </c>
      <c r="D52" s="1108">
        <v>15766.8</v>
      </c>
      <c r="E52" s="1202">
        <v>671008</v>
      </c>
      <c r="F52" s="1202">
        <v>54032</v>
      </c>
      <c r="G52" s="1108">
        <v>20400</v>
      </c>
      <c r="H52" s="1201">
        <v>706648</v>
      </c>
      <c r="I52" s="1202">
        <v>52707</v>
      </c>
      <c r="J52" s="1109">
        <v>25754.400000000001</v>
      </c>
    </row>
    <row r="53" spans="1:10" ht="25.5" customHeight="1">
      <c r="A53" s="1368" t="s">
        <v>281</v>
      </c>
      <c r="B53" s="1201">
        <v>923466</v>
      </c>
      <c r="C53" s="1202">
        <v>95419</v>
      </c>
      <c r="D53" s="1108">
        <v>21818</v>
      </c>
      <c r="E53" s="1202">
        <v>872665</v>
      </c>
      <c r="F53" s="1202">
        <v>95928</v>
      </c>
      <c r="G53" s="1108">
        <v>27381.5</v>
      </c>
      <c r="H53" s="1201">
        <v>895231</v>
      </c>
      <c r="I53" s="1202">
        <v>95215</v>
      </c>
      <c r="J53" s="1109">
        <v>33993.699999999997</v>
      </c>
    </row>
    <row r="54" spans="1:10" ht="25.5" customHeight="1">
      <c r="A54" s="1367" t="s">
        <v>282</v>
      </c>
      <c r="B54" s="1201">
        <v>4088087</v>
      </c>
      <c r="C54" s="1202">
        <v>85627</v>
      </c>
      <c r="D54" s="1108">
        <v>83153.100000000006</v>
      </c>
      <c r="E54" s="1202">
        <v>4162864</v>
      </c>
      <c r="F54" s="1202">
        <v>84892</v>
      </c>
      <c r="G54" s="1108">
        <v>105733.5</v>
      </c>
      <c r="H54" s="1201">
        <v>4140408</v>
      </c>
      <c r="I54" s="1202">
        <v>84424</v>
      </c>
      <c r="J54" s="1109">
        <v>123402.4</v>
      </c>
    </row>
    <row r="55" spans="1:10" ht="25.5" customHeight="1">
      <c r="A55" s="1367" t="s">
        <v>5</v>
      </c>
      <c r="B55" s="1201">
        <v>104</v>
      </c>
      <c r="C55" s="1202">
        <v>47</v>
      </c>
      <c r="D55" s="1108">
        <v>1.4</v>
      </c>
      <c r="E55" s="1202">
        <v>64</v>
      </c>
      <c r="F55" s="1202">
        <v>38</v>
      </c>
      <c r="G55" s="1108">
        <v>1.2</v>
      </c>
      <c r="H55" s="1201">
        <v>54</v>
      </c>
      <c r="I55" s="1202">
        <v>31</v>
      </c>
      <c r="J55" s="1109">
        <v>1.4</v>
      </c>
    </row>
    <row r="57" spans="1:10">
      <c r="A57" s="167" t="s">
        <v>283</v>
      </c>
    </row>
  </sheetData>
  <sheetProtection algorithmName="SHA-512" hashValue="Bse9NWtNaaThYrbL9IjDBcTdOq3mstP4L5Xw2WuPVLnMSkjM+WQv7ttHhIr/7s3I0ogn4sMhMffAhMUV1Sa5qQ==" saltValue="Z9Gqx6XqtPHz0Oyv86gPVg==" spinCount="100000" sheet="1" objects="1" scenarios="1"/>
  <mergeCells count="12">
    <mergeCell ref="B42:D42"/>
    <mergeCell ref="E42:G42"/>
    <mergeCell ref="H42:J42"/>
    <mergeCell ref="B4:D4"/>
    <mergeCell ref="E4:G4"/>
    <mergeCell ref="H4:J4"/>
    <mergeCell ref="A1:J1"/>
    <mergeCell ref="A21:J21"/>
    <mergeCell ref="A40:J40"/>
    <mergeCell ref="B23:D23"/>
    <mergeCell ref="E23:G23"/>
    <mergeCell ref="H23:J23"/>
  </mergeCells>
  <hyperlinks>
    <hyperlink ref="M1" location="Indice!A1" display="volver al índice"/>
  </hyperlinks>
  <pageMargins left="0.70866141732283472" right="0.70866141732283472" top="0.74803149606299213" bottom="0.74803149606299213" header="0.31496062992125984" footer="0.31496062992125984"/>
  <pageSetup paperSize="9" scale="91" orientation="landscape" r:id="rId1"/>
  <colBreaks count="1" manualBreakCount="1">
    <brk id="12" max="1048575" man="1"/>
  </col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A1:D43"/>
  <sheetViews>
    <sheetView showGridLines="0" zoomScaleNormal="100" workbookViewId="0">
      <selection activeCell="C1" sqref="C1"/>
    </sheetView>
  </sheetViews>
  <sheetFormatPr baseColWidth="10" defaultRowHeight="13.2"/>
  <cols>
    <col min="1" max="1" width="29" bestFit="1" customWidth="1"/>
    <col min="2" max="2" width="61.5546875" customWidth="1"/>
  </cols>
  <sheetData>
    <row r="1" spans="1:4" ht="27.6" thickTop="1" thickBot="1">
      <c r="A1" s="464" t="s">
        <v>1041</v>
      </c>
      <c r="B1" s="56"/>
      <c r="C1" s="179" t="s">
        <v>285</v>
      </c>
      <c r="D1" s="14"/>
    </row>
    <row r="2" spans="1:4" ht="15.6" thickTop="1" thickBot="1">
      <c r="A2" s="349"/>
    </row>
    <row r="3" spans="1:4" ht="14.85" customHeight="1" thickBot="1">
      <c r="A3" s="350" t="s">
        <v>563</v>
      </c>
      <c r="B3" s="350" t="s">
        <v>564</v>
      </c>
    </row>
    <row r="4" spans="1:4" ht="14.85" customHeight="1" thickBot="1">
      <c r="A4" s="350" t="s">
        <v>565</v>
      </c>
      <c r="B4" s="350" t="s">
        <v>566</v>
      </c>
    </row>
    <row r="5" spans="1:4" ht="14.85" customHeight="1" thickBot="1">
      <c r="A5" s="350" t="s">
        <v>298</v>
      </c>
      <c r="B5" s="350" t="s">
        <v>299</v>
      </c>
    </row>
    <row r="6" spans="1:4" ht="14.85" customHeight="1" thickBot="1">
      <c r="A6" s="350" t="s">
        <v>567</v>
      </c>
      <c r="B6" s="350" t="s">
        <v>568</v>
      </c>
    </row>
    <row r="7" spans="1:4" ht="14.85" customHeight="1" thickBot="1">
      <c r="A7" s="350" t="s">
        <v>300</v>
      </c>
      <c r="B7" s="350" t="s">
        <v>301</v>
      </c>
    </row>
    <row r="8" spans="1:4" ht="14.85" customHeight="1" thickBot="1">
      <c r="A8" s="350" t="s">
        <v>302</v>
      </c>
      <c r="B8" s="350" t="s">
        <v>303</v>
      </c>
    </row>
    <row r="9" spans="1:4" ht="14.85" customHeight="1" thickBot="1">
      <c r="A9" s="350" t="s">
        <v>304</v>
      </c>
      <c r="B9" s="350" t="s">
        <v>305</v>
      </c>
    </row>
    <row r="10" spans="1:4" ht="14.85" customHeight="1" thickBot="1">
      <c r="A10" s="350" t="s">
        <v>569</v>
      </c>
      <c r="B10" s="350" t="s">
        <v>570</v>
      </c>
    </row>
    <row r="11" spans="1:4" ht="14.85" customHeight="1" thickBot="1">
      <c r="A11" s="350" t="s">
        <v>306</v>
      </c>
      <c r="B11" s="350" t="s">
        <v>307</v>
      </c>
    </row>
    <row r="12" spans="1:4" ht="14.85" customHeight="1" thickBot="1">
      <c r="A12" s="350" t="s">
        <v>308</v>
      </c>
      <c r="B12" s="350" t="s">
        <v>309</v>
      </c>
    </row>
    <row r="13" spans="1:4" ht="14.85" customHeight="1" thickBot="1">
      <c r="A13" s="350" t="s">
        <v>310</v>
      </c>
      <c r="B13" s="350" t="s">
        <v>311</v>
      </c>
    </row>
    <row r="14" spans="1:4" ht="14.85" customHeight="1" thickBot="1">
      <c r="A14" s="350" t="s">
        <v>312</v>
      </c>
      <c r="B14" s="350" t="s">
        <v>313</v>
      </c>
    </row>
    <row r="15" spans="1:4" ht="14.85" customHeight="1" thickBot="1">
      <c r="A15" s="350" t="s">
        <v>571</v>
      </c>
      <c r="B15" s="350" t="s">
        <v>572</v>
      </c>
    </row>
    <row r="16" spans="1:4" ht="14.85" customHeight="1" thickBot="1">
      <c r="A16" s="350" t="s">
        <v>314</v>
      </c>
      <c r="B16" s="350" t="s">
        <v>315</v>
      </c>
    </row>
    <row r="17" spans="1:2" ht="14.85" customHeight="1" thickBot="1">
      <c r="A17" s="350" t="s">
        <v>316</v>
      </c>
      <c r="B17" s="350" t="s">
        <v>317</v>
      </c>
    </row>
    <row r="18" spans="1:2" ht="14.85" customHeight="1" thickBot="1">
      <c r="A18" s="350" t="s">
        <v>318</v>
      </c>
      <c r="B18" s="350" t="s">
        <v>319</v>
      </c>
    </row>
    <row r="19" spans="1:2" ht="14.85" customHeight="1" thickBot="1">
      <c r="A19" s="350" t="s">
        <v>320</v>
      </c>
      <c r="B19" s="350" t="s">
        <v>321</v>
      </c>
    </row>
    <row r="20" spans="1:2" ht="14.85" customHeight="1" thickBot="1">
      <c r="A20" s="350" t="s">
        <v>573</v>
      </c>
      <c r="B20" s="350" t="s">
        <v>574</v>
      </c>
    </row>
    <row r="21" spans="1:2" ht="14.85" customHeight="1" thickBot="1">
      <c r="A21" s="350" t="s">
        <v>575</v>
      </c>
      <c r="B21" s="350" t="s">
        <v>576</v>
      </c>
    </row>
    <row r="22" spans="1:2" ht="14.85" customHeight="1" thickBot="1">
      <c r="A22" s="350" t="s">
        <v>322</v>
      </c>
      <c r="B22" s="350" t="s">
        <v>323</v>
      </c>
    </row>
    <row r="23" spans="1:2" ht="14.85" customHeight="1" thickBot="1">
      <c r="A23" s="350" t="s">
        <v>577</v>
      </c>
      <c r="B23" s="350" t="s">
        <v>578</v>
      </c>
    </row>
    <row r="24" spans="1:2" ht="14.85" customHeight="1" thickBot="1">
      <c r="A24" s="350" t="s">
        <v>324</v>
      </c>
      <c r="B24" s="350" t="s">
        <v>325</v>
      </c>
    </row>
    <row r="25" spans="1:2" ht="14.85" customHeight="1" thickBot="1">
      <c r="A25" s="350" t="s">
        <v>326</v>
      </c>
      <c r="B25" s="350" t="s">
        <v>327</v>
      </c>
    </row>
    <row r="26" spans="1:2" ht="14.85" customHeight="1" thickBot="1">
      <c r="A26" s="350" t="s">
        <v>579</v>
      </c>
      <c r="B26" s="350" t="s">
        <v>580</v>
      </c>
    </row>
    <row r="27" spans="1:2" ht="14.85" customHeight="1" thickBot="1">
      <c r="A27" s="350" t="s">
        <v>140</v>
      </c>
      <c r="B27" s="350" t="s">
        <v>581</v>
      </c>
    </row>
    <row r="28" spans="1:2" ht="14.85" customHeight="1" thickBot="1">
      <c r="A28" s="350" t="s">
        <v>138</v>
      </c>
      <c r="B28" s="350" t="s">
        <v>582</v>
      </c>
    </row>
    <row r="29" spans="1:2" ht="14.4" thickBot="1">
      <c r="A29" s="350" t="s">
        <v>139</v>
      </c>
      <c r="B29" s="350" t="s">
        <v>583</v>
      </c>
    </row>
    <row r="30" spans="1:2" ht="14.4" thickBot="1">
      <c r="A30" s="350" t="s">
        <v>228</v>
      </c>
      <c r="B30" s="350" t="s">
        <v>584</v>
      </c>
    </row>
    <row r="31" spans="1:2" ht="14.4" thickBot="1">
      <c r="A31" s="350" t="s">
        <v>229</v>
      </c>
      <c r="B31" s="350" t="s">
        <v>328</v>
      </c>
    </row>
    <row r="32" spans="1:2" ht="14.4" thickBot="1">
      <c r="A32" s="350" t="s">
        <v>329</v>
      </c>
      <c r="B32" s="350" t="s">
        <v>32</v>
      </c>
    </row>
    <row r="33" spans="1:2" ht="14.4" thickBot="1">
      <c r="A33" s="350" t="s">
        <v>585</v>
      </c>
      <c r="B33" s="350" t="s">
        <v>586</v>
      </c>
    </row>
    <row r="34" spans="1:2" ht="14.4" thickBot="1">
      <c r="A34" s="350" t="s">
        <v>587</v>
      </c>
      <c r="B34" s="350" t="s">
        <v>588</v>
      </c>
    </row>
    <row r="35" spans="1:2" ht="14.4" thickBot="1">
      <c r="A35" s="350" t="s">
        <v>589</v>
      </c>
      <c r="B35" s="350" t="s">
        <v>590</v>
      </c>
    </row>
    <row r="36" spans="1:2" ht="14.4" thickBot="1">
      <c r="A36" s="350" t="s">
        <v>330</v>
      </c>
      <c r="B36" s="350" t="s">
        <v>331</v>
      </c>
    </row>
    <row r="37" spans="1:2" ht="14.4" thickBot="1">
      <c r="A37" s="350" t="s">
        <v>227</v>
      </c>
      <c r="B37" s="350" t="s">
        <v>332</v>
      </c>
    </row>
    <row r="38" spans="1:2" ht="14.4" thickBot="1">
      <c r="A38" s="350" t="s">
        <v>591</v>
      </c>
      <c r="B38" s="350" t="s">
        <v>592</v>
      </c>
    </row>
    <row r="39" spans="1:2" ht="14.4" thickBot="1">
      <c r="A39" s="350" t="s">
        <v>333</v>
      </c>
      <c r="B39" s="350" t="s">
        <v>334</v>
      </c>
    </row>
    <row r="40" spans="1:2" ht="14.4" thickBot="1">
      <c r="A40" s="350" t="s">
        <v>335</v>
      </c>
      <c r="B40" s="350" t="s">
        <v>336</v>
      </c>
    </row>
    <row r="41" spans="1:2" ht="14.4" thickBot="1">
      <c r="A41" s="350" t="s">
        <v>337</v>
      </c>
      <c r="B41" s="350" t="s">
        <v>338</v>
      </c>
    </row>
    <row r="42" spans="1:2" ht="14.4" thickBot="1">
      <c r="A42" s="350" t="s">
        <v>339</v>
      </c>
      <c r="B42" s="350" t="s">
        <v>340</v>
      </c>
    </row>
    <row r="43" spans="1:2" ht="14.4" thickBot="1">
      <c r="A43" s="350" t="s">
        <v>410</v>
      </c>
      <c r="B43" s="350" t="s">
        <v>593</v>
      </c>
    </row>
  </sheetData>
  <sheetProtection algorithmName="SHA-512" hashValue="E3dk3JKvAmMvugQI3op2bgTKTxYtgSgE4gOWCteJFmVFv3oPeT7ceBW2HO6Tn7DHUZb84jaFdqPfYMic+smNyg==" saltValue="UbrGbGoK+SI7ZkkRk9juWg==" spinCount="100000" sheet="1" objects="1" scenarios="1"/>
  <hyperlinks>
    <hyperlink ref="C1" location="Indice!A1" display="volver al índice"/>
  </hyperlinks>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91</vt:i4>
      </vt:variant>
      <vt:variant>
        <vt:lpstr>Rangos con nombre</vt:lpstr>
      </vt:variant>
      <vt:variant>
        <vt:i4>95</vt:i4>
      </vt:variant>
    </vt:vector>
  </HeadingPairs>
  <TitlesOfParts>
    <vt:vector size="186" baseType="lpstr">
      <vt:lpstr>Portada</vt:lpstr>
      <vt:lpstr>Autoridades</vt:lpstr>
      <vt:lpstr>Indice</vt:lpstr>
      <vt:lpstr>Esquemas vigentes</vt:lpstr>
      <vt:lpstr>Financiamiento SIPA</vt:lpstr>
      <vt:lpstr>Cotizantes</vt:lpstr>
      <vt:lpstr>INTRO SIPA</vt:lpstr>
      <vt:lpstr>1.1.1.a</vt:lpstr>
      <vt:lpstr>1.1.1.b</vt:lpstr>
      <vt:lpstr>1.1.1.c</vt:lpstr>
      <vt:lpstr>1.1.2.a</vt:lpstr>
      <vt:lpstr>1.1.2.b</vt:lpstr>
      <vt:lpstr>1.1.2.c</vt:lpstr>
      <vt:lpstr>1.1.2.d</vt:lpstr>
      <vt:lpstr>1.1.2.e</vt:lpstr>
      <vt:lpstr>1.1.3.a</vt:lpstr>
      <vt:lpstr>1.1.3.b</vt:lpstr>
      <vt:lpstr>1.1.3.c</vt:lpstr>
      <vt:lpstr>1.1.3.d</vt:lpstr>
      <vt:lpstr>1.1.3 G1</vt:lpstr>
      <vt:lpstr>1.1.3 G2</vt:lpstr>
      <vt:lpstr>1.1.3 G3</vt:lpstr>
      <vt:lpstr>1.1.3 G4</vt:lpstr>
      <vt:lpstr>1.1.3 G5</vt:lpstr>
      <vt:lpstr>1.1.4.a</vt:lpstr>
      <vt:lpstr>1.1.4.b</vt:lpstr>
      <vt:lpstr>1.1.5.a</vt:lpstr>
      <vt:lpstr>1.1.5.b</vt:lpstr>
      <vt:lpstr>1.1.6.a</vt:lpstr>
      <vt:lpstr>1.1.6.b</vt:lpstr>
      <vt:lpstr>1.2.1</vt:lpstr>
      <vt:lpstr>1.2.2</vt:lpstr>
      <vt:lpstr>1.2.3</vt:lpstr>
      <vt:lpstr>1.2.4</vt:lpstr>
      <vt:lpstr>1.2.5</vt:lpstr>
      <vt:lpstr>1.2.6</vt:lpstr>
      <vt:lpstr>1.2.7</vt:lpstr>
      <vt:lpstr>1.2.8</vt:lpstr>
      <vt:lpstr>1.3.1</vt:lpstr>
      <vt:lpstr>1.3.2</vt:lpstr>
      <vt:lpstr>1.4.1</vt:lpstr>
      <vt:lpstr>1.4.2</vt:lpstr>
      <vt:lpstr>1.4.3</vt:lpstr>
      <vt:lpstr>1.4.4</vt:lpstr>
      <vt:lpstr>1.4.5</vt:lpstr>
      <vt:lpstr>1.4.6</vt:lpstr>
      <vt:lpstr>1.5.1</vt:lpstr>
      <vt:lpstr>1.5.2</vt:lpstr>
      <vt:lpstr>1.5.3</vt:lpstr>
      <vt:lpstr>1.5.4</vt:lpstr>
      <vt:lpstr>1.5.5</vt:lpstr>
      <vt:lpstr>1.5.6</vt:lpstr>
      <vt:lpstr>1.5.7</vt:lpstr>
      <vt:lpstr>1.5.8</vt:lpstr>
      <vt:lpstr>1.5.9</vt:lpstr>
      <vt:lpstr>1.5.9 Graf</vt:lpstr>
      <vt:lpstr>1.5.10</vt:lpstr>
      <vt:lpstr>1.5.10 Graf</vt:lpstr>
      <vt:lpstr>1.5.11</vt:lpstr>
      <vt:lpstr>1.6.1</vt:lpstr>
      <vt:lpstr>1.6.2</vt:lpstr>
      <vt:lpstr>1.6.3.a</vt:lpstr>
      <vt:lpstr>1.6.3.b</vt:lpstr>
      <vt:lpstr>1.6.4.a</vt:lpstr>
      <vt:lpstr>1.6.4.b</vt:lpstr>
      <vt:lpstr>1.6.5.a</vt:lpstr>
      <vt:lpstr>1.6.5.b</vt:lpstr>
      <vt:lpstr>1.6.6.a</vt:lpstr>
      <vt:lpstr>1.6.6.b</vt:lpstr>
      <vt:lpstr>1.6.7.a</vt:lpstr>
      <vt:lpstr>1.6.7.b</vt:lpstr>
      <vt:lpstr>INTRO PNC</vt:lpstr>
      <vt:lpstr>2.1</vt:lpstr>
      <vt:lpstr>2.2</vt:lpstr>
      <vt:lpstr>2.3</vt:lpstr>
      <vt:lpstr>2.4</vt:lpstr>
      <vt:lpstr>2.5</vt:lpstr>
      <vt:lpstr>2.6</vt:lpstr>
      <vt:lpstr>INTRO AAFF</vt:lpstr>
      <vt:lpstr>3.1</vt:lpstr>
      <vt:lpstr>3.2</vt:lpstr>
      <vt:lpstr>3.3</vt:lpstr>
      <vt:lpstr>3.4</vt:lpstr>
      <vt:lpstr>INTRO PD</vt:lpstr>
      <vt:lpstr>4.1</vt:lpstr>
      <vt:lpstr>4.2</vt:lpstr>
      <vt:lpstr>4.3</vt:lpstr>
      <vt:lpstr>INTRO RT</vt:lpstr>
      <vt:lpstr>5.1</vt:lpstr>
      <vt:lpstr>5.2</vt:lpstr>
      <vt:lpstr>Abreviaturas y Acrónimos</vt:lpstr>
      <vt:lpstr>'Esquemas vigentes'!_ftn1</vt:lpstr>
      <vt:lpstr>'Financiamiento SIPA'!_ftn1</vt:lpstr>
      <vt:lpstr>'Esquemas vigentes'!_ftnref1</vt:lpstr>
      <vt:lpstr>'Financiamiento SIPA'!_ftnref1</vt:lpstr>
      <vt:lpstr>'1.1.1.a'!Área_de_impresión</vt:lpstr>
      <vt:lpstr>'1.1.1.b'!Área_de_impresión</vt:lpstr>
      <vt:lpstr>'1.1.1.c'!Área_de_impresión</vt:lpstr>
      <vt:lpstr>'1.1.2.a'!Área_de_impresión</vt:lpstr>
      <vt:lpstr>'1.1.2.b'!Área_de_impresión</vt:lpstr>
      <vt:lpstr>'1.1.2.c'!Área_de_impresión</vt:lpstr>
      <vt:lpstr>'1.1.2.d'!Área_de_impresión</vt:lpstr>
      <vt:lpstr>'1.1.2.e'!Área_de_impresión</vt:lpstr>
      <vt:lpstr>'1.1.3 G1'!Área_de_impresión</vt:lpstr>
      <vt:lpstr>'1.1.3 G2'!Área_de_impresión</vt:lpstr>
      <vt:lpstr>'1.1.3 G3'!Área_de_impresión</vt:lpstr>
      <vt:lpstr>'1.1.3 G4'!Área_de_impresión</vt:lpstr>
      <vt:lpstr>'1.1.3 G5'!Área_de_impresión</vt:lpstr>
      <vt:lpstr>'1.1.3.a'!Área_de_impresión</vt:lpstr>
      <vt:lpstr>'1.1.3.b'!Área_de_impresión</vt:lpstr>
      <vt:lpstr>'1.1.3.c'!Área_de_impresión</vt:lpstr>
      <vt:lpstr>'1.1.3.d'!Área_de_impresión</vt:lpstr>
      <vt:lpstr>'1.1.4.a'!Área_de_impresión</vt:lpstr>
      <vt:lpstr>'1.1.4.b'!Área_de_impresión</vt:lpstr>
      <vt:lpstr>'1.1.5.a'!Área_de_impresión</vt:lpstr>
      <vt:lpstr>'1.1.5.b'!Área_de_impresión</vt:lpstr>
      <vt:lpstr>'1.1.6.a'!Área_de_impresión</vt:lpstr>
      <vt:lpstr>'1.1.6.b'!Área_de_impresión</vt:lpstr>
      <vt:lpstr>'1.2.1'!Área_de_impresión</vt:lpstr>
      <vt:lpstr>'1.2.2'!Área_de_impresión</vt:lpstr>
      <vt:lpstr>'1.2.3'!Área_de_impresión</vt:lpstr>
      <vt:lpstr>'1.2.4'!Área_de_impresión</vt:lpstr>
      <vt:lpstr>'1.2.5'!Área_de_impresión</vt:lpstr>
      <vt:lpstr>'1.2.6'!Área_de_impresión</vt:lpstr>
      <vt:lpstr>'1.2.7'!Área_de_impresión</vt:lpstr>
      <vt:lpstr>'1.2.8'!Área_de_impresión</vt:lpstr>
      <vt:lpstr>'1.3.1'!Área_de_impresión</vt:lpstr>
      <vt:lpstr>'1.3.2'!Área_de_impresión</vt:lpstr>
      <vt:lpstr>'1.4.1'!Área_de_impresión</vt:lpstr>
      <vt:lpstr>'1.4.2'!Área_de_impresión</vt:lpstr>
      <vt:lpstr>'1.4.3'!Área_de_impresión</vt:lpstr>
      <vt:lpstr>'1.4.4'!Área_de_impresión</vt:lpstr>
      <vt:lpstr>'1.4.5'!Área_de_impresión</vt:lpstr>
      <vt:lpstr>'1.4.6'!Área_de_impresión</vt:lpstr>
      <vt:lpstr>'1.5.1'!Área_de_impresión</vt:lpstr>
      <vt:lpstr>'1.5.10'!Área_de_impresión</vt:lpstr>
      <vt:lpstr>'1.5.10 Graf'!Área_de_impresión</vt:lpstr>
      <vt:lpstr>'1.5.11'!Área_de_impresión</vt:lpstr>
      <vt:lpstr>'1.5.2'!Área_de_impresión</vt:lpstr>
      <vt:lpstr>'1.5.3'!Área_de_impresión</vt:lpstr>
      <vt:lpstr>'1.5.4'!Área_de_impresión</vt:lpstr>
      <vt:lpstr>'1.5.5'!Área_de_impresión</vt:lpstr>
      <vt:lpstr>'1.5.6'!Área_de_impresión</vt:lpstr>
      <vt:lpstr>'1.5.7'!Área_de_impresión</vt:lpstr>
      <vt:lpstr>'1.5.8'!Área_de_impresión</vt:lpstr>
      <vt:lpstr>'1.5.9'!Área_de_impresión</vt:lpstr>
      <vt:lpstr>'1.5.9 Graf'!Área_de_impresión</vt:lpstr>
      <vt:lpstr>'1.6.1'!Área_de_impresión</vt:lpstr>
      <vt:lpstr>'1.6.2'!Área_de_impresión</vt:lpstr>
      <vt:lpstr>'1.6.3.a'!Área_de_impresión</vt:lpstr>
      <vt:lpstr>'1.6.3.b'!Área_de_impresión</vt:lpstr>
      <vt:lpstr>'1.6.4.a'!Área_de_impresión</vt:lpstr>
      <vt:lpstr>'1.6.4.b'!Área_de_impresión</vt:lpstr>
      <vt:lpstr>'1.6.5.a'!Área_de_impresión</vt:lpstr>
      <vt:lpstr>'1.6.5.b'!Área_de_impresión</vt:lpstr>
      <vt:lpstr>'1.6.6.a'!Área_de_impresión</vt:lpstr>
      <vt:lpstr>'1.6.6.b'!Área_de_impresión</vt:lpstr>
      <vt:lpstr>'1.6.7.a'!Área_de_impresión</vt:lpstr>
      <vt:lpstr>'1.6.7.b'!Área_de_impresión</vt:lpstr>
      <vt:lpstr>'2.1'!Área_de_impresión</vt:lpstr>
      <vt:lpstr>'2.2'!Área_de_impresión</vt:lpstr>
      <vt:lpstr>'2.3'!Área_de_impresión</vt:lpstr>
      <vt:lpstr>'2.4'!Área_de_impresión</vt:lpstr>
      <vt:lpstr>'2.5'!Área_de_impresión</vt:lpstr>
      <vt:lpstr>'2.6'!Área_de_impresión</vt:lpstr>
      <vt:lpstr>'3.1'!Área_de_impresión</vt:lpstr>
      <vt:lpstr>'3.2'!Área_de_impresión</vt:lpstr>
      <vt:lpstr>'3.3'!Área_de_impresión</vt:lpstr>
      <vt:lpstr>'3.4'!Área_de_impresión</vt:lpstr>
      <vt:lpstr>'4.1'!Área_de_impresión</vt:lpstr>
      <vt:lpstr>'4.2'!Área_de_impresión</vt:lpstr>
      <vt:lpstr>'4.3'!Área_de_impresión</vt:lpstr>
      <vt:lpstr>'5.1'!Área_de_impresión</vt:lpstr>
      <vt:lpstr>'5.2'!Área_de_impresión</vt:lpstr>
      <vt:lpstr>'Abreviaturas y Acrónimos'!Área_de_impresión</vt:lpstr>
      <vt:lpstr>Autoridades!Área_de_impresión</vt:lpstr>
      <vt:lpstr>Cotizantes!Área_de_impresión</vt:lpstr>
      <vt:lpstr>'Esquemas vigentes'!Área_de_impresión</vt:lpstr>
      <vt:lpstr>'Financiamiento SIPA'!Área_de_impresión</vt:lpstr>
      <vt:lpstr>Indice!Área_de_impresión</vt:lpstr>
      <vt:lpstr>'INTRO AAFF'!Área_de_impresión</vt:lpstr>
      <vt:lpstr>'INTRO PD'!Área_de_impresión</vt:lpstr>
      <vt:lpstr>'INTRO PNC'!Área_de_impresión</vt:lpstr>
      <vt:lpstr>'INTRO RT'!Área_de_impresión</vt:lpstr>
      <vt:lpstr>'INTRO SIPA'!Área_de_impresión</vt:lpstr>
      <vt:lpstr>Portada!Área_de_impresión</vt:lpstr>
    </vt:vector>
  </TitlesOfParts>
  <Company>MTSS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MTSS</dc:creator>
  <cp:lastModifiedBy>Maria Julia Corvalan</cp:lastModifiedBy>
  <cp:lastPrinted>2019-04-25T19:20:16Z</cp:lastPrinted>
  <dcterms:created xsi:type="dcterms:W3CDTF">2006-05-22T18:44:41Z</dcterms:created>
  <dcterms:modified xsi:type="dcterms:W3CDTF">2019-07-04T13:07:05Z</dcterms:modified>
</cp:coreProperties>
</file>